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bookViews>
    <workbookView xWindow="216" yWindow="144" windowWidth="17112" windowHeight="8460"/>
  </bookViews>
  <sheets>
    <sheet name="Introduction" sheetId="27" r:id="rId1"/>
    <sheet name="Data Input" sheetId="22" r:id="rId2"/>
    <sheet name="Standard addition 1" sheetId="20" r:id="rId3"/>
    <sheet name="Standard addition 2" sheetId="23" r:id="rId4"/>
    <sheet name="Recovery" sheetId="24" r:id="rId5"/>
  </sheets>
  <definedNames>
    <definedName name="_xlnm.Print_Area" localSheetId="1">'Data Input'!$A$1:$E$39</definedName>
    <definedName name="_xlnm.Print_Area" localSheetId="4">Recovery!$A$1:$I$56</definedName>
    <definedName name="_xlnm.Print_Area" localSheetId="2">'Standard addition 1'!$A$2:$I$55</definedName>
    <definedName name="_xlnm.Print_Area" localSheetId="3">'Standard addition 2'!$A$2:$I$56</definedName>
    <definedName name="FlächeAufarb1">'Data Input'!$C$14:$C$17</definedName>
    <definedName name="FlächeAufarb2">'Data Input'!$C$18:$C$21</definedName>
    <definedName name="ISTDAufarb1">'Data Input'!$D$14:$D$17</definedName>
    <definedName name="ISTDAufarb2">'Data Input'!$D$18:$D$21</definedName>
    <definedName name="ISTDWDF">'Data Input'!$D$29:$D$32</definedName>
    <definedName name="Zusatz1aufarb">'Data Input'!$B$14:$B$17</definedName>
    <definedName name="Zusatz2aufarb">'Data Input'!$B$18:$B$21</definedName>
    <definedName name="ZusatzWDF">'Data Input'!$B$29:$B$32</definedName>
  </definedNames>
  <calcPr calcId="145621" fullPrecision="0"/>
</workbook>
</file>

<file path=xl/calcChain.xml><?xml version="1.0" encoding="utf-8"?>
<calcChain xmlns="http://schemas.openxmlformats.org/spreadsheetml/2006/main">
  <c r="B29" i="22" l="1"/>
  <c r="B32" i="22"/>
  <c r="B31" i="22"/>
  <c r="B30" i="22"/>
  <c r="B20" i="22"/>
  <c r="B19" i="22"/>
  <c r="D27" i="22" l="1"/>
  <c r="B15" i="23" l="1"/>
  <c r="B21" i="22"/>
  <c r="B17" i="23" s="1"/>
  <c r="B18" i="22"/>
  <c r="B37" i="23" s="1"/>
  <c r="D36" i="20"/>
  <c r="C7" i="20"/>
  <c r="G6" i="20"/>
  <c r="D37" i="20"/>
  <c r="D14" i="20"/>
  <c r="D15" i="20"/>
  <c r="D16" i="20"/>
  <c r="D13" i="20"/>
  <c r="C13" i="20"/>
  <c r="D38" i="20"/>
  <c r="D39" i="20"/>
  <c r="C36" i="20"/>
  <c r="C14" i="20"/>
  <c r="C15" i="20"/>
  <c r="C16" i="20"/>
  <c r="C37" i="20"/>
  <c r="C38" i="20"/>
  <c r="C39" i="20"/>
  <c r="B14" i="20"/>
  <c r="B78" i="20"/>
  <c r="E4" i="20"/>
  <c r="B5" i="20"/>
  <c r="B6" i="20"/>
  <c r="E5" i="20"/>
  <c r="B4" i="20"/>
  <c r="C5" i="20"/>
  <c r="C6" i="20"/>
  <c r="G4" i="20"/>
  <c r="G5" i="20"/>
  <c r="C4" i="20"/>
  <c r="B15" i="20"/>
  <c r="B16" i="20"/>
  <c r="B13" i="20"/>
  <c r="B37" i="20"/>
  <c r="B38" i="20"/>
  <c r="B39" i="20"/>
  <c r="B36" i="20"/>
  <c r="G6" i="23"/>
  <c r="D15" i="23"/>
  <c r="D16" i="23"/>
  <c r="D17" i="23"/>
  <c r="D14" i="23"/>
  <c r="C14" i="23"/>
  <c r="C15" i="23"/>
  <c r="C16" i="23"/>
  <c r="C17" i="23"/>
  <c r="C37" i="23"/>
  <c r="C38" i="23"/>
  <c r="D38" i="23"/>
  <c r="D39" i="23"/>
  <c r="D40" i="23"/>
  <c r="D37" i="23"/>
  <c r="C39" i="23"/>
  <c r="C40" i="23"/>
  <c r="C8" i="23"/>
  <c r="B5" i="23"/>
  <c r="B6" i="23"/>
  <c r="E4" i="23"/>
  <c r="E5" i="23"/>
  <c r="B4" i="23"/>
  <c r="B16" i="23"/>
  <c r="B14" i="23"/>
  <c r="B39" i="23"/>
  <c r="B40" i="23"/>
  <c r="C5" i="23"/>
  <c r="C6" i="23"/>
  <c r="G4" i="23"/>
  <c r="G5" i="23"/>
  <c r="C4" i="23"/>
  <c r="C7" i="24"/>
  <c r="G5" i="24"/>
  <c r="G8" i="24"/>
  <c r="G6" i="24"/>
  <c r="E8" i="24"/>
  <c r="E6" i="24"/>
  <c r="C4" i="24"/>
  <c r="C8" i="24"/>
  <c r="D15" i="24"/>
  <c r="D16" i="24"/>
  <c r="D17" i="24"/>
  <c r="D14" i="24"/>
  <c r="D38" i="24"/>
  <c r="D39" i="24"/>
  <c r="D40" i="24"/>
  <c r="D37" i="24"/>
  <c r="C15" i="24"/>
  <c r="C16" i="24"/>
  <c r="C17" i="24"/>
  <c r="C14" i="24"/>
  <c r="C38" i="24"/>
  <c r="C39" i="24"/>
  <c r="C40" i="24"/>
  <c r="C37" i="24"/>
  <c r="B79" i="24"/>
  <c r="B15" i="24"/>
  <c r="B16" i="24"/>
  <c r="B17" i="24"/>
  <c r="B14" i="24"/>
  <c r="C6" i="24"/>
  <c r="B38" i="24"/>
  <c r="B39" i="24"/>
  <c r="B40" i="24"/>
  <c r="B37" i="24"/>
  <c r="E3" i="24"/>
  <c r="E4" i="24"/>
  <c r="B3" i="24"/>
  <c r="C5" i="24"/>
  <c r="G3" i="24"/>
  <c r="G4" i="24"/>
  <c r="C3" i="24"/>
  <c r="H20" i="23" l="1"/>
  <c r="H19" i="24"/>
  <c r="H20" i="24"/>
  <c r="H19" i="23"/>
  <c r="H19" i="20"/>
  <c r="H43" i="24"/>
  <c r="H42" i="24"/>
  <c r="B38" i="23"/>
  <c r="H42" i="23" s="1"/>
  <c r="H42" i="20"/>
  <c r="H18" i="20"/>
  <c r="H41" i="20"/>
  <c r="G25" i="23" l="1"/>
  <c r="G25" i="24"/>
  <c r="G28" i="24" s="1"/>
  <c r="H43" i="23"/>
  <c r="G47" i="23" s="1"/>
  <c r="G24" i="20"/>
  <c r="G47" i="24"/>
  <c r="G50" i="24" s="1"/>
  <c r="G46" i="20"/>
</calcChain>
</file>

<file path=xl/comments1.xml><?xml version="1.0" encoding="utf-8"?>
<comments xmlns="http://schemas.openxmlformats.org/spreadsheetml/2006/main">
  <authors>
    <author>ellendtk</author>
  </authors>
  <commentList>
    <comment ref="E12" authorId="0">
      <text>
        <r>
          <rPr>
            <sz val="8"/>
            <color indexed="81"/>
            <rFont val="Tahoma"/>
            <family val="2"/>
          </rPr>
          <t xml:space="preserve">if outlierthen mark field with </t>
        </r>
        <r>
          <rPr>
            <b/>
            <sz val="12"/>
            <color indexed="81"/>
            <rFont val="Tahoma"/>
            <family val="2"/>
          </rPr>
          <t>x</t>
        </r>
      </text>
    </comment>
    <comment ref="E35" authorId="0">
      <text>
        <r>
          <rPr>
            <sz val="8"/>
            <color indexed="81"/>
            <rFont val="Tahoma"/>
            <family val="2"/>
          </rPr>
          <t xml:space="preserve">if outlierthen mark field with </t>
        </r>
        <r>
          <rPr>
            <b/>
            <sz val="12"/>
            <color indexed="81"/>
            <rFont val="Tahoma"/>
            <family val="2"/>
          </rPr>
          <t>x</t>
        </r>
      </text>
    </comment>
  </commentList>
</comments>
</file>

<file path=xl/comments2.xml><?xml version="1.0" encoding="utf-8"?>
<comments xmlns="http://schemas.openxmlformats.org/spreadsheetml/2006/main">
  <authors>
    <author>ellendtk</author>
  </authors>
  <commentList>
    <comment ref="E13" authorId="0">
      <text>
        <r>
          <rPr>
            <sz val="8"/>
            <color indexed="81"/>
            <rFont val="Tahoma"/>
            <family val="2"/>
          </rPr>
          <t xml:space="preserve">if outlierthen mark field with </t>
        </r>
        <r>
          <rPr>
            <b/>
            <sz val="12"/>
            <color indexed="81"/>
            <rFont val="Tahoma"/>
            <family val="2"/>
          </rPr>
          <t>x</t>
        </r>
      </text>
    </comment>
    <comment ref="E36" authorId="0">
      <text>
        <r>
          <rPr>
            <sz val="8"/>
            <color indexed="81"/>
            <rFont val="Tahoma"/>
            <family val="2"/>
          </rPr>
          <t xml:space="preserve">if outlierthen mark field with </t>
        </r>
        <r>
          <rPr>
            <b/>
            <sz val="12"/>
            <color indexed="81"/>
            <rFont val="Tahoma"/>
            <family val="2"/>
          </rPr>
          <t>x</t>
        </r>
      </text>
    </comment>
  </commentList>
</comments>
</file>

<file path=xl/comments3.xml><?xml version="1.0" encoding="utf-8"?>
<comments xmlns="http://schemas.openxmlformats.org/spreadsheetml/2006/main">
  <authors>
    <author>ellendtk</author>
  </authors>
  <commentList>
    <comment ref="E13" authorId="0">
      <text>
        <r>
          <rPr>
            <sz val="8"/>
            <color indexed="81"/>
            <rFont val="Tahoma"/>
            <family val="2"/>
          </rPr>
          <t xml:space="preserve">if outlier then mark field with </t>
        </r>
        <r>
          <rPr>
            <b/>
            <sz val="12"/>
            <color indexed="81"/>
            <rFont val="Tahoma"/>
            <family val="2"/>
          </rPr>
          <t>x</t>
        </r>
      </text>
    </comment>
    <comment ref="E36" authorId="0">
      <text>
        <r>
          <rPr>
            <sz val="8"/>
            <color indexed="81"/>
            <rFont val="Tahoma"/>
            <family val="2"/>
          </rPr>
          <t xml:space="preserve">if outlier then mark field with </t>
        </r>
        <r>
          <rPr>
            <b/>
            <sz val="12"/>
            <color indexed="81"/>
            <rFont val="Tahoma"/>
            <family val="2"/>
          </rPr>
          <t>x</t>
        </r>
      </text>
    </comment>
  </commentList>
</comments>
</file>

<file path=xl/sharedStrings.xml><?xml version="1.0" encoding="utf-8"?>
<sst xmlns="http://schemas.openxmlformats.org/spreadsheetml/2006/main" count="97" uniqueCount="52">
  <si>
    <t>Matrix:</t>
  </si>
  <si>
    <t>Data input sheet</t>
  </si>
  <si>
    <t>Pesticide:</t>
  </si>
  <si>
    <t>Sample No.:</t>
  </si>
  <si>
    <t>Instrument type:</t>
  </si>
  <si>
    <t>Mass trans. analyte:</t>
  </si>
  <si>
    <t>ISTD used:</t>
  </si>
  <si>
    <t>Result is shown in spread sheet "Standard addition 1"</t>
  </si>
  <si>
    <t>Result is shown in spread sheet "Standard addition 2"</t>
  </si>
  <si>
    <t>Result is shown in spread sheet "Recovery"</t>
  </si>
  <si>
    <t>The area ratio analyte/ISTD is calculated automatically</t>
  </si>
  <si>
    <t>Standard addition 1</t>
  </si>
  <si>
    <t>Sample amount [g]:</t>
  </si>
  <si>
    <t>Calculation via peak area ratio of analyte/ISTD:</t>
  </si>
  <si>
    <t>Addition of pesticide 
in µg</t>
  </si>
  <si>
    <t>Area ratio 
analyte/ISTD</t>
  </si>
  <si>
    <t>Outlier</t>
  </si>
  <si>
    <t>Intercept</t>
  </si>
  <si>
    <t>Slope</t>
  </si>
  <si>
    <t>Calculation via peak area of analyte:</t>
  </si>
  <si>
    <t>Calculations are performed according to the displayed decimal places</t>
  </si>
  <si>
    <t>Standard addition 2</t>
  </si>
  <si>
    <t>For sample no.:</t>
  </si>
  <si>
    <t>For Matrix:</t>
  </si>
  <si>
    <t>Matrix used (if other than sample):</t>
  </si>
  <si>
    <t>Recovery</t>
  </si>
  <si>
    <t xml:space="preserve">Please fill in all fields marked in yellow </t>
  </si>
  <si>
    <t xml:space="preserve">Pale-yellow fields are optional </t>
  </si>
  <si>
    <t>Instrument User:</t>
  </si>
  <si>
    <t>Standard addition with accompanying recovery experiment (via standard addition)</t>
  </si>
  <si>
    <t>Matrix used for Recov. Experiment</t>
  </si>
  <si>
    <t>Amount of analyte spiked to sample portion or extract aliquot used [µg]</t>
  </si>
  <si>
    <t>Peak area of target analyte [counts]</t>
  </si>
  <si>
    <t>Peak area ISTD [counts]</t>
  </si>
  <si>
    <t>1st StAdd Experiment</t>
  </si>
  <si>
    <t>2nd StAdd Experiment</t>
  </si>
  <si>
    <t>Clean-up procedure used:</t>
  </si>
  <si>
    <t>Aquired Mass/MRM analyte:</t>
  </si>
  <si>
    <t>Aquired Mass/MRM of ISTD:</t>
  </si>
  <si>
    <t>Amount of sample represented in each each extract aliquot  used [g]</t>
  </si>
  <si>
    <t>Recovery experiment calculated via standard addition</t>
  </si>
  <si>
    <r>
      <t xml:space="preserve">FILL IN THE SPIKING LEVEL HERE IF THE RECOVERY EXPERIMENT INVOLVED </t>
    </r>
    <r>
      <rPr>
        <b/>
        <sz val="10"/>
        <rFont val="Arial"/>
        <family val="2"/>
      </rPr>
      <t>SPIKING OF A BLANK MATRIX</t>
    </r>
  </si>
  <si>
    <t>Standard addition to extract aliquots of a sample with unknown analyte concentration</t>
  </si>
  <si>
    <t>Spiking level of pesticide to blank matrix 
(PRIOR TO EXTRACTION) [mg/kg]</t>
  </si>
  <si>
    <r>
      <t xml:space="preserve">FILL IN THE SPIKING LEVEL HERE IF THE RECOVERY EXPERIMENT INVOLVED </t>
    </r>
    <r>
      <rPr>
        <b/>
        <sz val="10"/>
        <rFont val="Arial"/>
        <family val="2"/>
      </rPr>
      <t>SPIKING OF A SAMPLE CONTAINING THE ANALYTE AT A KNOWN CONCENTRATION</t>
    </r>
  </si>
  <si>
    <t>Calculated sum of analyte concentration (present + spiked)  [mg/kg]</t>
  </si>
  <si>
    <t>Analyte Concentration 
in sample 
in mg/kg</t>
  </si>
  <si>
    <t xml:space="preserve">Spiked amount in mg/kg </t>
  </si>
  <si>
    <t>Recovery rate:</t>
  </si>
  <si>
    <t>Mean concentration of analyte in the sample before spiking (e.g. determined via standard addition above) [mg/kg]</t>
  </si>
  <si>
    <r>
      <t xml:space="preserve">Dear Colleagues,         
The standard addition to extract aliquots is one possibility to compensate for matrix effects in pesticide residue analysis. 
This Excel-file allows an automatic calculation of the analyte concentration in the sample based on the measurement data derived from the injection of the solutions of the standard addition experiment. 
Some background information about the standard addition procedure can be found in "Workflow to perform quantification by standard addition procedure" http://www.eurl-pesticides.eu/userfiles/file/EurlSRM/StdAdd_Workflow_EurlSRM.pdf (EURL Data Pool/Downloads). 
How to use the file?         
1) Enter your data (sample information, amount of sample represented in the extract aliquot used, amount of pesticide spiked to aliquots, ...) into the </t>
    </r>
    <r>
      <rPr>
        <b/>
        <sz val="12"/>
        <color theme="3" tint="0.39997558519241921"/>
        <rFont val="Arial"/>
        <family val="2"/>
      </rPr>
      <t>spread sheet "Data Input"</t>
    </r>
    <r>
      <rPr>
        <b/>
        <sz val="12"/>
        <rFont val="Arial"/>
        <family val="2"/>
      </rPr>
      <t xml:space="preserve"> in the fields marked in yellow. 
2) View the results in the spread sheets </t>
    </r>
    <r>
      <rPr>
        <b/>
        <sz val="12"/>
        <color theme="3" tint="0.39997558519241921"/>
        <rFont val="Arial"/>
        <family val="2"/>
      </rPr>
      <t>"Standard addition 1"</t>
    </r>
    <r>
      <rPr>
        <b/>
        <sz val="12"/>
        <rFont val="Arial"/>
        <family val="2"/>
      </rPr>
      <t xml:space="preserve">;  </t>
    </r>
    <r>
      <rPr>
        <b/>
        <sz val="12"/>
        <color theme="3" tint="0.39997558519241921"/>
        <rFont val="Arial"/>
        <family val="2"/>
      </rPr>
      <t xml:space="preserve">"Standard addition 2" </t>
    </r>
    <r>
      <rPr>
        <b/>
        <sz val="12"/>
        <rFont val="Arial"/>
        <family val="2"/>
      </rPr>
      <t xml:space="preserve">and </t>
    </r>
    <r>
      <rPr>
        <b/>
        <sz val="12"/>
        <color theme="3" tint="0.39997558519241921"/>
        <rFont val="Arial"/>
        <family val="2"/>
      </rPr>
      <t>"Recovery"</t>
    </r>
    <r>
      <rPr>
        <b/>
        <sz val="12"/>
        <rFont val="Arial"/>
        <family val="2"/>
      </rPr>
      <t xml:space="preserve">. </t>
    </r>
    <r>
      <rPr>
        <b/>
        <sz val="10"/>
        <rFont val="Arial"/>
        <family val="2"/>
      </rPr>
      <t>You may exclude Outliers from calculation by entering an "x" in the corresponding field "Outlier".</t>
    </r>
    <r>
      <rPr>
        <b/>
        <sz val="12"/>
        <rFont val="Arial"/>
        <family val="2"/>
      </rPr>
      <t xml:space="preserve">          
</t>
    </r>
  </si>
  <si>
    <t xml:space="preserve">Workflow to perform quantification 
by standard addition procedure: Click here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</si>
</sst>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0.0000"/>
  </numFmts>
  <fonts count="21" x14ac:knownFonts="1">
    <font>
      <sz val="10"/>
      <name val="Arial"/>
    </font>
    <font>
      <sz val="10"/>
      <name val="Arial"/>
      <family val="2"/>
    </font>
    <font>
      <b/>
      <sz val="10"/>
      <name val="Arial"/>
      <family val="2"/>
    </font>
    <font>
      <b/>
      <sz val="14"/>
      <name val="Arial"/>
      <family val="2"/>
    </font>
    <font>
      <b/>
      <sz val="10"/>
      <name val="Arial"/>
      <family val="2"/>
    </font>
    <font>
      <sz val="8"/>
      <name val="Arial"/>
      <family val="2"/>
    </font>
    <font>
      <b/>
      <sz val="12"/>
      <name val="Arial"/>
      <family val="2"/>
    </font>
    <font>
      <sz val="14"/>
      <name val="Arial"/>
      <family val="2"/>
    </font>
    <font>
      <sz val="12"/>
      <name val="Arial"/>
      <family val="2"/>
    </font>
    <font>
      <sz val="10"/>
      <name val="Arial"/>
      <family val="2"/>
    </font>
    <font>
      <sz val="8"/>
      <name val="Arial"/>
      <family val="2"/>
    </font>
    <font>
      <i/>
      <sz val="8"/>
      <color indexed="10"/>
      <name val="Arial"/>
      <family val="2"/>
    </font>
    <font>
      <sz val="8"/>
      <color indexed="81"/>
      <name val="Tahoma"/>
      <family val="2"/>
    </font>
    <font>
      <b/>
      <sz val="12"/>
      <color indexed="81"/>
      <name val="Tahoma"/>
      <family val="2"/>
    </font>
    <font>
      <b/>
      <i/>
      <sz val="8"/>
      <color indexed="10"/>
      <name val="Arial"/>
      <family val="2"/>
    </font>
    <font>
      <b/>
      <sz val="10"/>
      <color indexed="12"/>
      <name val="Arial"/>
      <family val="2"/>
    </font>
    <font>
      <sz val="10"/>
      <color rgb="FFFF0000"/>
      <name val="Arial"/>
      <family val="2"/>
    </font>
    <font>
      <b/>
      <sz val="9"/>
      <name val="Arial"/>
      <family val="2"/>
    </font>
    <font>
      <b/>
      <sz val="12"/>
      <color theme="3" tint="0.39997558519241921"/>
      <name val="Arial"/>
      <family val="2"/>
    </font>
    <font>
      <b/>
      <sz val="12"/>
      <color theme="4" tint="-0.249977111117893"/>
      <name val="Arial"/>
      <family val="2"/>
    </font>
    <font>
      <u/>
      <sz val="10"/>
      <color theme="10"/>
      <name val="Arial"/>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FFFF9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20" fillId="0" borderId="0" applyNumberFormat="0" applyFill="0" applyBorder="0" applyAlignment="0" applyProtection="0"/>
  </cellStyleXfs>
  <cellXfs count="203">
    <xf numFmtId="0" fontId="0" fillId="0" borderId="0" xfId="0"/>
    <xf numFmtId="0" fontId="0" fillId="0" borderId="0" xfId="0" applyAlignment="1">
      <alignment horizontal="center"/>
    </xf>
    <xf numFmtId="0" fontId="0" fillId="0" borderId="0" xfId="0" applyFill="1"/>
    <xf numFmtId="0" fontId="0" fillId="0" borderId="0" xfId="0" applyAlignment="1">
      <alignment horizontal="left"/>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1" fontId="0" fillId="0" borderId="0" xfId="0" applyNumberFormat="1" applyFill="1" applyBorder="1" applyAlignment="1" applyProtection="1">
      <alignment horizontal="center"/>
      <protection hidden="1"/>
    </xf>
    <xf numFmtId="0" fontId="0" fillId="0" borderId="0" xfId="0" applyBorder="1" applyAlignment="1" applyProtection="1">
      <alignment horizontal="center"/>
    </xf>
    <xf numFmtId="0" fontId="0" fillId="0" borderId="0" xfId="0" applyProtection="1"/>
    <xf numFmtId="0" fontId="6" fillId="4" borderId="0" xfId="0" applyFont="1" applyFill="1"/>
    <xf numFmtId="0" fontId="0" fillId="4" borderId="0" xfId="0" applyFill="1"/>
    <xf numFmtId="0" fontId="0" fillId="4" borderId="5" xfId="0" applyFill="1" applyBorder="1"/>
    <xf numFmtId="0" fontId="4" fillId="3" borderId="2" xfId="0" applyFont="1" applyFill="1" applyBorder="1" applyAlignment="1" applyProtection="1">
      <alignment horizontal="left"/>
      <protection locked="0"/>
    </xf>
    <xf numFmtId="0" fontId="0" fillId="4" borderId="0" xfId="0" applyFill="1" applyAlignment="1">
      <alignment horizontal="left"/>
    </xf>
    <xf numFmtId="0" fontId="4" fillId="4" borderId="0" xfId="0" applyFont="1" applyFill="1" applyAlignment="1">
      <alignment horizontal="left"/>
    </xf>
    <xf numFmtId="0" fontId="0" fillId="4" borderId="6" xfId="0" applyFill="1" applyBorder="1"/>
    <xf numFmtId="0" fontId="0" fillId="4" borderId="0" xfId="0" applyFill="1" applyBorder="1"/>
    <xf numFmtId="0" fontId="0" fillId="4" borderId="7" xfId="0" applyFill="1" applyBorder="1"/>
    <xf numFmtId="0" fontId="10" fillId="4" borderId="0" xfId="0" applyFont="1" applyFill="1" applyBorder="1"/>
    <xf numFmtId="166" fontId="10" fillId="4" borderId="0" xfId="0" applyNumberFormat="1" applyFont="1" applyFill="1" applyBorder="1" applyAlignment="1">
      <alignment horizontal="left"/>
    </xf>
    <xf numFmtId="0" fontId="4" fillId="4" borderId="0" xfId="0" applyFont="1" applyFill="1" applyBorder="1"/>
    <xf numFmtId="0" fontId="0" fillId="4" borderId="8" xfId="0" applyFill="1" applyBorder="1"/>
    <xf numFmtId="0" fontId="0" fillId="4" borderId="3" xfId="0" applyFill="1" applyBorder="1"/>
    <xf numFmtId="0" fontId="0" fillId="4" borderId="9" xfId="0" applyFill="1" applyBorder="1"/>
    <xf numFmtId="0" fontId="0" fillId="4" borderId="10" xfId="0" applyFill="1" applyBorder="1"/>
    <xf numFmtId="0" fontId="0" fillId="4" borderId="11" xfId="0" applyFill="1" applyBorder="1"/>
    <xf numFmtId="166" fontId="10" fillId="4" borderId="0" xfId="0" applyNumberFormat="1" applyFont="1" applyFill="1" applyBorder="1"/>
    <xf numFmtId="0" fontId="0" fillId="0" borderId="0" xfId="0" applyFill="1" applyBorder="1" applyAlignment="1" applyProtection="1">
      <alignment horizontal="center"/>
      <protection hidden="1"/>
    </xf>
    <xf numFmtId="0" fontId="0" fillId="4" borderId="0" xfId="0" applyNumberFormat="1" applyFill="1"/>
    <xf numFmtId="0" fontId="10" fillId="4" borderId="0" xfId="0" applyFont="1" applyFill="1"/>
    <xf numFmtId="0" fontId="10" fillId="0" borderId="0" xfId="0" applyFont="1" applyFill="1"/>
    <xf numFmtId="0" fontId="0" fillId="4" borderId="0" xfId="0" applyFill="1" applyAlignment="1" applyProtection="1">
      <alignment vertical="center"/>
    </xf>
    <xf numFmtId="0" fontId="4" fillId="4" borderId="0" xfId="0" applyFont="1" applyFill="1" applyAlignment="1" applyProtection="1">
      <alignment horizontal="left" vertical="center"/>
    </xf>
    <xf numFmtId="0" fontId="0" fillId="4" borderId="0" xfId="0" applyFill="1" applyAlignment="1" applyProtection="1">
      <alignment horizontal="left" vertical="center"/>
    </xf>
    <xf numFmtId="0" fontId="0" fillId="4" borderId="0" xfId="0" applyFill="1" applyAlignment="1" applyProtection="1">
      <alignment horizontal="left"/>
    </xf>
    <xf numFmtId="0" fontId="9" fillId="4" borderId="0" xfId="0" applyFont="1" applyFill="1" applyAlignment="1" applyProtection="1">
      <alignment horizontal="left" vertical="center"/>
    </xf>
    <xf numFmtId="0" fontId="0" fillId="4" borderId="0" xfId="0" applyFill="1" applyProtection="1"/>
    <xf numFmtId="0" fontId="9" fillId="4" borderId="9" xfId="0" applyFont="1" applyFill="1" applyBorder="1" applyProtection="1"/>
    <xf numFmtId="0" fontId="3" fillId="4" borderId="9" xfId="0" applyFont="1" applyFill="1" applyBorder="1" applyProtection="1"/>
    <xf numFmtId="0" fontId="7" fillId="4" borderId="9" xfId="0" applyFont="1" applyFill="1" applyBorder="1" applyProtection="1"/>
    <xf numFmtId="0" fontId="0" fillId="4" borderId="9" xfId="0" applyFill="1" applyBorder="1" applyAlignment="1" applyProtection="1">
      <alignment horizontal="left"/>
    </xf>
    <xf numFmtId="0" fontId="2" fillId="4" borderId="0" xfId="0" applyFont="1" applyFill="1" applyBorder="1" applyProtection="1"/>
    <xf numFmtId="0" fontId="0" fillId="4" borderId="0" xfId="0" applyFill="1" applyBorder="1" applyProtection="1"/>
    <xf numFmtId="0" fontId="0" fillId="4" borderId="0" xfId="0" applyFill="1" applyBorder="1" applyAlignment="1" applyProtection="1">
      <alignment horizontal="left"/>
    </xf>
    <xf numFmtId="1" fontId="0" fillId="4" borderId="2" xfId="0" applyNumberFormat="1" applyFill="1" applyBorder="1" applyAlignment="1" applyProtection="1">
      <alignment horizontal="center"/>
    </xf>
    <xf numFmtId="1" fontId="0" fillId="4" borderId="0" xfId="0" applyNumberFormat="1" applyFill="1" applyBorder="1" applyAlignment="1" applyProtection="1">
      <alignment horizontal="center"/>
    </xf>
    <xf numFmtId="0" fontId="10" fillId="4" borderId="0" xfId="0" applyFont="1" applyFill="1" applyBorder="1" applyProtection="1"/>
    <xf numFmtId="166" fontId="10" fillId="4" borderId="0" xfId="0" applyNumberFormat="1" applyFont="1" applyFill="1" applyBorder="1" applyAlignment="1" applyProtection="1">
      <alignment horizontal="left"/>
    </xf>
    <xf numFmtId="165" fontId="10" fillId="4" borderId="0" xfId="0" applyNumberFormat="1" applyFont="1" applyFill="1" applyBorder="1" applyAlignment="1" applyProtection="1">
      <alignment horizontal="left"/>
    </xf>
    <xf numFmtId="0" fontId="10" fillId="4" borderId="0" xfId="0" applyFont="1" applyFill="1" applyBorder="1" applyAlignment="1" applyProtection="1">
      <alignment horizontal="left"/>
    </xf>
    <xf numFmtId="0" fontId="0" fillId="4" borderId="8" xfId="0" applyFill="1" applyBorder="1" applyProtection="1"/>
    <xf numFmtId="0" fontId="0" fillId="4" borderId="8" xfId="0" applyFill="1" applyBorder="1" applyAlignment="1" applyProtection="1">
      <alignment horizontal="left"/>
    </xf>
    <xf numFmtId="0" fontId="0" fillId="4" borderId="9" xfId="0" applyFill="1" applyBorder="1" applyProtection="1"/>
    <xf numFmtId="0" fontId="6" fillId="4" borderId="9" xfId="0" applyFont="1" applyFill="1" applyBorder="1" applyProtection="1"/>
    <xf numFmtId="0" fontId="6" fillId="4" borderId="0" xfId="0" applyFont="1" applyFill="1" applyBorder="1" applyProtection="1"/>
    <xf numFmtId="0" fontId="2" fillId="4" borderId="0" xfId="0" applyFont="1" applyFill="1" applyBorder="1" applyAlignment="1" applyProtection="1">
      <alignment horizontal="left"/>
      <protection hidden="1"/>
    </xf>
    <xf numFmtId="0" fontId="10" fillId="4" borderId="0" xfId="0" applyFont="1" applyFill="1" applyProtection="1"/>
    <xf numFmtId="1" fontId="0" fillId="0" borderId="0" xfId="0" applyNumberFormat="1" applyFill="1" applyBorder="1" applyAlignment="1" applyProtection="1">
      <alignment horizontal="center"/>
    </xf>
    <xf numFmtId="0" fontId="4" fillId="4" borderId="0" xfId="0" applyFont="1" applyFill="1" applyBorder="1" applyAlignment="1" applyProtection="1">
      <alignment horizontal="center"/>
    </xf>
    <xf numFmtId="164" fontId="0" fillId="4" borderId="2" xfId="0" applyNumberFormat="1" applyFill="1" applyBorder="1" applyAlignment="1" applyProtection="1">
      <alignment horizontal="center"/>
    </xf>
    <xf numFmtId="0" fontId="4" fillId="0" borderId="0" xfId="0" applyFont="1" applyFill="1" applyBorder="1" applyAlignment="1" applyProtection="1">
      <alignment horizontal="center"/>
    </xf>
    <xf numFmtId="0" fontId="0" fillId="4" borderId="0" xfId="0" applyFill="1" applyAlignment="1">
      <alignment horizontal="left" vertical="center"/>
    </xf>
    <xf numFmtId="0" fontId="0" fillId="0" borderId="0" xfId="0" applyAlignment="1">
      <alignment horizontal="left" vertical="center"/>
    </xf>
    <xf numFmtId="1" fontId="4" fillId="4" borderId="0" xfId="0" applyNumberFormat="1" applyFont="1" applyFill="1" applyAlignment="1">
      <alignment horizontal="left" vertical="center"/>
    </xf>
    <xf numFmtId="0" fontId="8" fillId="4" borderId="0" xfId="0" applyFont="1" applyFill="1" applyProtection="1">
      <protection hidden="1"/>
    </xf>
    <xf numFmtId="0" fontId="9" fillId="4" borderId="0" xfId="0" applyFont="1" applyFill="1" applyBorder="1" applyAlignment="1" applyProtection="1">
      <alignment horizontal="center"/>
    </xf>
    <xf numFmtId="1" fontId="9" fillId="4" borderId="0" xfId="0" applyNumberFormat="1" applyFont="1" applyFill="1" applyBorder="1" applyAlignment="1" applyProtection="1">
      <alignment horizontal="center"/>
    </xf>
    <xf numFmtId="0" fontId="0" fillId="4" borderId="5" xfId="0" applyFill="1" applyBorder="1" applyProtection="1"/>
    <xf numFmtId="0" fontId="0" fillId="4" borderId="6" xfId="0" applyFill="1" applyBorder="1" applyProtection="1"/>
    <xf numFmtId="0" fontId="0" fillId="4" borderId="10" xfId="0" applyFill="1" applyBorder="1" applyProtection="1"/>
    <xf numFmtId="0" fontId="0" fillId="4" borderId="7" xfId="0" applyFill="1" applyBorder="1" applyProtection="1"/>
    <xf numFmtId="2" fontId="4" fillId="4" borderId="0" xfId="0" applyNumberFormat="1" applyFont="1" applyFill="1" applyAlignment="1" applyProtection="1">
      <alignment horizontal="left" vertical="center"/>
    </xf>
    <xf numFmtId="1" fontId="4" fillId="4" borderId="0" xfId="0" applyNumberFormat="1" applyFont="1" applyFill="1" applyAlignment="1" applyProtection="1">
      <alignment horizontal="left" vertical="center"/>
    </xf>
    <xf numFmtId="0" fontId="0" fillId="4" borderId="2" xfId="0" applyFill="1" applyBorder="1" applyAlignment="1" applyProtection="1">
      <alignment horizontal="center"/>
    </xf>
    <xf numFmtId="166" fontId="10" fillId="4" borderId="0" xfId="0" applyNumberFormat="1" applyFont="1" applyFill="1" applyBorder="1" applyProtection="1"/>
    <xf numFmtId="0" fontId="0" fillId="0" borderId="0" xfId="0" applyAlignment="1" applyProtection="1">
      <alignment horizontal="center"/>
    </xf>
    <xf numFmtId="0" fontId="4" fillId="0" borderId="0" xfId="0" applyFont="1" applyBorder="1" applyProtection="1">
      <protection hidden="1"/>
    </xf>
    <xf numFmtId="0" fontId="0" fillId="0" borderId="0" xfId="0" applyBorder="1" applyProtection="1">
      <protection hidden="1"/>
    </xf>
    <xf numFmtId="1" fontId="9" fillId="0" borderId="0" xfId="0" applyNumberFormat="1" applyFont="1" applyFill="1" applyBorder="1" applyAlignment="1" applyProtection="1">
      <alignment horizontal="center"/>
      <protection hidden="1"/>
    </xf>
    <xf numFmtId="0" fontId="0" fillId="0" borderId="13" xfId="0" applyBorder="1" applyAlignment="1" applyProtection="1">
      <alignment horizontal="center"/>
      <protection hidden="1"/>
    </xf>
    <xf numFmtId="49" fontId="0" fillId="3" borderId="2" xfId="0" applyNumberFormat="1" applyFill="1" applyBorder="1" applyAlignment="1" applyProtection="1">
      <alignment horizontal="center"/>
      <protection locked="0"/>
    </xf>
    <xf numFmtId="49" fontId="2" fillId="4" borderId="0" xfId="0" applyNumberFormat="1" applyFont="1" applyFill="1" applyBorder="1" applyAlignment="1" applyProtection="1">
      <alignment vertical="center"/>
    </xf>
    <xf numFmtId="1" fontId="0" fillId="0" borderId="0" xfId="0" applyNumberFormat="1" applyFill="1" applyBorder="1" applyAlignment="1" applyProtection="1">
      <alignment horizontal="right"/>
    </xf>
    <xf numFmtId="1" fontId="0" fillId="4" borderId="0" xfId="0" applyNumberFormat="1" applyFill="1" applyBorder="1" applyAlignment="1" applyProtection="1">
      <alignment horizontal="right"/>
    </xf>
    <xf numFmtId="0" fontId="0" fillId="4" borderId="0" xfId="0" applyFill="1" applyBorder="1" applyAlignment="1" applyProtection="1">
      <alignment horizontal="right"/>
    </xf>
    <xf numFmtId="1" fontId="10" fillId="4" borderId="0" xfId="0" applyNumberFormat="1" applyFont="1" applyFill="1" applyBorder="1"/>
    <xf numFmtId="1" fontId="0" fillId="4" borderId="9" xfId="0" applyNumberFormat="1" applyFill="1" applyBorder="1"/>
    <xf numFmtId="0" fontId="0" fillId="4" borderId="0" xfId="0" applyFill="1" applyAlignment="1">
      <alignment horizontal="right"/>
    </xf>
    <xf numFmtId="0" fontId="4" fillId="4" borderId="0" xfId="0" applyFont="1" applyFill="1" applyBorder="1" applyAlignment="1">
      <alignment horizontal="right"/>
    </xf>
    <xf numFmtId="0" fontId="4" fillId="4" borderId="0" xfId="0" applyFont="1" applyFill="1" applyAlignment="1">
      <alignment horizontal="right"/>
    </xf>
    <xf numFmtId="0" fontId="4" fillId="4" borderId="0" xfId="0" applyFont="1" applyFill="1" applyAlignment="1">
      <alignment horizontal="left" vertical="center"/>
    </xf>
    <xf numFmtId="1" fontId="4" fillId="5" borderId="0" xfId="0" applyNumberFormat="1" applyFont="1" applyFill="1" applyBorder="1" applyAlignment="1" applyProtection="1">
      <alignment horizontal="left" vertical="top" wrapText="1"/>
      <protection locked="0"/>
    </xf>
    <xf numFmtId="0" fontId="14" fillId="0" borderId="0" xfId="0" applyFont="1"/>
    <xf numFmtId="1" fontId="4" fillId="5" borderId="2" xfId="0" applyNumberFormat="1" applyFont="1" applyFill="1" applyBorder="1" applyAlignment="1" applyProtection="1">
      <alignment horizontal="center" vertical="top" wrapText="1"/>
      <protection locked="0"/>
    </xf>
    <xf numFmtId="49" fontId="4" fillId="4" borderId="0" xfId="0" applyNumberFormat="1" applyFont="1" applyFill="1" applyAlignment="1">
      <alignment horizontal="left"/>
    </xf>
    <xf numFmtId="164" fontId="4" fillId="4" borderId="0" xfId="0" applyNumberFormat="1" applyFont="1" applyFill="1" applyAlignment="1" applyProtection="1">
      <alignment horizontal="left" vertical="center"/>
    </xf>
    <xf numFmtId="0" fontId="0" fillId="3" borderId="2" xfId="0" applyFill="1" applyBorder="1" applyProtection="1">
      <protection locked="0"/>
    </xf>
    <xf numFmtId="49" fontId="0" fillId="4" borderId="0" xfId="0" applyNumberFormat="1" applyFill="1" applyAlignment="1">
      <alignment horizontal="left" vertical="center"/>
    </xf>
    <xf numFmtId="0" fontId="4" fillId="5" borderId="2" xfId="0" applyFont="1" applyFill="1" applyBorder="1" applyAlignment="1" applyProtection="1">
      <alignment horizontal="left"/>
      <protection locked="0"/>
    </xf>
    <xf numFmtId="1" fontId="0" fillId="0" borderId="15" xfId="0" applyNumberFormat="1" applyFill="1" applyBorder="1" applyAlignment="1" applyProtection="1">
      <alignment horizontal="center"/>
    </xf>
    <xf numFmtId="166" fontId="0" fillId="3" borderId="8" xfId="0" applyNumberFormat="1" applyFill="1" applyBorder="1" applyAlignment="1" applyProtection="1">
      <alignment horizontal="center"/>
      <protection locked="0" hidden="1"/>
    </xf>
    <xf numFmtId="166" fontId="9" fillId="5" borderId="17" xfId="0" applyNumberFormat="1" applyFont="1" applyFill="1" applyBorder="1" applyAlignment="1" applyProtection="1">
      <alignment horizontal="center" vertical="top"/>
      <protection locked="0"/>
    </xf>
    <xf numFmtId="166" fontId="9" fillId="5" borderId="19" xfId="0" applyNumberFormat="1" applyFont="1" applyFill="1" applyBorder="1" applyAlignment="1" applyProtection="1">
      <alignment horizontal="center" vertical="top"/>
      <protection locked="0"/>
    </xf>
    <xf numFmtId="166" fontId="0" fillId="4" borderId="2" xfId="0" applyNumberFormat="1" applyFill="1" applyBorder="1" applyAlignment="1" applyProtection="1">
      <alignment horizontal="center"/>
    </xf>
    <xf numFmtId="0" fontId="0" fillId="4" borderId="22" xfId="0" applyFill="1" applyBorder="1" applyAlignment="1">
      <alignment horizontal="center"/>
    </xf>
    <xf numFmtId="166" fontId="0" fillId="3" borderId="23" xfId="0" applyNumberFormat="1" applyFill="1" applyBorder="1" applyAlignment="1" applyProtection="1">
      <alignment horizontal="center"/>
      <protection locked="0"/>
    </xf>
    <xf numFmtId="166" fontId="0" fillId="3" borderId="23" xfId="0" applyNumberFormat="1" applyFill="1" applyBorder="1" applyAlignment="1" applyProtection="1">
      <alignment horizontal="center"/>
      <protection locked="0" hidden="1"/>
    </xf>
    <xf numFmtId="166" fontId="0" fillId="3" borderId="22" xfId="0" applyNumberFormat="1" applyFill="1" applyBorder="1" applyAlignment="1" applyProtection="1">
      <alignment horizontal="center"/>
      <protection locked="0" hidden="1"/>
    </xf>
    <xf numFmtId="166" fontId="0" fillId="3" borderId="27" xfId="0" applyNumberFormat="1" applyFill="1" applyBorder="1" applyAlignment="1" applyProtection="1">
      <alignment horizontal="center"/>
      <protection locked="0" hidden="1"/>
    </xf>
    <xf numFmtId="0" fontId="0" fillId="0" borderId="24" xfId="0" applyBorder="1" applyProtection="1"/>
    <xf numFmtId="0" fontId="0" fillId="0" borderId="25" xfId="0" applyBorder="1" applyProtection="1">
      <protection hidden="1"/>
    </xf>
    <xf numFmtId="0" fontId="0" fillId="0" borderId="26" xfId="0" applyBorder="1" applyProtection="1">
      <protection hidden="1"/>
    </xf>
    <xf numFmtId="0" fontId="16" fillId="0" borderId="0" xfId="0" applyFont="1"/>
    <xf numFmtId="0" fontId="16" fillId="0" borderId="0" xfId="0" applyFont="1" applyProtection="1"/>
    <xf numFmtId="2" fontId="0" fillId="3" borderId="16" xfId="0" applyNumberFormat="1" applyFill="1" applyBorder="1" applyAlignment="1" applyProtection="1">
      <alignment horizontal="center"/>
      <protection locked="0" hidden="1"/>
    </xf>
    <xf numFmtId="2" fontId="0" fillId="3" borderId="2" xfId="0" applyNumberFormat="1" applyFill="1" applyBorder="1" applyAlignment="1" applyProtection="1">
      <alignment horizontal="center"/>
      <protection locked="0" hidden="1"/>
    </xf>
    <xf numFmtId="2" fontId="0" fillId="3" borderId="14" xfId="0" applyNumberFormat="1" applyFill="1" applyBorder="1" applyAlignment="1" applyProtection="1">
      <alignment horizontal="center"/>
      <protection locked="0" hidden="1"/>
    </xf>
    <xf numFmtId="2" fontId="0" fillId="3" borderId="18" xfId="0" applyNumberFormat="1" applyFill="1" applyBorder="1" applyAlignment="1" applyProtection="1">
      <alignment horizontal="center"/>
      <protection locked="0" hidden="1"/>
    </xf>
    <xf numFmtId="2" fontId="0" fillId="3" borderId="28" xfId="0" applyNumberFormat="1" applyFill="1" applyBorder="1" applyAlignment="1" applyProtection="1">
      <alignment horizontal="center"/>
      <protection locked="0" hidden="1"/>
    </xf>
    <xf numFmtId="2" fontId="0" fillId="3" borderId="29" xfId="0" applyNumberFormat="1" applyFill="1" applyBorder="1" applyAlignment="1" applyProtection="1">
      <alignment horizontal="center"/>
      <protection locked="0" hidden="1"/>
    </xf>
    <xf numFmtId="2" fontId="0" fillId="3" borderId="30" xfId="0" applyNumberFormat="1" applyFill="1" applyBorder="1" applyAlignment="1" applyProtection="1">
      <alignment horizontal="center"/>
      <protection locked="0" hidden="1"/>
    </xf>
    <xf numFmtId="0" fontId="3" fillId="0" borderId="0" xfId="2" applyFont="1"/>
    <xf numFmtId="164" fontId="1" fillId="5" borderId="0" xfId="2" applyNumberFormat="1" applyFont="1" applyFill="1" applyBorder="1" applyAlignment="1">
      <alignment horizontal="left" vertical="top"/>
    </xf>
    <xf numFmtId="0" fontId="2" fillId="3" borderId="0" xfId="2" applyFont="1" applyFill="1" applyBorder="1" applyAlignment="1" applyProtection="1">
      <alignment horizontal="left"/>
    </xf>
    <xf numFmtId="0" fontId="15" fillId="0" borderId="0" xfId="2" applyFont="1"/>
    <xf numFmtId="0" fontId="15" fillId="0" borderId="0" xfId="2" applyFont="1" applyBorder="1" applyProtection="1">
      <protection hidden="1"/>
    </xf>
    <xf numFmtId="0" fontId="0" fillId="0" borderId="13" xfId="0" applyBorder="1" applyAlignment="1" applyProtection="1">
      <alignment wrapText="1"/>
      <protection hidden="1"/>
    </xf>
    <xf numFmtId="0" fontId="6" fillId="4" borderId="0" xfId="2" applyFont="1" applyFill="1"/>
    <xf numFmtId="0" fontId="1" fillId="4" borderId="0" xfId="2" applyFill="1" applyAlignment="1" applyProtection="1">
      <alignment vertical="center"/>
    </xf>
    <xf numFmtId="0" fontId="1" fillId="4" borderId="0" xfId="2" applyFont="1" applyFill="1" applyAlignment="1" applyProtection="1">
      <alignment horizontal="left" vertical="center"/>
    </xf>
    <xf numFmtId="0" fontId="2" fillId="4" borderId="0" xfId="2" applyFont="1" applyFill="1" applyBorder="1" applyProtection="1"/>
    <xf numFmtId="0" fontId="2" fillId="4" borderId="0" xfId="2" applyFont="1" applyFill="1" applyBorder="1" applyAlignment="1" applyProtection="1">
      <alignment horizontal="center"/>
    </xf>
    <xf numFmtId="0" fontId="2" fillId="0" borderId="0" xfId="2" applyFont="1" applyFill="1" applyBorder="1" applyAlignment="1" applyProtection="1">
      <alignment horizontal="center"/>
    </xf>
    <xf numFmtId="0" fontId="2" fillId="4" borderId="0" xfId="2" applyFont="1" applyFill="1" applyBorder="1" applyAlignment="1" applyProtection="1">
      <alignment horizontal="center" wrapText="1"/>
    </xf>
    <xf numFmtId="0" fontId="5" fillId="4" borderId="0" xfId="2" applyFont="1" applyFill="1" applyBorder="1" applyAlignment="1">
      <alignment horizontal="left"/>
    </xf>
    <xf numFmtId="0" fontId="5" fillId="4" borderId="0" xfId="2" applyFont="1" applyFill="1" applyBorder="1" applyAlignment="1">
      <alignment horizontal="left"/>
    </xf>
    <xf numFmtId="0" fontId="2" fillId="4" borderId="0" xfId="2" applyFont="1" applyFill="1" applyBorder="1"/>
    <xf numFmtId="0" fontId="2" fillId="4" borderId="0" xfId="2" applyFont="1" applyFill="1" applyBorder="1" applyAlignment="1" applyProtection="1">
      <alignment horizontal="center"/>
    </xf>
    <xf numFmtId="0" fontId="2" fillId="0" borderId="0" xfId="2" applyFont="1" applyFill="1" applyBorder="1" applyAlignment="1" applyProtection="1">
      <alignment horizontal="center"/>
    </xf>
    <xf numFmtId="0" fontId="2" fillId="4" borderId="0" xfId="2" applyFont="1" applyFill="1" applyBorder="1" applyAlignment="1" applyProtection="1">
      <alignment horizontal="center" wrapText="1"/>
    </xf>
    <xf numFmtId="0" fontId="11" fillId="4" borderId="0" xfId="2" applyFont="1" applyFill="1"/>
    <xf numFmtId="0" fontId="5" fillId="4" borderId="0" xfId="2" applyFont="1" applyFill="1" applyBorder="1" applyAlignment="1">
      <alignment horizontal="left"/>
    </xf>
    <xf numFmtId="0" fontId="2" fillId="4" borderId="0" xfId="2" applyFont="1" applyFill="1" applyBorder="1"/>
    <xf numFmtId="0" fontId="11" fillId="4" borderId="0" xfId="2" applyFont="1" applyFill="1"/>
    <xf numFmtId="0" fontId="1" fillId="4" borderId="0" xfId="2" applyFill="1" applyAlignment="1" applyProtection="1">
      <alignment vertical="center"/>
    </xf>
    <xf numFmtId="0" fontId="1" fillId="4" borderId="0" xfId="2" applyFont="1" applyFill="1" applyAlignment="1" applyProtection="1">
      <alignment horizontal="left" vertical="center"/>
    </xf>
    <xf numFmtId="0" fontId="2" fillId="4" borderId="0" xfId="2" applyFont="1" applyFill="1" applyBorder="1" applyProtection="1"/>
    <xf numFmtId="0" fontId="2" fillId="4" borderId="0" xfId="2" applyFont="1" applyFill="1" applyBorder="1" applyAlignment="1" applyProtection="1">
      <alignment horizontal="center"/>
    </xf>
    <xf numFmtId="0" fontId="2" fillId="0" borderId="0" xfId="2" applyFont="1" applyFill="1" applyBorder="1" applyAlignment="1" applyProtection="1">
      <alignment horizontal="center"/>
    </xf>
    <xf numFmtId="0" fontId="2" fillId="4" borderId="0" xfId="2" applyFont="1" applyFill="1" applyBorder="1" applyAlignment="1" applyProtection="1">
      <alignment horizontal="center" wrapText="1"/>
    </xf>
    <xf numFmtId="0" fontId="2" fillId="4" borderId="0" xfId="2" applyFont="1" applyFill="1" applyBorder="1" applyProtection="1"/>
    <xf numFmtId="0" fontId="2" fillId="4" borderId="0" xfId="2" applyFont="1" applyFill="1" applyBorder="1" applyAlignment="1" applyProtection="1">
      <alignment horizontal="center"/>
    </xf>
    <xf numFmtId="0" fontId="2" fillId="0" borderId="0" xfId="2" applyFont="1" applyFill="1" applyBorder="1" applyAlignment="1" applyProtection="1">
      <alignment horizontal="center"/>
    </xf>
    <xf numFmtId="0" fontId="2" fillId="4" borderId="0" xfId="2" applyFont="1" applyFill="1" applyBorder="1" applyAlignment="1" applyProtection="1">
      <alignment horizontal="center" wrapText="1"/>
    </xf>
    <xf numFmtId="0" fontId="2" fillId="4" borderId="0" xfId="2" applyFont="1" applyFill="1" applyBorder="1"/>
    <xf numFmtId="0" fontId="2" fillId="2" borderId="0" xfId="2" applyFont="1" applyFill="1" applyBorder="1" applyAlignment="1" applyProtection="1">
      <alignment horizontal="center" wrapText="1"/>
    </xf>
    <xf numFmtId="0" fontId="2" fillId="2" borderId="0" xfId="2" applyFont="1" applyFill="1" applyBorder="1" applyAlignment="1">
      <alignment horizontal="center"/>
    </xf>
    <xf numFmtId="0" fontId="11" fillId="4" borderId="0" xfId="2" applyFont="1" applyFill="1"/>
    <xf numFmtId="0" fontId="6" fillId="4" borderId="0" xfId="2" applyFont="1" applyFill="1" applyProtection="1"/>
    <xf numFmtId="0" fontId="6" fillId="6" borderId="0" xfId="0" applyFont="1" applyFill="1" applyAlignment="1">
      <alignment wrapText="1"/>
    </xf>
    <xf numFmtId="0" fontId="2" fillId="0" borderId="0" xfId="2" applyFont="1" applyFill="1" applyBorder="1" applyAlignment="1">
      <alignment horizontal="right"/>
    </xf>
    <xf numFmtId="0" fontId="17" fillId="0" borderId="1" xfId="2" applyFont="1" applyBorder="1" applyAlignment="1">
      <alignment horizontal="center" wrapText="1"/>
    </xf>
    <xf numFmtId="0" fontId="17" fillId="0" borderId="1" xfId="2" applyFont="1" applyFill="1" applyBorder="1" applyAlignment="1">
      <alignment horizontal="center" wrapText="1"/>
    </xf>
    <xf numFmtId="0" fontId="17" fillId="0" borderId="31" xfId="2" applyFont="1" applyFill="1" applyBorder="1" applyAlignment="1">
      <alignment horizontal="center" wrapText="1"/>
    </xf>
    <xf numFmtId="0" fontId="17" fillId="0" borderId="12" xfId="2" applyFont="1" applyFill="1" applyBorder="1" applyAlignment="1">
      <alignment horizontal="center" wrapText="1"/>
    </xf>
    <xf numFmtId="164" fontId="0" fillId="6" borderId="12" xfId="0" applyNumberFormat="1" applyFill="1" applyBorder="1" applyAlignment="1" applyProtection="1">
      <alignment horizontal="center" vertical="center"/>
      <protection locked="0"/>
    </xf>
    <xf numFmtId="0" fontId="0" fillId="0" borderId="0" xfId="0" applyAlignment="1">
      <alignment vertical="center"/>
    </xf>
    <xf numFmtId="0" fontId="1" fillId="0" borderId="0" xfId="0" applyFont="1" applyAlignment="1">
      <alignment horizontal="center" vertical="center"/>
    </xf>
    <xf numFmtId="164" fontId="0" fillId="10" borderId="12" xfId="0" applyNumberFormat="1" applyFill="1" applyBorder="1" applyAlignment="1" applyProtection="1">
      <alignment horizontal="center" vertical="center"/>
      <protection locked="0"/>
    </xf>
    <xf numFmtId="164" fontId="19" fillId="2" borderId="0" xfId="0" applyNumberFormat="1" applyFont="1" applyFill="1" applyBorder="1" applyAlignment="1" applyProtection="1">
      <alignment horizontal="center"/>
    </xf>
    <xf numFmtId="0" fontId="0" fillId="4" borderId="0" xfId="0" applyFill="1" applyAlignment="1" applyProtection="1">
      <alignment horizontal="right" vertical="center"/>
    </xf>
    <xf numFmtId="0" fontId="1" fillId="4" borderId="0" xfId="2" applyFont="1" applyFill="1" applyAlignment="1" applyProtection="1">
      <alignment horizontal="right" vertical="center"/>
    </xf>
    <xf numFmtId="1" fontId="4" fillId="5" borderId="0" xfId="0" applyNumberFormat="1" applyFont="1" applyFill="1" applyBorder="1" applyAlignment="1" applyProtection="1">
      <alignment horizontal="right" vertical="top" wrapText="1"/>
      <protection locked="0"/>
    </xf>
    <xf numFmtId="10" fontId="19" fillId="2" borderId="0" xfId="1" applyNumberFormat="1" applyFont="1" applyFill="1" applyBorder="1" applyAlignment="1">
      <alignment horizontal="center"/>
    </xf>
    <xf numFmtId="164" fontId="19" fillId="2" borderId="0" xfId="0" applyNumberFormat="1" applyFont="1" applyFill="1" applyBorder="1" applyAlignment="1">
      <alignment horizontal="center"/>
    </xf>
    <xf numFmtId="0" fontId="1" fillId="4" borderId="0" xfId="2" applyFill="1" applyAlignment="1" applyProtection="1">
      <alignment horizontal="right" vertical="center"/>
    </xf>
    <xf numFmtId="0" fontId="1" fillId="4" borderId="0" xfId="2" applyFill="1" applyAlignment="1">
      <alignment horizontal="right" vertical="center"/>
    </xf>
    <xf numFmtId="0" fontId="5" fillId="4" borderId="0" xfId="2" applyFont="1" applyFill="1" applyBorder="1" applyAlignment="1">
      <alignment horizontal="right"/>
    </xf>
    <xf numFmtId="0" fontId="8" fillId="7" borderId="0" xfId="2" applyFont="1" applyFill="1" applyAlignment="1">
      <alignment horizontal="center" vertical="center" wrapText="1"/>
    </xf>
    <xf numFmtId="0" fontId="8" fillId="8" borderId="0" xfId="2" applyFont="1" applyFill="1" applyAlignment="1">
      <alignment horizontal="center" vertical="center" wrapText="1"/>
    </xf>
    <xf numFmtId="0" fontId="8" fillId="8" borderId="0" xfId="2" applyFont="1" applyFill="1" applyAlignment="1">
      <alignment wrapText="1"/>
    </xf>
    <xf numFmtId="0" fontId="8" fillId="9" borderId="0" xfId="2" applyFont="1" applyFill="1" applyAlignment="1">
      <alignment horizontal="center" vertical="center" wrapText="1"/>
    </xf>
    <xf numFmtId="0" fontId="10" fillId="4" borderId="0" xfId="0" applyFont="1" applyFill="1" applyAlignment="1" applyProtection="1">
      <alignment wrapText="1"/>
    </xf>
    <xf numFmtId="0" fontId="0" fillId="0" borderId="0" xfId="0" applyAlignment="1">
      <alignment wrapText="1"/>
    </xf>
    <xf numFmtId="0" fontId="2" fillId="10" borderId="20" xfId="0" applyFont="1" applyFill="1" applyBorder="1" applyAlignment="1" applyProtection="1">
      <alignment horizontal="left" vertical="center" wrapText="1"/>
      <protection hidden="1"/>
    </xf>
    <xf numFmtId="0" fontId="4" fillId="10" borderId="21" xfId="0" applyFont="1" applyFill="1" applyBorder="1" applyAlignment="1" applyProtection="1">
      <alignment horizontal="left" vertical="center" wrapText="1"/>
      <protection hidden="1"/>
    </xf>
    <xf numFmtId="0" fontId="4" fillId="10" borderId="4" xfId="0" applyFont="1" applyFill="1" applyBorder="1" applyAlignment="1" applyProtection="1">
      <alignment horizontal="left" vertical="center" wrapText="1"/>
      <protection hidden="1"/>
    </xf>
    <xf numFmtId="0" fontId="2" fillId="0" borderId="20" xfId="0" applyFont="1" applyBorder="1" applyAlignment="1" applyProtection="1">
      <alignment horizontal="left" vertical="center" wrapText="1"/>
      <protection hidden="1"/>
    </xf>
    <xf numFmtId="0" fontId="4" fillId="0" borderId="21"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2" fillId="0" borderId="32" xfId="2" applyFont="1" applyBorder="1" applyAlignment="1" applyProtection="1">
      <alignment horizontal="center" vertical="center" wrapText="1"/>
      <protection hidden="1"/>
    </xf>
    <xf numFmtId="0" fontId="2" fillId="0" borderId="33" xfId="2" applyFont="1" applyBorder="1" applyAlignment="1" applyProtection="1">
      <alignment horizontal="center" vertical="center" wrapText="1"/>
      <protection hidden="1"/>
    </xf>
    <xf numFmtId="0" fontId="1" fillId="10" borderId="10" xfId="0" applyFont="1" applyFill="1" applyBorder="1" applyAlignment="1" applyProtection="1">
      <alignment horizontal="left" vertical="center" wrapText="1"/>
    </xf>
    <xf numFmtId="0" fontId="1" fillId="10" borderId="0" xfId="0" applyFont="1" applyFill="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0" xfId="0" applyFont="1" applyAlignment="1" applyProtection="1">
      <alignment horizontal="left" vertical="center" wrapText="1"/>
    </xf>
    <xf numFmtId="0" fontId="2" fillId="0" borderId="0" xfId="2" applyFont="1" applyAlignment="1">
      <alignment horizontal="right"/>
    </xf>
    <xf numFmtId="0" fontId="2" fillId="0" borderId="34" xfId="2" applyFont="1" applyBorder="1" applyAlignment="1">
      <alignment horizontal="right"/>
    </xf>
    <xf numFmtId="0" fontId="2" fillId="0" borderId="0" xfId="0" applyFont="1" applyAlignment="1">
      <alignment horizontal="right"/>
    </xf>
    <xf numFmtId="0" fontId="2" fillId="0" borderId="34" xfId="0" applyFont="1" applyBorder="1" applyAlignment="1">
      <alignment horizontal="right"/>
    </xf>
    <xf numFmtId="0" fontId="2" fillId="0" borderId="0" xfId="2" applyFont="1" applyAlignment="1" applyProtection="1">
      <alignment horizontal="right"/>
    </xf>
    <xf numFmtId="0" fontId="2" fillId="0" borderId="34" xfId="2" applyFont="1" applyBorder="1" applyAlignment="1" applyProtection="1">
      <alignment horizontal="right"/>
    </xf>
    <xf numFmtId="0" fontId="20" fillId="0" borderId="0" xfId="3" applyAlignment="1">
      <alignment horizontal="left" vertical="top" wrapText="1"/>
    </xf>
  </cellXfs>
  <cellStyles count="4">
    <cellStyle name="Hyperlink" xfId="3" builtinId="8"/>
    <cellStyle name="Prozent" xfId="1" builtinId="5"/>
    <cellStyle name="Standard" xfId="0" builtinId="0"/>
    <cellStyle name="Standard 2" xfId="2"/>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16580310880828"/>
          <c:y val="0.13369018865461191"/>
          <c:w val="0.75647668393782386"/>
          <c:h val="0.54010836216463221"/>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layout>
                <c:manualLayout>
                  <c:x val="4.6649531502862676E-2"/>
                  <c:y val="7.4866405008228498E-2"/>
                </c:manualLayout>
              </c:layout>
              <c:numFmt formatCode="General"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trendlineLbl>
          </c:trendline>
          <c:xVal>
            <c:numRef>
              <c:f>'Standard addition 1'!$B$36:$B$39</c:f>
              <c:numCache>
                <c:formatCode>0.0000</c:formatCode>
                <c:ptCount val="4"/>
                <c:pt idx="0" formatCode="0">
                  <c:v>0</c:v>
                </c:pt>
                <c:pt idx="1">
                  <c:v>0</c:v>
                </c:pt>
                <c:pt idx="2">
                  <c:v>0</c:v>
                </c:pt>
                <c:pt idx="3">
                  <c:v>0</c:v>
                </c:pt>
              </c:numCache>
            </c:numRef>
          </c:xVal>
          <c:yVal>
            <c:numRef>
              <c:f>'Standard addition 1'!$D$36:$D$39</c:f>
              <c:numCache>
                <c:formatCode>0.000</c:formatCode>
                <c:ptCount val="4"/>
                <c:pt idx="0">
                  <c:v>0</c:v>
                </c:pt>
                <c:pt idx="1">
                  <c:v>0</c:v>
                </c:pt>
                <c:pt idx="2">
                  <c:v>0</c:v>
                </c:pt>
                <c:pt idx="3">
                  <c:v>0</c:v>
                </c:pt>
              </c:numCache>
            </c:numRef>
          </c:yVal>
          <c:smooth val="0"/>
        </c:ser>
        <c:dLbls>
          <c:showLegendKey val="0"/>
          <c:showVal val="0"/>
          <c:showCatName val="0"/>
          <c:showSerName val="0"/>
          <c:showPercent val="0"/>
          <c:showBubbleSize val="0"/>
        </c:dLbls>
        <c:axId val="42583552"/>
        <c:axId val="42585472"/>
      </c:scatterChart>
      <c:valAx>
        <c:axId val="425835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µg</a:t>
                </a:r>
              </a:p>
            </c:rich>
          </c:tx>
          <c:layout>
            <c:manualLayout>
              <c:xMode val="edge"/>
              <c:yMode val="edge"/>
              <c:x val="0.53367875647668395"/>
              <c:y val="0.81818395456622495"/>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585472"/>
        <c:crosses val="autoZero"/>
        <c:crossBetween val="midCat"/>
      </c:valAx>
      <c:valAx>
        <c:axId val="4258547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US"/>
                  <a:t>Area Ratio
</a:t>
                </a:r>
              </a:p>
            </c:rich>
          </c:tx>
          <c:layout>
            <c:manualLayout>
              <c:xMode val="edge"/>
              <c:yMode val="edge"/>
              <c:x val="1.2953367875647668E-2"/>
              <c:y val="0.2994660225863307"/>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583552"/>
        <c:crosses val="autoZero"/>
        <c:crossBetween val="midCat"/>
      </c:valAx>
      <c:spPr>
        <a:no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&amp;A</c:oddHeader>
      <c:oddFooter>Seite &amp;P</c:oddFooter>
    </c:headerFooter>
    <c:pageMargins b="1" l="0.75" r="0.75" t="1"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7509431296005"/>
          <c:y val="0.1295340064716404"/>
          <c:w val="0.76744379704608023"/>
          <c:h val="0.54922418743975532"/>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layout>
                <c:manualLayout>
                  <c:x val="5.4280564123279099E-2"/>
                  <c:y val="6.2176211716949432E-2"/>
                </c:manualLayout>
              </c:layout>
              <c:numFmt formatCode="General"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trendlineLbl>
          </c:trendline>
          <c:xVal>
            <c:numRef>
              <c:f>'Standard addition 1'!$B$13:$B$16</c:f>
              <c:numCache>
                <c:formatCode>0.0000</c:formatCode>
                <c:ptCount val="4"/>
                <c:pt idx="0" formatCode="0">
                  <c:v>0</c:v>
                </c:pt>
                <c:pt idx="1">
                  <c:v>0</c:v>
                </c:pt>
                <c:pt idx="2">
                  <c:v>0</c:v>
                </c:pt>
                <c:pt idx="3">
                  <c:v>0</c:v>
                </c:pt>
              </c:numCache>
            </c:numRef>
          </c:xVal>
          <c:yVal>
            <c:numRef>
              <c:f>'Standard addition 1'!$D$13:$D$16</c:f>
              <c:numCache>
                <c:formatCode>0.000</c:formatCode>
                <c:ptCount val="4"/>
                <c:pt idx="0">
                  <c:v>0</c:v>
                </c:pt>
                <c:pt idx="1">
                  <c:v>0</c:v>
                </c:pt>
                <c:pt idx="2">
                  <c:v>0</c:v>
                </c:pt>
                <c:pt idx="3">
                  <c:v>0</c:v>
                </c:pt>
              </c:numCache>
            </c:numRef>
          </c:yVal>
          <c:smooth val="0"/>
        </c:ser>
        <c:dLbls>
          <c:showLegendKey val="0"/>
          <c:showVal val="0"/>
          <c:showCatName val="0"/>
          <c:showSerName val="0"/>
          <c:showPercent val="0"/>
          <c:showBubbleSize val="0"/>
        </c:dLbls>
        <c:axId val="42762240"/>
        <c:axId val="42764160"/>
      </c:scatterChart>
      <c:valAx>
        <c:axId val="427622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µg</a:t>
                </a:r>
              </a:p>
            </c:rich>
          </c:tx>
          <c:layout>
            <c:manualLayout>
              <c:xMode val="edge"/>
              <c:yMode val="edge"/>
              <c:x val="0.52713311312256017"/>
              <c:y val="0.818654920900767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764160"/>
        <c:crosses val="autoZero"/>
        <c:crossBetween val="midCat"/>
      </c:valAx>
      <c:valAx>
        <c:axId val="4276416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US"/>
                  <a:t>Area ratio</a:t>
                </a:r>
              </a:p>
            </c:rich>
          </c:tx>
          <c:layout>
            <c:manualLayout>
              <c:xMode val="edge"/>
              <c:yMode val="edge"/>
              <c:x val="1.5503802205993131E-2"/>
              <c:y val="0.26473607465733451"/>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762240"/>
        <c:crosses val="autoZero"/>
        <c:crossBetween val="midCat"/>
      </c:valAx>
      <c:spPr>
        <a:no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1" l="0.75" r="0.75" t="1"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numFmt formatCode="General"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trendlineLbl>
          </c:trendline>
          <c:xVal>
            <c:numRef>
              <c:f>'Standardaddition 1'!#REF!</c:f>
              <c:numCache>
                <c:formatCode>General</c:formatCode>
                <c:ptCount val="1"/>
                <c:pt idx="0">
                  <c:v>1</c:v>
                </c:pt>
              </c:numCache>
            </c:numRef>
          </c:xVal>
          <c:yVal>
            <c:numRef>
              <c:f>'Standardaddition 1'!#REF!</c:f>
              <c:numCache>
                <c:formatCode>General</c:formatCode>
                <c:ptCount val="1"/>
                <c:pt idx="0">
                  <c:v>1</c:v>
                </c:pt>
              </c:numCache>
            </c:numRef>
          </c:yVal>
          <c:smooth val="0"/>
        </c:ser>
        <c:dLbls>
          <c:showLegendKey val="0"/>
          <c:showVal val="0"/>
          <c:showCatName val="0"/>
          <c:showSerName val="0"/>
          <c:showPercent val="0"/>
          <c:showBubbleSize val="0"/>
        </c:dLbls>
        <c:axId val="88487808"/>
        <c:axId val="88494080"/>
      </c:scatterChart>
      <c:valAx>
        <c:axId val="88487808"/>
        <c:scaling>
          <c:orientation val="minMax"/>
        </c:scaling>
        <c:delete val="0"/>
        <c:axPos val="b"/>
        <c:title>
          <c:tx>
            <c:rich>
              <a:bodyPr/>
              <a:lstStyle/>
              <a:p>
                <a:pPr>
                  <a:defRPr sz="800" b="1" i="0" u="none" strike="noStrike" baseline="0">
                    <a:solidFill>
                      <a:srgbClr val="000000"/>
                    </a:solidFill>
                    <a:latin typeface="Arial"/>
                    <a:ea typeface="Arial"/>
                    <a:cs typeface="Arial"/>
                  </a:defRPr>
                </a:pPr>
                <a:r>
                  <a:t>µg</a:t>
                </a:r>
              </a:p>
            </c:rich>
          </c:tx>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8494080"/>
        <c:crosses val="autoZero"/>
        <c:crossBetween val="midCat"/>
      </c:valAx>
      <c:valAx>
        <c:axId val="88494080"/>
        <c:scaling>
          <c:orientation val="minMax"/>
        </c:scaling>
        <c:delete val="0"/>
        <c:axPos val="l"/>
        <c:title>
          <c:tx>
            <c:rich>
              <a:bodyPr/>
              <a:lstStyle/>
              <a:p>
                <a:pPr>
                  <a:defRPr sz="800" b="1" i="0" u="none" strike="noStrike" baseline="0">
                    <a:solidFill>
                      <a:srgbClr val="000000"/>
                    </a:solidFill>
                    <a:latin typeface="Arial"/>
                    <a:ea typeface="Arial"/>
                    <a:cs typeface="Arial"/>
                  </a:defRPr>
                </a:pPr>
                <a:r>
                  <a:t>Fläachenverhältnis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848780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1" l="0.75" r="0.75" t="1"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5129868696326"/>
          <c:y val="0.13369018865461191"/>
          <c:w val="0.76063928565399253"/>
          <c:h val="0.54010836216463221"/>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layout>
                <c:manualLayout>
                  <c:x val="-0.30127726071683064"/>
                  <c:y val="4.2780759731121588E-2"/>
                </c:manualLayout>
              </c:layout>
              <c:numFmt formatCode="General"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trendlineLbl>
          </c:trendline>
          <c:xVal>
            <c:numRef>
              <c:f>'Standard addition 2'!$B$37:$B$40</c:f>
              <c:numCache>
                <c:formatCode>0.0000</c:formatCode>
                <c:ptCount val="4"/>
                <c:pt idx="0">
                  <c:v>0</c:v>
                </c:pt>
                <c:pt idx="1">
                  <c:v>0</c:v>
                </c:pt>
                <c:pt idx="2">
                  <c:v>0</c:v>
                </c:pt>
                <c:pt idx="3">
                  <c:v>0</c:v>
                </c:pt>
              </c:numCache>
            </c:numRef>
          </c:xVal>
          <c:yVal>
            <c:numRef>
              <c:f>'Standard addition 2'!$D$37:$D$40</c:f>
              <c:numCache>
                <c:formatCode>0.000</c:formatCode>
                <c:ptCount val="4"/>
                <c:pt idx="0">
                  <c:v>0</c:v>
                </c:pt>
                <c:pt idx="1">
                  <c:v>0</c:v>
                </c:pt>
                <c:pt idx="2">
                  <c:v>0</c:v>
                </c:pt>
                <c:pt idx="3">
                  <c:v>0</c:v>
                </c:pt>
              </c:numCache>
            </c:numRef>
          </c:yVal>
          <c:smooth val="0"/>
        </c:ser>
        <c:dLbls>
          <c:showLegendKey val="0"/>
          <c:showVal val="0"/>
          <c:showCatName val="0"/>
          <c:showSerName val="0"/>
          <c:showPercent val="0"/>
          <c:showBubbleSize val="0"/>
        </c:dLbls>
        <c:axId val="42894080"/>
        <c:axId val="42896000"/>
      </c:scatterChart>
      <c:valAx>
        <c:axId val="428940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µg</a:t>
                </a:r>
              </a:p>
            </c:rich>
          </c:tx>
          <c:layout>
            <c:manualLayout>
              <c:xMode val="edge"/>
              <c:yMode val="edge"/>
              <c:x val="0.53989431813902267"/>
              <c:y val="0.81818395456622495"/>
            </c:manualLayout>
          </c:layout>
          <c:overlay val="0"/>
          <c:spPr>
            <a:noFill/>
            <a:ln w="25400">
              <a:noFill/>
            </a:ln>
          </c:spPr>
        </c:title>
        <c:numFmt formatCode="0.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896000"/>
        <c:crosses val="autoZero"/>
        <c:crossBetween val="midCat"/>
      </c:valAx>
      <c:valAx>
        <c:axId val="4289600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US"/>
                  <a:t>Area Ratio
</a:t>
                </a:r>
              </a:p>
            </c:rich>
          </c:tx>
          <c:layout>
            <c:manualLayout>
              <c:xMode val="edge"/>
              <c:yMode val="edge"/>
              <c:x val="1.3297889609335534E-2"/>
              <c:y val="0.2994660225863307"/>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894080"/>
        <c:crosses val="autoZero"/>
        <c:crossBetween val="midCat"/>
      </c:valAx>
      <c:spPr>
        <a:no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&amp;A</c:oddHeader>
      <c:oddFooter>Seite &amp;P</c:oddFooter>
    </c:headerFooter>
    <c:pageMargins b="1" l="0.75" r="0.75" t="1" header="0.4921259845" footer="0.492125984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84267947858766"/>
          <c:y val="0.1295340064716404"/>
          <c:w val="0.73925604860993543"/>
          <c:h val="0.54922418743975532"/>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layout>
                <c:manualLayout>
                  <c:x val="-0.43660082785891902"/>
                  <c:y val="-0.30300678046227852"/>
                </c:manualLayout>
              </c:layout>
              <c:numFmt formatCode="General"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trendlineLbl>
          </c:trendline>
          <c:xVal>
            <c:numRef>
              <c:f>'Standard addition 2'!$B$14:$B$17</c:f>
              <c:numCache>
                <c:formatCode>0.0000</c:formatCode>
                <c:ptCount val="4"/>
                <c:pt idx="0" formatCode="General">
                  <c:v>0</c:v>
                </c:pt>
                <c:pt idx="1">
                  <c:v>0</c:v>
                </c:pt>
                <c:pt idx="2">
                  <c:v>0</c:v>
                </c:pt>
                <c:pt idx="3">
                  <c:v>0</c:v>
                </c:pt>
              </c:numCache>
            </c:numRef>
          </c:xVal>
          <c:yVal>
            <c:numRef>
              <c:f>'Standard addition 2'!$D$14:$D$17</c:f>
              <c:numCache>
                <c:formatCode>0.000</c:formatCode>
                <c:ptCount val="4"/>
                <c:pt idx="0">
                  <c:v>0</c:v>
                </c:pt>
                <c:pt idx="1">
                  <c:v>0</c:v>
                </c:pt>
                <c:pt idx="2">
                  <c:v>0</c:v>
                </c:pt>
                <c:pt idx="3">
                  <c:v>0</c:v>
                </c:pt>
              </c:numCache>
            </c:numRef>
          </c:yVal>
          <c:smooth val="0"/>
        </c:ser>
        <c:dLbls>
          <c:showLegendKey val="0"/>
          <c:showVal val="0"/>
          <c:showCatName val="0"/>
          <c:showSerName val="0"/>
          <c:showPercent val="0"/>
          <c:showBubbleSize val="0"/>
        </c:dLbls>
        <c:axId val="42998784"/>
        <c:axId val="43005056"/>
      </c:scatterChart>
      <c:valAx>
        <c:axId val="429987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µg</a:t>
                </a:r>
              </a:p>
            </c:rich>
          </c:tx>
          <c:layout>
            <c:manualLayout>
              <c:xMode val="edge"/>
              <c:yMode val="edge"/>
              <c:x val="0.54154803560960385"/>
              <c:y val="0.81865492090076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3005056"/>
        <c:crosses val="autoZero"/>
        <c:crossBetween val="midCat"/>
      </c:valAx>
      <c:valAx>
        <c:axId val="43005056"/>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US"/>
                  <a:t>Area ratio</a:t>
                </a:r>
              </a:p>
            </c:rich>
          </c:tx>
          <c:layout>
            <c:manualLayout>
              <c:xMode val="edge"/>
              <c:yMode val="edge"/>
              <c:x val="3.2373687664041993E-2"/>
              <c:y val="0.29892410884536869"/>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998784"/>
        <c:crosses val="autoZero"/>
        <c:crossBetween val="midCat"/>
      </c:valAx>
      <c:spPr>
        <a:no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1" l="0.75" r="0.75" t="1"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026393615913"/>
          <c:y val="0.13089005235602094"/>
          <c:w val="0.7378388115482627"/>
          <c:h val="0.54973821989528793"/>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layout>
                <c:manualLayout>
                  <c:x val="-0.3253070358862688"/>
                  <c:y val="5.7591623036649227E-2"/>
                </c:manualLayout>
              </c:layout>
              <c:numFmt formatCode="General"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trendlineLbl>
          </c:trendline>
          <c:xVal>
            <c:numRef>
              <c:f>Recovery!$B$37:$B$40</c:f>
              <c:numCache>
                <c:formatCode>0.0000</c:formatCode>
                <c:ptCount val="4"/>
                <c:pt idx="0" formatCode="General">
                  <c:v>0</c:v>
                </c:pt>
                <c:pt idx="1">
                  <c:v>0</c:v>
                </c:pt>
                <c:pt idx="2">
                  <c:v>0</c:v>
                </c:pt>
                <c:pt idx="3">
                  <c:v>0</c:v>
                </c:pt>
              </c:numCache>
            </c:numRef>
          </c:xVal>
          <c:yVal>
            <c:numRef>
              <c:f>Recovery!$D$37:$D$40</c:f>
              <c:numCache>
                <c:formatCode>0.000</c:formatCode>
                <c:ptCount val="4"/>
                <c:pt idx="0">
                  <c:v>0</c:v>
                </c:pt>
                <c:pt idx="1">
                  <c:v>0</c:v>
                </c:pt>
                <c:pt idx="2">
                  <c:v>0</c:v>
                </c:pt>
                <c:pt idx="3">
                  <c:v>0</c:v>
                </c:pt>
              </c:numCache>
            </c:numRef>
          </c:yVal>
          <c:smooth val="0"/>
        </c:ser>
        <c:dLbls>
          <c:showLegendKey val="0"/>
          <c:showVal val="0"/>
          <c:showCatName val="0"/>
          <c:showSerName val="0"/>
          <c:showPercent val="0"/>
          <c:showBubbleSize val="0"/>
        </c:dLbls>
        <c:axId val="43095936"/>
        <c:axId val="43106304"/>
      </c:scatterChart>
      <c:valAx>
        <c:axId val="43095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µg</a:t>
                </a:r>
              </a:p>
            </c:rich>
          </c:tx>
          <c:layout>
            <c:manualLayout>
              <c:xMode val="edge"/>
              <c:yMode val="edge"/>
              <c:x val="0.5459466664203263"/>
              <c:y val="0.8219895287958115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3106304"/>
        <c:crosses val="autoZero"/>
        <c:crossBetween val="midCat"/>
      </c:valAx>
      <c:valAx>
        <c:axId val="4310630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US"/>
                  <a:t>Area Ratio
</a:t>
                </a:r>
              </a:p>
            </c:rich>
          </c:tx>
          <c:layout>
            <c:manualLayout>
              <c:xMode val="edge"/>
              <c:yMode val="edge"/>
              <c:x val="1.3513531347037779E-2"/>
              <c:y val="0.30366492146596857"/>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3095936"/>
        <c:crossesAt val="0"/>
        <c:crossBetween val="midCat"/>
      </c:valAx>
      <c:spPr>
        <a:no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&amp;A</c:oddHeader>
      <c:oddFooter>Seite &amp;P</c:oddFooter>
    </c:headerFooter>
    <c:pageMargins b="1" l="0.75" r="0.75" t="1" header="0.4921259845" footer="0.4921259845"/>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329697600577354"/>
          <c:y val="0.12690355329949238"/>
          <c:w val="0.73351746748029101"/>
          <c:h val="0.56345177664974622"/>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1"/>
            <c:dispEq val="1"/>
            <c:trendlineLbl>
              <c:layout>
                <c:manualLayout>
                  <c:x val="-0.33735436613039121"/>
                  <c:y val="7.1065989847715727E-2"/>
                </c:manualLayout>
              </c:layout>
              <c:numFmt formatCode="General"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trendlineLbl>
          </c:trendline>
          <c:xVal>
            <c:numRef>
              <c:f>Recovery!$B$14:$B$17</c:f>
              <c:numCache>
                <c:formatCode>0.0000</c:formatCode>
                <c:ptCount val="4"/>
                <c:pt idx="0" formatCode="General">
                  <c:v>0</c:v>
                </c:pt>
                <c:pt idx="1">
                  <c:v>0</c:v>
                </c:pt>
                <c:pt idx="2">
                  <c:v>0</c:v>
                </c:pt>
                <c:pt idx="3">
                  <c:v>0</c:v>
                </c:pt>
              </c:numCache>
            </c:numRef>
          </c:xVal>
          <c:yVal>
            <c:numRef>
              <c:f>Recovery!$D$14:$D$17</c:f>
              <c:numCache>
                <c:formatCode>0.000</c:formatCode>
                <c:ptCount val="4"/>
                <c:pt idx="0">
                  <c:v>0</c:v>
                </c:pt>
                <c:pt idx="1">
                  <c:v>0</c:v>
                </c:pt>
                <c:pt idx="2">
                  <c:v>0</c:v>
                </c:pt>
                <c:pt idx="3">
                  <c:v>0</c:v>
                </c:pt>
              </c:numCache>
            </c:numRef>
          </c:yVal>
          <c:smooth val="0"/>
        </c:ser>
        <c:dLbls>
          <c:showLegendKey val="0"/>
          <c:showVal val="0"/>
          <c:showCatName val="0"/>
          <c:showSerName val="0"/>
          <c:showPercent val="0"/>
          <c:showBubbleSize val="0"/>
        </c:dLbls>
        <c:axId val="88543616"/>
        <c:axId val="88545536"/>
      </c:scatterChart>
      <c:valAx>
        <c:axId val="88543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µg</a:t>
                </a:r>
              </a:p>
            </c:rich>
          </c:tx>
          <c:layout>
            <c:manualLayout>
              <c:xMode val="edge"/>
              <c:yMode val="edge"/>
              <c:x val="0.54670403006958013"/>
              <c:y val="0.827411167512690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8545536"/>
        <c:crosses val="autoZero"/>
        <c:crossBetween val="midCat"/>
      </c:valAx>
      <c:valAx>
        <c:axId val="88545536"/>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US"/>
                  <a:t>Area ratio</a:t>
                </a:r>
              </a:p>
            </c:rich>
          </c:tx>
          <c:layout>
            <c:manualLayout>
              <c:xMode val="edge"/>
              <c:yMode val="edge"/>
              <c:x val="6.4184434682985819E-2"/>
              <c:y val="0.27594906454568391"/>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8543616"/>
        <c:crosses val="autoZero"/>
        <c:crossBetween val="midCat"/>
      </c:valAx>
      <c:spPr>
        <a:no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1" l="0.75" r="0.75" t="1" header="0.4921259845" footer="0.492125984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141513</xdr:colOff>
      <xdr:row>7</xdr:row>
      <xdr:rowOff>36740</xdr:rowOff>
    </xdr:from>
    <xdr:to>
      <xdr:col>7</xdr:col>
      <xdr:colOff>185057</xdr:colOff>
      <xdr:row>13</xdr:row>
      <xdr:rowOff>1</xdr:rowOff>
    </xdr:to>
    <xdr:sp macro="" textlink="">
      <xdr:nvSpPr>
        <xdr:cNvPr id="2" name="Text Box 1"/>
        <xdr:cNvSpPr txBox="1">
          <a:spLocks noChangeArrowheads="1"/>
        </xdr:cNvSpPr>
      </xdr:nvSpPr>
      <xdr:spPr bwMode="auto">
        <a:xfrm>
          <a:off x="7391399" y="1386569"/>
          <a:ext cx="3233058" cy="167231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1" i="0" u="none" strike="noStrike" baseline="0">
              <a:solidFill>
                <a:srgbClr val="FF0000"/>
              </a:solidFill>
              <a:latin typeface="Arial"/>
              <a:cs typeface="Arial"/>
            </a:rPr>
            <a:t>For QuEChERS-CEN: </a:t>
          </a:r>
        </a:p>
        <a:p>
          <a:pPr algn="ctr" rtl="0">
            <a:defRPr sz="1000"/>
          </a:pPr>
          <a:r>
            <a:rPr lang="de-DE" sz="1000" b="0" i="0" u="none" strike="noStrike" baseline="0">
              <a:solidFill>
                <a:srgbClr val="FF0000"/>
              </a:solidFill>
              <a:latin typeface="Arial"/>
              <a:cs typeface="Arial"/>
            </a:rPr>
            <a:t>if 10g sample portion was extracted, the sample concentration in the final extract can be assumed to be 1g/ml.</a:t>
          </a:r>
        </a:p>
        <a:p>
          <a:pPr algn="ctr" rtl="0">
            <a:defRPr sz="1000"/>
          </a:pPr>
          <a:endParaRPr lang="de-DE" sz="1000" b="0" i="0" u="none" strike="noStrike" baseline="0">
            <a:solidFill>
              <a:srgbClr val="FF0000"/>
            </a:solidFill>
            <a:latin typeface="Arial"/>
            <a:cs typeface="Arial"/>
          </a:endParaRPr>
        </a:p>
        <a:p>
          <a:pPr algn="ctr" rtl="0">
            <a:defRPr sz="1000"/>
          </a:pPr>
          <a:r>
            <a:rPr lang="de-DE" sz="1000" b="0" i="0" u="none" strike="noStrike" baseline="0">
              <a:solidFill>
                <a:srgbClr val="FF0000"/>
              </a:solidFill>
              <a:latin typeface="Arial"/>
              <a:cs typeface="Arial"/>
            </a:rPr>
            <a:t>If 1mL portions are used for the standard additions experiment enter the value  </a:t>
          </a:r>
          <a:r>
            <a:rPr lang="de-DE" sz="1000" b="0" i="0" baseline="0">
              <a:effectLst/>
              <a:latin typeface="+mn-lt"/>
              <a:ea typeface="+mn-ea"/>
              <a:cs typeface="+mn-cs"/>
            </a:rPr>
            <a:t>"</a:t>
          </a:r>
          <a:r>
            <a:rPr lang="de-DE" sz="1000" b="1" i="0" baseline="0">
              <a:effectLst/>
              <a:latin typeface="+mn-lt"/>
              <a:ea typeface="+mn-ea"/>
              <a:cs typeface="+mn-cs"/>
            </a:rPr>
            <a:t>1</a:t>
          </a:r>
          <a:r>
            <a:rPr lang="de-DE" sz="1000" b="0" i="0" baseline="0">
              <a:effectLst/>
              <a:latin typeface="+mn-lt"/>
              <a:ea typeface="+mn-ea"/>
              <a:cs typeface="+mn-cs"/>
            </a:rPr>
            <a:t>"</a:t>
          </a:r>
          <a:r>
            <a:rPr lang="de-DE" sz="1000" b="0" i="0" u="none" strike="noStrike" baseline="0">
              <a:solidFill>
                <a:srgbClr val="FF0000"/>
              </a:solidFill>
              <a:latin typeface="Arial"/>
              <a:cs typeface="Arial"/>
            </a:rPr>
            <a:t> in this field </a:t>
          </a:r>
        </a:p>
        <a:p>
          <a:pPr algn="ctr" rtl="0">
            <a:defRPr sz="1000"/>
          </a:pPr>
          <a:r>
            <a:rPr lang="de-DE" sz="1000" b="0" i="0" u="none" strike="noStrike" baseline="0">
              <a:solidFill>
                <a:srgbClr val="FF0000"/>
              </a:solidFill>
              <a:latin typeface="Arial"/>
              <a:cs typeface="Arial"/>
            </a:rPr>
            <a:t/>
          </a:r>
          <a:br>
            <a:rPr lang="de-DE" sz="1000" b="0" i="0" u="none" strike="noStrike" baseline="0">
              <a:solidFill>
                <a:srgbClr val="FF0000"/>
              </a:solidFill>
              <a:latin typeface="Arial"/>
              <a:cs typeface="Arial"/>
            </a:rPr>
          </a:br>
          <a:r>
            <a:rPr lang="de-DE" sz="1000" b="0" i="0" u="none" strike="noStrike" baseline="0">
              <a:solidFill>
                <a:srgbClr val="FF0000"/>
              </a:solidFill>
              <a:latin typeface="Arial"/>
              <a:cs typeface="Arial"/>
            </a:rPr>
            <a:t>In case of a  5-fold dilution of this extract, the sample amount would be 0.2g/mL and the entry would be "</a:t>
          </a:r>
          <a:r>
            <a:rPr lang="de-DE" sz="1000" b="1" i="0" u="none" strike="noStrike" baseline="0">
              <a:solidFill>
                <a:srgbClr val="FF0000"/>
              </a:solidFill>
              <a:latin typeface="Arial"/>
              <a:cs typeface="Arial"/>
            </a:rPr>
            <a:t>0.2</a:t>
          </a:r>
          <a:r>
            <a:rPr lang="de-DE" sz="1000" b="0" i="0" u="none" strike="noStrike" baseline="0">
              <a:solidFill>
                <a:srgbClr val="FF0000"/>
              </a:solidFill>
              <a:latin typeface="Arial"/>
              <a:cs typeface="Arial"/>
            </a:rPr>
            <a:t>" (if 1 mL extract is is used)</a:t>
          </a:r>
        </a:p>
        <a:p>
          <a:pPr algn="ctr" rtl="0">
            <a:defRPr sz="1000"/>
          </a:pPr>
          <a:endParaRPr lang="de-DE" sz="1000" b="0" i="0" u="none" strike="noStrike" baseline="0">
            <a:solidFill>
              <a:srgbClr val="FF0000"/>
            </a:solidFill>
            <a:latin typeface="Arial"/>
            <a:cs typeface="Arial"/>
          </a:endParaRPr>
        </a:p>
      </xdr:txBody>
    </xdr:sp>
    <xdr:clientData/>
  </xdr:twoCellAnchor>
  <xdr:twoCellAnchor>
    <xdr:from>
      <xdr:col>4</xdr:col>
      <xdr:colOff>1393371</xdr:colOff>
      <xdr:row>12</xdr:row>
      <xdr:rowOff>704305</xdr:rowOff>
    </xdr:from>
    <xdr:to>
      <xdr:col>5</xdr:col>
      <xdr:colOff>185057</xdr:colOff>
      <xdr:row>13</xdr:row>
      <xdr:rowOff>108857</xdr:rowOff>
    </xdr:to>
    <xdr:sp macro="" textlink="">
      <xdr:nvSpPr>
        <xdr:cNvPr id="3" name="Line 2"/>
        <xdr:cNvSpPr>
          <a:spLocks noChangeShapeType="1"/>
        </xdr:cNvSpPr>
      </xdr:nvSpPr>
      <xdr:spPr bwMode="auto">
        <a:xfrm flipH="1">
          <a:off x="7184571" y="3001191"/>
          <a:ext cx="250372" cy="16655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152400</xdr:rowOff>
    </xdr:from>
    <xdr:to>
      <xdr:col>5</xdr:col>
      <xdr:colOff>466725</xdr:colOff>
      <xdr:row>50</xdr:row>
      <xdr:rowOff>114300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17</xdr:row>
      <xdr:rowOff>28575</xdr:rowOff>
    </xdr:from>
    <xdr:to>
      <xdr:col>5</xdr:col>
      <xdr:colOff>485775</xdr:colOff>
      <xdr:row>28</xdr:row>
      <xdr:rowOff>47625</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30</xdr:row>
      <xdr:rowOff>0</xdr:rowOff>
    </xdr:from>
    <xdr:to>
      <xdr:col>4</xdr:col>
      <xdr:colOff>723900</xdr:colOff>
      <xdr:row>30</xdr:row>
      <xdr:rowOff>0</xdr:rowOff>
    </xdr:to>
    <xdr:graphicFrame macro="">
      <xdr:nvGraphicFramePr>
        <xdr:cNvPr id="10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40</xdr:row>
      <xdr:rowOff>142875</xdr:rowOff>
    </xdr:from>
    <xdr:to>
      <xdr:col>5</xdr:col>
      <xdr:colOff>447675</xdr:colOff>
      <xdr:row>51</xdr:row>
      <xdr:rowOff>104775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18</xdr:row>
      <xdr:rowOff>28575</xdr:rowOff>
    </xdr:from>
    <xdr:to>
      <xdr:col>5</xdr:col>
      <xdr:colOff>200025</xdr:colOff>
      <xdr:row>29</xdr:row>
      <xdr:rowOff>47625</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40</xdr:row>
      <xdr:rowOff>152400</xdr:rowOff>
    </xdr:from>
    <xdr:to>
      <xdr:col>5</xdr:col>
      <xdr:colOff>276225</xdr:colOff>
      <xdr:row>51</xdr:row>
      <xdr:rowOff>114300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18</xdr:row>
      <xdr:rowOff>28575</xdr:rowOff>
    </xdr:from>
    <xdr:to>
      <xdr:col>5</xdr:col>
      <xdr:colOff>228600</xdr:colOff>
      <xdr:row>29</xdr:row>
      <xdr:rowOff>47625</xdr:rowOff>
    </xdr:to>
    <xdr:graphicFrame macro="">
      <xdr:nvGraphicFramePr>
        <xdr:cNvPr id="30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url-pesticides.eu/userfiles/file/EurlSRM/StdAdd_Workflow_EurlSRM.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
  <sheetViews>
    <sheetView tabSelected="1" zoomScale="90" zoomScaleNormal="90" workbookViewId="0">
      <selection activeCell="B3" sqref="B3"/>
    </sheetView>
  </sheetViews>
  <sheetFormatPr baseColWidth="10" defaultRowHeight="13.2" x14ac:dyDescent="0.25"/>
  <cols>
    <col min="1" max="1" width="99.21875" customWidth="1"/>
  </cols>
  <sheetData>
    <row r="3" spans="1:2" ht="349.2" customHeight="1" x14ac:dyDescent="0.3">
      <c r="A3" s="159" t="s">
        <v>50</v>
      </c>
      <c r="B3" s="202" t="s">
        <v>51</v>
      </c>
    </row>
  </sheetData>
  <hyperlinks>
    <hyperlink ref="B3" r:id="rId1" display="http://www.eurl-pesticides.eu/userfiles/file/EurlSRM/StdAdd_Workflow_EurlSRM.pdf"/>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1"/>
  <sheetViews>
    <sheetView showGridLines="0" zoomScale="70" zoomScaleNormal="70" workbookViewId="0">
      <selection activeCell="F28" sqref="F28:F34"/>
    </sheetView>
  </sheetViews>
  <sheetFormatPr baseColWidth="10" defaultColWidth="11.44140625" defaultRowHeight="13.2" x14ac:dyDescent="0.25"/>
  <cols>
    <col min="1" max="1" width="15.77734375" customWidth="1"/>
    <col min="2" max="2" width="23.21875" customWidth="1"/>
    <col min="3" max="3" width="21.6640625" customWidth="1"/>
    <col min="4" max="4" width="28.88671875" customWidth="1"/>
    <col min="5" max="5" width="21.33203125" customWidth="1"/>
    <col min="6" max="6" width="35" customWidth="1"/>
    <col min="7" max="7" width="16" customWidth="1"/>
  </cols>
  <sheetData>
    <row r="2" spans="1:9" ht="17.399999999999999" x14ac:dyDescent="0.3">
      <c r="A2" s="121" t="s">
        <v>29</v>
      </c>
    </row>
    <row r="3" spans="1:9" ht="17.399999999999999" x14ac:dyDescent="0.3">
      <c r="A3" s="121" t="s">
        <v>1</v>
      </c>
    </row>
    <row r="4" spans="1:9" x14ac:dyDescent="0.25">
      <c r="F4" s="123" t="s">
        <v>26</v>
      </c>
    </row>
    <row r="5" spans="1:9" ht="15" customHeight="1" x14ac:dyDescent="0.25">
      <c r="A5" s="196" t="s">
        <v>2</v>
      </c>
      <c r="B5" s="197"/>
      <c r="C5" s="12"/>
      <c r="D5" s="76"/>
      <c r="F5" s="122" t="s">
        <v>27</v>
      </c>
    </row>
    <row r="6" spans="1:9" ht="15" customHeight="1" x14ac:dyDescent="0.25">
      <c r="A6" s="196" t="s">
        <v>3</v>
      </c>
      <c r="B6" s="197"/>
      <c r="C6" s="12"/>
      <c r="F6" s="113"/>
      <c r="G6" s="112"/>
      <c r="H6" s="112"/>
      <c r="I6" s="112"/>
    </row>
    <row r="7" spans="1:9" ht="15" customHeight="1" x14ac:dyDescent="0.25">
      <c r="A7" s="196" t="s">
        <v>0</v>
      </c>
      <c r="B7" s="197"/>
      <c r="C7" s="12"/>
      <c r="D7" s="160" t="s">
        <v>37</v>
      </c>
      <c r="E7" s="80"/>
      <c r="F7" s="8"/>
    </row>
    <row r="8" spans="1:9" ht="15" customHeight="1" x14ac:dyDescent="0.25">
      <c r="A8" s="198" t="s">
        <v>30</v>
      </c>
      <c r="B8" s="199"/>
      <c r="C8" s="98"/>
      <c r="D8" s="160" t="s">
        <v>38</v>
      </c>
      <c r="E8" s="80"/>
      <c r="F8" s="8"/>
    </row>
    <row r="9" spans="1:9" ht="15" customHeight="1" x14ac:dyDescent="0.25">
      <c r="A9" s="200" t="s">
        <v>4</v>
      </c>
      <c r="B9" s="201"/>
      <c r="C9" s="12"/>
      <c r="D9" s="160" t="s">
        <v>6</v>
      </c>
      <c r="E9" s="80"/>
      <c r="F9" s="8"/>
    </row>
    <row r="10" spans="1:9" ht="15" customHeight="1" x14ac:dyDescent="0.25">
      <c r="A10" s="196" t="s">
        <v>28</v>
      </c>
      <c r="B10" s="197"/>
      <c r="C10" s="12"/>
      <c r="D10" s="160" t="s">
        <v>36</v>
      </c>
      <c r="E10" s="96"/>
      <c r="F10" s="8"/>
    </row>
    <row r="11" spans="1:9" x14ac:dyDescent="0.25">
      <c r="F11" s="8"/>
    </row>
    <row r="12" spans="1:9" ht="15.75" customHeight="1" thickBot="1" x14ac:dyDescent="0.3">
      <c r="A12" s="124" t="s">
        <v>42</v>
      </c>
      <c r="F12" s="8"/>
    </row>
    <row r="13" spans="1:9" ht="60" customHeight="1" thickBot="1" x14ac:dyDescent="0.3">
      <c r="A13" s="79"/>
      <c r="B13" s="161" t="s">
        <v>31</v>
      </c>
      <c r="C13" s="162" t="s">
        <v>32</v>
      </c>
      <c r="D13" s="163" t="s">
        <v>33</v>
      </c>
      <c r="E13" s="164" t="s">
        <v>39</v>
      </c>
    </row>
    <row r="14" spans="1:9" ht="13.8" thickBot="1" x14ac:dyDescent="0.3">
      <c r="A14" s="190" t="s">
        <v>34</v>
      </c>
      <c r="B14" s="104">
        <v>0</v>
      </c>
      <c r="C14" s="114"/>
      <c r="D14" s="118"/>
      <c r="E14" s="4"/>
      <c r="F14" s="178" t="s">
        <v>7</v>
      </c>
    </row>
    <row r="15" spans="1:9" x14ac:dyDescent="0.25">
      <c r="A15" s="190"/>
      <c r="B15" s="105"/>
      <c r="C15" s="115"/>
      <c r="D15" s="119"/>
      <c r="E15" s="1"/>
      <c r="F15" s="178"/>
    </row>
    <row r="16" spans="1:9" x14ac:dyDescent="0.25">
      <c r="A16" s="190"/>
      <c r="B16" s="106"/>
      <c r="C16" s="115"/>
      <c r="D16" s="119"/>
      <c r="E16" s="1"/>
      <c r="F16" s="178"/>
    </row>
    <row r="17" spans="1:7" ht="13.8" thickBot="1" x14ac:dyDescent="0.3">
      <c r="A17" s="191"/>
      <c r="B17" s="100"/>
      <c r="C17" s="116"/>
      <c r="D17" s="120"/>
      <c r="E17" s="1"/>
      <c r="F17" s="178"/>
    </row>
    <row r="18" spans="1:7" ht="13.8" thickBot="1" x14ac:dyDescent="0.3">
      <c r="A18" s="190" t="s">
        <v>35</v>
      </c>
      <c r="B18" s="99">
        <f>B14</f>
        <v>0</v>
      </c>
      <c r="C18" s="114"/>
      <c r="D18" s="118"/>
      <c r="E18" s="5"/>
      <c r="F18" s="179" t="s">
        <v>8</v>
      </c>
    </row>
    <row r="19" spans="1:7" x14ac:dyDescent="0.25">
      <c r="A19" s="190"/>
      <c r="B19" s="101">
        <f>B15</f>
        <v>0</v>
      </c>
      <c r="C19" s="115"/>
      <c r="D19" s="119"/>
      <c r="E19" s="1"/>
      <c r="F19" s="180"/>
    </row>
    <row r="20" spans="1:7" x14ac:dyDescent="0.25">
      <c r="A20" s="190"/>
      <c r="B20" s="101">
        <f>B16</f>
        <v>0</v>
      </c>
      <c r="C20" s="115"/>
      <c r="D20" s="119"/>
      <c r="E20" s="1"/>
      <c r="F20" s="180"/>
    </row>
    <row r="21" spans="1:7" ht="13.8" thickBot="1" x14ac:dyDescent="0.3">
      <c r="A21" s="191"/>
      <c r="B21" s="102">
        <f>B17</f>
        <v>0</v>
      </c>
      <c r="C21" s="116"/>
      <c r="D21" s="120"/>
      <c r="E21" s="1"/>
      <c r="F21" s="180"/>
    </row>
    <row r="22" spans="1:7" x14ac:dyDescent="0.25">
      <c r="A22" s="77"/>
      <c r="B22" s="27"/>
      <c r="C22" s="6"/>
      <c r="D22" s="6"/>
      <c r="E22" s="7"/>
    </row>
    <row r="23" spans="1:7" x14ac:dyDescent="0.25">
      <c r="B23" s="27"/>
      <c r="C23" s="78"/>
      <c r="D23" s="6"/>
      <c r="E23" s="75"/>
    </row>
    <row r="24" spans="1:7" ht="13.8" thickBot="1" x14ac:dyDescent="0.3">
      <c r="A24" s="125" t="s">
        <v>40</v>
      </c>
    </row>
    <row r="25" spans="1:7" s="166" customFormat="1" ht="30" customHeight="1" thickBot="1" x14ac:dyDescent="0.3">
      <c r="A25" s="187" t="s">
        <v>43</v>
      </c>
      <c r="B25" s="188"/>
      <c r="C25" s="189"/>
      <c r="D25" s="165"/>
      <c r="E25" s="194" t="s">
        <v>41</v>
      </c>
      <c r="F25" s="195"/>
      <c r="G25" s="195"/>
    </row>
    <row r="26" spans="1:7" s="166" customFormat="1" ht="38.4" customHeight="1" thickBot="1" x14ac:dyDescent="0.3">
      <c r="A26" s="184" t="s">
        <v>49</v>
      </c>
      <c r="B26" s="185"/>
      <c r="C26" s="186"/>
      <c r="D26" s="168"/>
      <c r="E26" s="192" t="s">
        <v>44</v>
      </c>
      <c r="F26" s="193"/>
      <c r="G26" s="193"/>
    </row>
    <row r="27" spans="1:7" s="166" customFormat="1" ht="27.75" customHeight="1" thickBot="1" x14ac:dyDescent="0.3">
      <c r="A27" s="184" t="s">
        <v>45</v>
      </c>
      <c r="B27" s="185"/>
      <c r="C27" s="186"/>
      <c r="D27" s="168">
        <f>D26+D25</f>
        <v>0</v>
      </c>
      <c r="E27" s="167"/>
    </row>
    <row r="28" spans="1:7" ht="54.6" customHeight="1" thickBot="1" x14ac:dyDescent="0.3">
      <c r="A28" s="126"/>
      <c r="B28" s="161" t="s">
        <v>31</v>
      </c>
      <c r="C28" s="162" t="s">
        <v>32</v>
      </c>
      <c r="D28" s="163" t="s">
        <v>33</v>
      </c>
      <c r="E28" s="164" t="s">
        <v>39</v>
      </c>
      <c r="F28" s="181" t="s">
        <v>9</v>
      </c>
    </row>
    <row r="29" spans="1:7" ht="13.8" thickBot="1" x14ac:dyDescent="0.3">
      <c r="A29" s="109"/>
      <c r="B29" s="107">
        <f>B14</f>
        <v>0</v>
      </c>
      <c r="C29" s="114"/>
      <c r="D29" s="118"/>
      <c r="E29" s="5"/>
      <c r="F29" s="181"/>
    </row>
    <row r="30" spans="1:7" x14ac:dyDescent="0.25">
      <c r="A30" s="110"/>
      <c r="B30" s="106">
        <f>B15</f>
        <v>0</v>
      </c>
      <c r="C30" s="115"/>
      <c r="D30" s="119"/>
      <c r="F30" s="181"/>
    </row>
    <row r="31" spans="1:7" x14ac:dyDescent="0.25">
      <c r="A31" s="110"/>
      <c r="B31" s="106">
        <f>B16</f>
        <v>0</v>
      </c>
      <c r="C31" s="115"/>
      <c r="D31" s="119"/>
      <c r="F31" s="181"/>
    </row>
    <row r="32" spans="1:7" ht="13.8" thickBot="1" x14ac:dyDescent="0.3">
      <c r="A32" s="111"/>
      <c r="B32" s="108">
        <f>B17</f>
        <v>0</v>
      </c>
      <c r="C32" s="117"/>
      <c r="D32" s="120"/>
      <c r="F32" s="181"/>
    </row>
    <row r="33" spans="1:6" x14ac:dyDescent="0.25">
      <c r="A33" s="8"/>
      <c r="F33" s="181"/>
    </row>
    <row r="34" spans="1:6" x14ac:dyDescent="0.25">
      <c r="F34" s="181"/>
    </row>
    <row r="35" spans="1:6" x14ac:dyDescent="0.25">
      <c r="A35" s="92" t="s">
        <v>10</v>
      </c>
    </row>
    <row r="39" spans="1:6" x14ac:dyDescent="0.25">
      <c r="A39" s="182"/>
      <c r="B39" s="183"/>
      <c r="C39" s="183"/>
      <c r="D39" s="183"/>
      <c r="E39" s="183"/>
    </row>
    <row r="40" spans="1:6" x14ac:dyDescent="0.25">
      <c r="A40" s="30"/>
    </row>
    <row r="41" spans="1:6" x14ac:dyDescent="0.25">
      <c r="A41" s="2"/>
    </row>
  </sheetData>
  <mergeCells count="17">
    <mergeCell ref="A10:B10"/>
    <mergeCell ref="A5:B5"/>
    <mergeCell ref="A6:B6"/>
    <mergeCell ref="A7:B7"/>
    <mergeCell ref="A8:B8"/>
    <mergeCell ref="A9:B9"/>
    <mergeCell ref="F14:F17"/>
    <mergeCell ref="F18:F21"/>
    <mergeCell ref="F28:F34"/>
    <mergeCell ref="A39:E39"/>
    <mergeCell ref="A26:C26"/>
    <mergeCell ref="A25:C25"/>
    <mergeCell ref="A27:C27"/>
    <mergeCell ref="A14:A17"/>
    <mergeCell ref="A18:A21"/>
    <mergeCell ref="E26:G26"/>
    <mergeCell ref="E25:G25"/>
  </mergeCells>
  <phoneticPr fontId="5" type="noConversion"/>
  <pageMargins left="0.75" right="0.75" top="1" bottom="1" header="0.4921259845" footer="0.4921259845"/>
  <pageSetup paperSize="9" orientation="portrait" r:id="rId1"/>
  <headerFooter alignWithMargins="0">
    <oddHeader>&amp;LCVUA Stuttgart Pestizidlabor;
Excelrechenblatt für Standardaddition mit FV Berechnung Pestis&amp;R&amp;D; &amp;T</oddHeader>
    <oddFooter xml:space="preserve">&amp;Lerstellt: Kathi Hacker am 19.05.08
geprüft / freigegeben am 23.11.2015 durch Hck
Version 6&amp;RSeite 1 von 4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6"/>
  <sheetViews>
    <sheetView showGridLines="0" zoomScaleNormal="100" workbookViewId="0">
      <selection activeCell="G23" sqref="G23"/>
    </sheetView>
  </sheetViews>
  <sheetFormatPr baseColWidth="10" defaultColWidth="11.44140625" defaultRowHeight="13.2" x14ac:dyDescent="0.25"/>
  <cols>
    <col min="1" max="1" width="3" style="10" customWidth="1"/>
    <col min="2" max="2" width="19.44140625" customWidth="1"/>
    <col min="3" max="3" width="19.33203125" customWidth="1"/>
    <col min="4" max="4" width="17.5546875" hidden="1" customWidth="1"/>
    <col min="5" max="5" width="9.44140625" customWidth="1"/>
    <col min="6" max="6" width="12.44140625" customWidth="1"/>
    <col min="7" max="7" width="14.109375" customWidth="1"/>
    <col min="8" max="8" width="10.88671875" style="3" customWidth="1"/>
    <col min="9" max="9" width="1.109375" customWidth="1"/>
  </cols>
  <sheetData>
    <row r="1" spans="1:15" x14ac:dyDescent="0.25">
      <c r="C1" s="10"/>
      <c r="D1" s="10"/>
      <c r="E1" s="10"/>
      <c r="F1" s="10"/>
      <c r="G1" s="10"/>
      <c r="H1" s="10"/>
      <c r="I1" s="10"/>
      <c r="J1" s="10"/>
    </row>
    <row r="2" spans="1:15" ht="15.6" x14ac:dyDescent="0.3">
      <c r="B2" s="127" t="s">
        <v>11</v>
      </c>
      <c r="C2" s="10"/>
      <c r="D2" s="10"/>
      <c r="E2" s="10"/>
      <c r="F2" s="10"/>
      <c r="G2" s="10"/>
      <c r="H2" s="10"/>
      <c r="I2" s="10"/>
      <c r="J2" s="10"/>
      <c r="K2" s="10"/>
      <c r="L2" s="10"/>
      <c r="M2" s="10"/>
      <c r="N2" s="10"/>
      <c r="O2" s="10"/>
    </row>
    <row r="3" spans="1:15" ht="15" x14ac:dyDescent="0.25">
      <c r="B3" s="64"/>
      <c r="C3" s="10"/>
      <c r="D3" s="10"/>
      <c r="E3" s="10"/>
      <c r="F3" s="10"/>
      <c r="G3" s="10"/>
      <c r="H3" s="10"/>
      <c r="I3" s="10"/>
      <c r="J3" s="10"/>
      <c r="K3" s="10"/>
      <c r="L3" s="10"/>
      <c r="M3" s="10"/>
      <c r="N3" s="10"/>
      <c r="O3" s="10"/>
    </row>
    <row r="4" spans="1:15" ht="15.9" customHeight="1" x14ac:dyDescent="0.25">
      <c r="B4" s="31" t="str">
        <f>'Data Input'!A5</f>
        <v>Pesticide:</v>
      </c>
      <c r="C4" s="32">
        <f>'Data Input'!C5</f>
        <v>0</v>
      </c>
      <c r="D4" s="32"/>
      <c r="E4" s="33" t="str">
        <f>'Data Input'!A9</f>
        <v>Instrument type:</v>
      </c>
      <c r="F4" s="33"/>
      <c r="G4" s="32">
        <f>'Data Input'!C9</f>
        <v>0</v>
      </c>
      <c r="H4" s="10"/>
      <c r="I4" s="10"/>
      <c r="J4" s="10"/>
      <c r="K4" s="10"/>
      <c r="L4" s="10"/>
      <c r="M4" s="10"/>
      <c r="N4" s="10"/>
      <c r="O4" s="10"/>
    </row>
    <row r="5" spans="1:15" ht="15.9" customHeight="1" x14ac:dyDescent="0.25">
      <c r="B5" s="31" t="str">
        <f>'Data Input'!A6</f>
        <v>Sample No.:</v>
      </c>
      <c r="C5" s="32">
        <f>'Data Input'!C6</f>
        <v>0</v>
      </c>
      <c r="D5" s="32"/>
      <c r="E5" s="33" t="str">
        <f>'Data Input'!A10</f>
        <v>Instrument User:</v>
      </c>
      <c r="F5" s="33"/>
      <c r="G5" s="32">
        <f>'Data Input'!C10</f>
        <v>0</v>
      </c>
      <c r="H5" s="10"/>
      <c r="I5" s="10"/>
      <c r="J5" s="10"/>
      <c r="K5" s="10"/>
      <c r="L5" s="10"/>
      <c r="M5" s="10"/>
      <c r="N5" s="10"/>
      <c r="O5" s="10"/>
    </row>
    <row r="6" spans="1:15" ht="15.9" customHeight="1" x14ac:dyDescent="0.25">
      <c r="B6" s="31" t="str">
        <f>'Data Input'!A7</f>
        <v>Matrix:</v>
      </c>
      <c r="C6" s="32">
        <f>'Data Input'!C7</f>
        <v>0</v>
      </c>
      <c r="D6" s="32"/>
      <c r="E6" s="129" t="s">
        <v>5</v>
      </c>
      <c r="F6" s="35"/>
      <c r="G6" s="81">
        <f>'Data Input'!E7</f>
        <v>0</v>
      </c>
      <c r="H6" s="10"/>
      <c r="I6" s="10"/>
      <c r="J6" s="10"/>
      <c r="K6" s="10"/>
      <c r="L6" s="10"/>
      <c r="M6" s="10"/>
      <c r="N6" s="10"/>
      <c r="O6" s="10"/>
    </row>
    <row r="7" spans="1:15" ht="15.9" customHeight="1" x14ac:dyDescent="0.25">
      <c r="B7" s="128" t="s">
        <v>12</v>
      </c>
      <c r="C7" s="32">
        <f>'Data Input'!E14</f>
        <v>0</v>
      </c>
      <c r="D7" s="32"/>
      <c r="E7" s="10"/>
      <c r="F7" s="10"/>
      <c r="G7" s="10"/>
      <c r="H7" s="10"/>
      <c r="I7" s="10"/>
      <c r="J7" s="10"/>
      <c r="K7" s="10"/>
      <c r="L7" s="10"/>
      <c r="M7" s="10"/>
      <c r="N7" s="10"/>
      <c r="O7" s="10"/>
    </row>
    <row r="8" spans="1:15" ht="15.9" customHeight="1" thickBot="1" x14ac:dyDescent="0.3">
      <c r="B8" s="31"/>
      <c r="C8" s="32"/>
      <c r="D8" s="32"/>
      <c r="E8" s="10"/>
      <c r="F8" s="10"/>
      <c r="G8" s="10"/>
      <c r="H8" s="10"/>
      <c r="I8" s="10"/>
      <c r="J8" s="10"/>
      <c r="K8" s="10"/>
      <c r="L8" s="10"/>
      <c r="M8" s="10"/>
      <c r="N8" s="10"/>
      <c r="O8" s="10"/>
    </row>
    <row r="9" spans="1:15" ht="5.25" customHeight="1" x14ac:dyDescent="0.3">
      <c r="A9" s="11"/>
      <c r="B9" s="52"/>
      <c r="C9" s="53"/>
      <c r="D9" s="53"/>
      <c r="E9" s="53"/>
      <c r="F9" s="53"/>
      <c r="G9" s="52"/>
      <c r="H9" s="40"/>
      <c r="I9" s="15"/>
      <c r="J9" s="10"/>
      <c r="K9" s="10"/>
      <c r="L9" s="10"/>
      <c r="M9" s="10"/>
      <c r="N9" s="10"/>
      <c r="O9" s="10"/>
    </row>
    <row r="10" spans="1:15" ht="15.6" x14ac:dyDescent="0.3">
      <c r="A10" s="24"/>
      <c r="B10" s="130" t="s">
        <v>13</v>
      </c>
      <c r="C10" s="54"/>
      <c r="D10" s="54"/>
      <c r="E10" s="54"/>
      <c r="F10" s="54"/>
      <c r="G10" s="42"/>
      <c r="H10" s="43"/>
      <c r="I10" s="17"/>
      <c r="J10" s="10"/>
      <c r="K10" s="10"/>
      <c r="L10" s="10"/>
      <c r="M10" s="10"/>
      <c r="N10" s="10"/>
      <c r="O10" s="10"/>
    </row>
    <row r="11" spans="1:15" x14ac:dyDescent="0.25">
      <c r="A11" s="24"/>
      <c r="B11" s="42"/>
      <c r="C11" s="42"/>
      <c r="D11" s="42"/>
      <c r="E11" s="42"/>
      <c r="F11" s="42"/>
      <c r="G11" s="42"/>
      <c r="H11" s="43"/>
      <c r="I11" s="17"/>
      <c r="J11" s="10"/>
      <c r="K11" s="10"/>
      <c r="L11" s="10"/>
      <c r="M11" s="10"/>
      <c r="N11" s="10"/>
      <c r="O11" s="10"/>
    </row>
    <row r="12" spans="1:15" ht="26.4" x14ac:dyDescent="0.25">
      <c r="A12" s="24"/>
      <c r="B12" s="133" t="s">
        <v>14</v>
      </c>
      <c r="C12" s="133" t="s">
        <v>15</v>
      </c>
      <c r="D12" s="131"/>
      <c r="E12" s="132" t="s">
        <v>16</v>
      </c>
      <c r="F12" s="58"/>
      <c r="G12" s="42"/>
      <c r="H12" s="55"/>
      <c r="I12" s="17"/>
      <c r="J12" s="10"/>
      <c r="K12" s="10"/>
      <c r="L12" s="10"/>
      <c r="M12" s="10"/>
      <c r="N12" s="10"/>
      <c r="O12" s="10"/>
    </row>
    <row r="13" spans="1:15" x14ac:dyDescent="0.25">
      <c r="A13" s="24"/>
      <c r="B13" s="44">
        <f>'Data Input'!B14</f>
        <v>0</v>
      </c>
      <c r="C13" s="103" t="e">
        <f>IF(E13="x","",('Data Input'!C14/'Data Input'!D14))</f>
        <v>#DIV/0!</v>
      </c>
      <c r="D13" s="59" t="e">
        <f>IF(E13="x",NA(),('Data Input'!C14/'Data Input'!D14))</f>
        <v>#DIV/0!</v>
      </c>
      <c r="E13" s="93"/>
      <c r="F13" s="45"/>
      <c r="G13" s="42"/>
      <c r="H13" s="43"/>
      <c r="I13" s="17"/>
      <c r="J13" s="10"/>
      <c r="K13" s="10"/>
      <c r="L13" s="10"/>
      <c r="M13" s="10"/>
      <c r="N13" s="10"/>
      <c r="O13" s="10"/>
    </row>
    <row r="14" spans="1:15" x14ac:dyDescent="0.25">
      <c r="A14" s="24"/>
      <c r="B14" s="103">
        <f>'Data Input'!B15</f>
        <v>0</v>
      </c>
      <c r="C14" s="103" t="e">
        <f>IF(E14="x","",('Data Input'!C15/'Data Input'!D15))</f>
        <v>#DIV/0!</v>
      </c>
      <c r="D14" s="59" t="e">
        <f>IF(E14="x",NA(),('Data Input'!C15/'Data Input'!D15))</f>
        <v>#DIV/0!</v>
      </c>
      <c r="E14" s="93"/>
      <c r="F14" s="45"/>
      <c r="G14" s="42"/>
      <c r="H14" s="43"/>
      <c r="I14" s="17"/>
      <c r="J14" s="10"/>
      <c r="K14" s="10"/>
      <c r="L14" s="10"/>
      <c r="M14" s="10"/>
      <c r="N14" s="10"/>
      <c r="O14" s="10"/>
    </row>
    <row r="15" spans="1:15" x14ac:dyDescent="0.25">
      <c r="A15" s="24"/>
      <c r="B15" s="103">
        <f>'Data Input'!B16</f>
        <v>0</v>
      </c>
      <c r="C15" s="103" t="e">
        <f>IF(E15="x","",('Data Input'!C16/'Data Input'!D16))</f>
        <v>#DIV/0!</v>
      </c>
      <c r="D15" s="59" t="e">
        <f>IF(E15="x",NA(),('Data Input'!C16/'Data Input'!D16))</f>
        <v>#DIV/0!</v>
      </c>
      <c r="E15" s="93"/>
      <c r="F15" s="45"/>
      <c r="G15" s="42"/>
      <c r="H15" s="43"/>
      <c r="I15" s="17"/>
      <c r="J15" s="10"/>
      <c r="K15" s="10"/>
      <c r="L15" s="10"/>
      <c r="M15" s="10"/>
      <c r="N15" s="10"/>
      <c r="O15" s="10"/>
    </row>
    <row r="16" spans="1:15" x14ac:dyDescent="0.25">
      <c r="A16" s="24"/>
      <c r="B16" s="103">
        <f>'Data Input'!B17</f>
        <v>0</v>
      </c>
      <c r="C16" s="103" t="e">
        <f>IF(E16="x","",('Data Input'!C17/'Data Input'!D17))</f>
        <v>#DIV/0!</v>
      </c>
      <c r="D16" s="59" t="e">
        <f>IF(E16="x",NA(),('Data Input'!C17/'Data Input'!D17))</f>
        <v>#DIV/0!</v>
      </c>
      <c r="E16" s="93"/>
      <c r="F16" s="45"/>
      <c r="G16" s="42"/>
      <c r="H16" s="43"/>
      <c r="I16" s="17"/>
      <c r="J16" s="10"/>
      <c r="K16" s="10"/>
      <c r="L16" s="10"/>
      <c r="M16" s="10"/>
      <c r="N16" s="10"/>
      <c r="O16" s="10"/>
    </row>
    <row r="17" spans="1:15" x14ac:dyDescent="0.25">
      <c r="A17" s="24"/>
      <c r="B17" s="84"/>
      <c r="C17" s="84"/>
      <c r="D17" s="42"/>
      <c r="E17" s="84"/>
      <c r="F17" s="42"/>
      <c r="G17" s="42"/>
      <c r="H17" s="43"/>
      <c r="I17" s="17"/>
      <c r="J17" s="10"/>
      <c r="K17" s="10"/>
      <c r="L17" s="10"/>
      <c r="M17" s="10"/>
      <c r="N17" s="10"/>
      <c r="O17" s="10"/>
    </row>
    <row r="18" spans="1:15" x14ac:dyDescent="0.25">
      <c r="A18" s="24"/>
      <c r="B18" s="84"/>
      <c r="C18" s="84"/>
      <c r="D18" s="42"/>
      <c r="E18" s="84"/>
      <c r="F18" s="42"/>
      <c r="G18" s="134" t="s">
        <v>17</v>
      </c>
      <c r="H18" s="47" t="e">
        <f>INTERCEPT(C13:C16,B13:B16)</f>
        <v>#DIV/0!</v>
      </c>
      <c r="I18" s="17"/>
      <c r="J18" s="10"/>
      <c r="K18" s="10"/>
      <c r="L18" s="10"/>
      <c r="M18" s="10"/>
      <c r="N18" s="10"/>
      <c r="O18" s="10"/>
    </row>
    <row r="19" spans="1:15" x14ac:dyDescent="0.25">
      <c r="A19" s="24"/>
      <c r="B19" s="84"/>
      <c r="C19" s="84"/>
      <c r="D19" s="42"/>
      <c r="E19" s="84"/>
      <c r="F19" s="42"/>
      <c r="G19" s="134" t="s">
        <v>18</v>
      </c>
      <c r="H19" s="47" t="e">
        <f>SLOPE(C13:C16,B13:B16)</f>
        <v>#DIV/0!</v>
      </c>
      <c r="I19" s="17"/>
      <c r="J19" s="10"/>
      <c r="K19" s="10"/>
      <c r="L19" s="10"/>
      <c r="M19" s="10"/>
      <c r="N19" s="10"/>
      <c r="O19" s="10"/>
    </row>
    <row r="20" spans="1:15" x14ac:dyDescent="0.25">
      <c r="A20" s="24"/>
      <c r="B20" s="84"/>
      <c r="C20" s="84"/>
      <c r="D20" s="42"/>
      <c r="E20" s="84"/>
      <c r="F20" s="42"/>
      <c r="G20" s="46"/>
      <c r="H20" s="49"/>
      <c r="I20" s="17"/>
      <c r="J20" s="10"/>
      <c r="K20" s="10"/>
      <c r="L20" s="10"/>
      <c r="M20" s="10"/>
      <c r="N20" s="10"/>
      <c r="O20" s="10"/>
    </row>
    <row r="21" spans="1:15" x14ac:dyDescent="0.25">
      <c r="A21" s="24"/>
      <c r="B21" s="84"/>
      <c r="C21" s="84"/>
      <c r="D21" s="42"/>
      <c r="E21" s="84"/>
      <c r="F21" s="42"/>
      <c r="G21" s="42"/>
      <c r="H21" s="43"/>
      <c r="I21" s="17"/>
      <c r="J21" s="10"/>
      <c r="K21" s="10"/>
      <c r="L21" s="10"/>
      <c r="M21" s="10"/>
      <c r="N21" s="10"/>
      <c r="O21" s="10"/>
    </row>
    <row r="22" spans="1:15" x14ac:dyDescent="0.25">
      <c r="A22" s="24"/>
      <c r="B22" s="42"/>
      <c r="C22" s="42"/>
      <c r="D22" s="42"/>
      <c r="E22" s="42"/>
      <c r="F22" s="42"/>
      <c r="G22" s="42"/>
      <c r="H22" s="43"/>
      <c r="I22" s="17"/>
      <c r="J22" s="10"/>
      <c r="K22" s="10"/>
      <c r="L22" s="10"/>
      <c r="M22" s="10"/>
      <c r="N22" s="10"/>
      <c r="O22" s="10"/>
    </row>
    <row r="23" spans="1:15" ht="52.8" x14ac:dyDescent="0.25">
      <c r="A23" s="24"/>
      <c r="B23" s="42"/>
      <c r="C23" s="42"/>
      <c r="D23" s="42"/>
      <c r="E23" s="42"/>
      <c r="F23" s="42"/>
      <c r="G23" s="155" t="s">
        <v>46</v>
      </c>
      <c r="H23" s="43"/>
      <c r="I23" s="17"/>
      <c r="J23" s="10"/>
      <c r="K23" s="10"/>
      <c r="L23" s="10"/>
      <c r="M23" s="10"/>
      <c r="N23" s="10"/>
      <c r="O23" s="10"/>
    </row>
    <row r="24" spans="1:15" ht="15.6" x14ac:dyDescent="0.3">
      <c r="A24" s="24"/>
      <c r="B24" s="42"/>
      <c r="C24" s="42"/>
      <c r="D24" s="42"/>
      <c r="E24" s="42"/>
      <c r="F24" s="42"/>
      <c r="G24" s="169" t="e">
        <f>H18/H19/'Data Input'!E14</f>
        <v>#DIV/0!</v>
      </c>
      <c r="H24" s="43"/>
      <c r="I24" s="17"/>
      <c r="J24" s="10"/>
      <c r="K24" s="10"/>
      <c r="L24" s="10"/>
      <c r="M24" s="10"/>
      <c r="N24" s="10"/>
      <c r="O24" s="10"/>
    </row>
    <row r="25" spans="1:15" x14ac:dyDescent="0.25">
      <c r="A25" s="24"/>
      <c r="B25" s="42"/>
      <c r="C25" s="42"/>
      <c r="D25" s="42"/>
      <c r="E25" s="42"/>
      <c r="F25" s="42"/>
      <c r="G25" s="42"/>
      <c r="H25" s="43"/>
      <c r="I25" s="17"/>
      <c r="J25" s="10"/>
      <c r="K25" s="10"/>
      <c r="L25" s="10"/>
      <c r="M25" s="10"/>
      <c r="N25" s="10"/>
      <c r="O25" s="10"/>
    </row>
    <row r="26" spans="1:15" x14ac:dyDescent="0.25">
      <c r="A26" s="24"/>
      <c r="B26" s="42"/>
      <c r="C26" s="42"/>
      <c r="D26" s="42"/>
      <c r="E26" s="42"/>
      <c r="F26" s="42"/>
      <c r="G26" s="42"/>
      <c r="H26" s="43"/>
      <c r="I26" s="17"/>
      <c r="J26" s="10"/>
      <c r="K26" s="10"/>
      <c r="L26" s="10"/>
      <c r="M26" s="10"/>
      <c r="N26" s="10"/>
      <c r="O26" s="10"/>
    </row>
    <row r="27" spans="1:15" x14ac:dyDescent="0.25">
      <c r="A27" s="24"/>
      <c r="B27" s="42"/>
      <c r="C27" s="42"/>
      <c r="D27" s="42"/>
      <c r="E27" s="42"/>
      <c r="F27" s="42"/>
      <c r="G27" s="42"/>
      <c r="H27" s="43"/>
      <c r="I27" s="17"/>
      <c r="J27" s="10"/>
      <c r="K27" s="10"/>
      <c r="L27" s="10"/>
      <c r="M27" s="10"/>
      <c r="N27" s="10"/>
      <c r="O27" s="10"/>
    </row>
    <row r="28" spans="1:15" x14ac:dyDescent="0.25">
      <c r="A28" s="24"/>
      <c r="B28" s="42"/>
      <c r="C28" s="42"/>
      <c r="D28" s="42"/>
      <c r="E28" s="42"/>
      <c r="F28" s="42"/>
      <c r="G28" s="42"/>
      <c r="H28" s="43"/>
      <c r="I28" s="17"/>
      <c r="J28" s="10"/>
      <c r="K28" s="10"/>
      <c r="L28" s="10"/>
      <c r="M28" s="10"/>
      <c r="N28" s="10"/>
      <c r="O28" s="10"/>
    </row>
    <row r="29" spans="1:15" x14ac:dyDescent="0.25">
      <c r="A29" s="24"/>
      <c r="B29" s="42"/>
      <c r="C29" s="42"/>
      <c r="D29" s="42"/>
      <c r="E29" s="42"/>
      <c r="F29" s="42"/>
      <c r="G29" s="42"/>
      <c r="H29" s="43"/>
      <c r="I29" s="17"/>
      <c r="J29" s="10"/>
      <c r="K29" s="10"/>
      <c r="L29" s="10"/>
      <c r="M29" s="10"/>
      <c r="N29" s="10"/>
      <c r="O29" s="10"/>
    </row>
    <row r="30" spans="1:15" ht="3.75" customHeight="1" thickBot="1" x14ac:dyDescent="0.3">
      <c r="A30" s="25"/>
      <c r="B30" s="50"/>
      <c r="C30" s="50"/>
      <c r="D30" s="50"/>
      <c r="E30" s="50"/>
      <c r="F30" s="50"/>
      <c r="G30" s="50"/>
      <c r="H30" s="51"/>
      <c r="I30" s="22"/>
      <c r="J30" s="10"/>
      <c r="K30" s="10"/>
      <c r="L30" s="10"/>
      <c r="M30" s="10"/>
      <c r="N30" s="10"/>
      <c r="O30" s="10"/>
    </row>
    <row r="31" spans="1:15" ht="13.8" thickBot="1" x14ac:dyDescent="0.3">
      <c r="B31" s="36"/>
      <c r="C31" s="36"/>
      <c r="D31" s="36"/>
      <c r="E31" s="36"/>
      <c r="F31" s="36"/>
      <c r="G31" s="36"/>
      <c r="H31" s="34"/>
      <c r="I31" s="10"/>
      <c r="J31" s="10"/>
      <c r="K31" s="10"/>
      <c r="L31" s="10"/>
      <c r="M31" s="10"/>
      <c r="N31" s="10"/>
      <c r="O31" s="10"/>
    </row>
    <row r="32" spans="1:15" ht="4.5" customHeight="1" x14ac:dyDescent="0.3">
      <c r="A32" s="11"/>
      <c r="B32" s="37"/>
      <c r="C32" s="38"/>
      <c r="D32" s="38"/>
      <c r="E32" s="38"/>
      <c r="F32" s="38"/>
      <c r="G32" s="39"/>
      <c r="H32" s="40"/>
      <c r="I32" s="15"/>
      <c r="J32" s="10"/>
      <c r="K32" s="10"/>
      <c r="L32" s="10"/>
      <c r="M32" s="10"/>
      <c r="N32" s="10"/>
      <c r="O32" s="10"/>
    </row>
    <row r="33" spans="1:15" x14ac:dyDescent="0.25">
      <c r="A33" s="24"/>
      <c r="B33" s="136" t="s">
        <v>19</v>
      </c>
      <c r="C33" s="41"/>
      <c r="D33" s="41"/>
      <c r="E33" s="41"/>
      <c r="F33" s="41"/>
      <c r="G33" s="42"/>
      <c r="H33" s="43"/>
      <c r="I33" s="17"/>
      <c r="J33" s="10"/>
      <c r="K33" s="10"/>
      <c r="L33" s="10"/>
      <c r="M33" s="10"/>
      <c r="N33" s="10"/>
      <c r="O33" s="10"/>
    </row>
    <row r="34" spans="1:15" x14ac:dyDescent="0.25">
      <c r="A34" s="24"/>
      <c r="B34" s="41"/>
      <c r="C34" s="41"/>
      <c r="D34" s="41"/>
      <c r="E34" s="41"/>
      <c r="F34" s="41"/>
      <c r="G34" s="42"/>
      <c r="H34" s="43"/>
      <c r="I34" s="17"/>
      <c r="J34" s="10"/>
      <c r="K34" s="10"/>
      <c r="L34" s="10"/>
      <c r="M34" s="10"/>
      <c r="N34" s="10"/>
      <c r="O34" s="10"/>
    </row>
    <row r="35" spans="1:15" ht="26.4" x14ac:dyDescent="0.25">
      <c r="A35" s="24"/>
      <c r="B35" s="139" t="s">
        <v>14</v>
      </c>
      <c r="C35" s="139" t="s">
        <v>15</v>
      </c>
      <c r="D35" s="137"/>
      <c r="E35" s="138" t="s">
        <v>16</v>
      </c>
      <c r="F35" s="60"/>
      <c r="G35" s="42"/>
      <c r="H35" s="43"/>
      <c r="I35" s="17"/>
      <c r="J35" s="10"/>
      <c r="K35" s="10"/>
      <c r="L35" s="10"/>
      <c r="M35" s="10"/>
      <c r="N35" s="10"/>
      <c r="O35" s="10"/>
    </row>
    <row r="36" spans="1:15" x14ac:dyDescent="0.25">
      <c r="A36" s="24"/>
      <c r="B36" s="44">
        <f>'Data Input'!B14</f>
        <v>0</v>
      </c>
      <c r="C36" s="59">
        <f>IF(E36="x","",'Data Input'!C14)</f>
        <v>0</v>
      </c>
      <c r="D36" s="59">
        <f>IF(E36="x",NA(),'Data Input'!C14)</f>
        <v>0</v>
      </c>
      <c r="E36" s="93"/>
      <c r="F36" s="65"/>
      <c r="G36" s="42"/>
      <c r="H36" s="43"/>
      <c r="I36" s="17"/>
      <c r="J36" s="10"/>
      <c r="K36" s="10"/>
      <c r="L36" s="10"/>
      <c r="M36" s="10"/>
      <c r="N36" s="10"/>
      <c r="O36" s="10"/>
    </row>
    <row r="37" spans="1:15" x14ac:dyDescent="0.25">
      <c r="A37" s="24"/>
      <c r="B37" s="103">
        <f>'Data Input'!B15</f>
        <v>0</v>
      </c>
      <c r="C37" s="59">
        <f>IF(E37="x","",'Data Input'!C15)</f>
        <v>0</v>
      </c>
      <c r="D37" s="59">
        <f>IF(E37="x",NA(),'Data Input'!C15)</f>
        <v>0</v>
      </c>
      <c r="E37" s="93"/>
      <c r="F37" s="65"/>
      <c r="G37" s="42"/>
      <c r="H37" s="43"/>
      <c r="I37" s="17"/>
      <c r="J37" s="28"/>
      <c r="K37" s="10"/>
      <c r="L37" s="10"/>
      <c r="M37" s="10"/>
      <c r="N37" s="10"/>
      <c r="O37" s="10"/>
    </row>
    <row r="38" spans="1:15" x14ac:dyDescent="0.25">
      <c r="A38" s="24"/>
      <c r="B38" s="103">
        <f>'Data Input'!B16</f>
        <v>0</v>
      </c>
      <c r="C38" s="59">
        <f>IF(E38="x","",'Data Input'!C16)</f>
        <v>0</v>
      </c>
      <c r="D38" s="59">
        <f>IF(E38="x",NA(),'Data Input'!C16)</f>
        <v>0</v>
      </c>
      <c r="E38" s="93"/>
      <c r="F38" s="65"/>
      <c r="G38" s="42"/>
      <c r="H38" s="43"/>
      <c r="I38" s="17"/>
      <c r="J38" s="10"/>
      <c r="K38" s="10"/>
      <c r="L38" s="10"/>
      <c r="M38" s="10"/>
      <c r="N38" s="10"/>
      <c r="O38" s="10"/>
    </row>
    <row r="39" spans="1:15" x14ac:dyDescent="0.25">
      <c r="A39" s="24"/>
      <c r="B39" s="103">
        <f>'Data Input'!B17</f>
        <v>0</v>
      </c>
      <c r="C39" s="59">
        <f>IF(E39="x","",'Data Input'!C17)</f>
        <v>0</v>
      </c>
      <c r="D39" s="59">
        <f>IF(E39="x",NA(),'Data Input'!C17)</f>
        <v>0</v>
      </c>
      <c r="E39" s="93"/>
      <c r="F39" s="66"/>
      <c r="G39" s="42"/>
      <c r="H39" s="43"/>
      <c r="I39" s="17"/>
      <c r="J39" s="10"/>
      <c r="K39" s="10"/>
      <c r="L39" s="10"/>
      <c r="M39" s="10"/>
      <c r="N39" s="10"/>
      <c r="O39" s="10"/>
    </row>
    <row r="40" spans="1:15" x14ac:dyDescent="0.25">
      <c r="A40" s="24"/>
      <c r="B40" s="84"/>
      <c r="C40" s="83"/>
      <c r="D40" s="45"/>
      <c r="E40" s="82"/>
      <c r="F40" s="57"/>
      <c r="G40" s="42"/>
      <c r="H40" s="43"/>
      <c r="I40" s="17"/>
      <c r="J40" s="10"/>
      <c r="K40" s="10"/>
      <c r="L40" s="10"/>
      <c r="M40" s="10"/>
      <c r="N40" s="10"/>
      <c r="O40" s="10"/>
    </row>
    <row r="41" spans="1:15" x14ac:dyDescent="0.25">
      <c r="A41" s="24"/>
      <c r="B41" s="84"/>
      <c r="C41" s="83"/>
      <c r="D41" s="45"/>
      <c r="E41" s="83"/>
      <c r="F41" s="45"/>
      <c r="G41" s="135" t="s">
        <v>17</v>
      </c>
      <c r="H41" s="47" t="e">
        <f>INTERCEPT(C36:C39,B36:B39)</f>
        <v>#DIV/0!</v>
      </c>
      <c r="I41" s="17"/>
      <c r="J41" s="10"/>
      <c r="K41" s="10"/>
      <c r="L41" s="10"/>
      <c r="M41" s="10"/>
      <c r="N41" s="10"/>
      <c r="O41" s="10"/>
    </row>
    <row r="42" spans="1:15" x14ac:dyDescent="0.25">
      <c r="A42" s="24"/>
      <c r="B42" s="84"/>
      <c r="C42" s="83"/>
      <c r="D42" s="45"/>
      <c r="E42" s="83"/>
      <c r="F42" s="45"/>
      <c r="G42" s="135" t="s">
        <v>18</v>
      </c>
      <c r="H42" s="47" t="e">
        <f>SLOPE(C36:C39,B36:B39)</f>
        <v>#DIV/0!</v>
      </c>
      <c r="I42" s="17"/>
      <c r="J42" s="10"/>
      <c r="K42" s="10"/>
      <c r="L42" s="10"/>
      <c r="M42" s="10"/>
      <c r="N42" s="10"/>
      <c r="O42" s="10"/>
    </row>
    <row r="43" spans="1:15" x14ac:dyDescent="0.25">
      <c r="A43" s="24"/>
      <c r="B43" s="84"/>
      <c r="C43" s="84"/>
      <c r="D43" s="42"/>
      <c r="E43" s="84"/>
      <c r="F43" s="42"/>
      <c r="G43" s="46"/>
      <c r="H43" s="48"/>
      <c r="I43" s="17"/>
      <c r="J43" s="10"/>
      <c r="K43" s="10"/>
      <c r="L43" s="10"/>
      <c r="M43" s="10"/>
      <c r="N43" s="10"/>
      <c r="O43" s="10"/>
    </row>
    <row r="44" spans="1:15" x14ac:dyDescent="0.25">
      <c r="A44" s="24"/>
      <c r="B44" s="84"/>
      <c r="C44" s="84"/>
      <c r="D44" s="42"/>
      <c r="E44" s="42"/>
      <c r="F44" s="42"/>
      <c r="G44" s="42"/>
      <c r="H44" s="49"/>
      <c r="I44" s="17"/>
      <c r="J44" s="10"/>
      <c r="K44" s="10"/>
      <c r="L44" s="10"/>
      <c r="M44" s="10"/>
      <c r="N44" s="10"/>
      <c r="O44" s="10"/>
    </row>
    <row r="45" spans="1:15" ht="52.8" x14ac:dyDescent="0.25">
      <c r="A45" s="24"/>
      <c r="B45" s="42"/>
      <c r="C45" s="42"/>
      <c r="D45" s="42"/>
      <c r="E45" s="42"/>
      <c r="F45" s="42"/>
      <c r="G45" s="155" t="s">
        <v>46</v>
      </c>
      <c r="H45" s="43"/>
      <c r="I45" s="17"/>
      <c r="J45" s="10"/>
      <c r="K45" s="10"/>
      <c r="L45" s="10"/>
      <c r="M45" s="10"/>
      <c r="N45" s="10"/>
      <c r="O45" s="10"/>
    </row>
    <row r="46" spans="1:15" ht="15.6" x14ac:dyDescent="0.3">
      <c r="A46" s="24"/>
      <c r="B46" s="42"/>
      <c r="C46" s="42"/>
      <c r="D46" s="42"/>
      <c r="E46" s="42"/>
      <c r="F46" s="42"/>
      <c r="G46" s="169" t="e">
        <f>H41/H42/'Data Input'!E14</f>
        <v>#DIV/0!</v>
      </c>
      <c r="H46" s="43"/>
      <c r="I46" s="17"/>
      <c r="J46" s="10"/>
      <c r="K46" s="10"/>
      <c r="L46" s="10"/>
      <c r="M46" s="10"/>
      <c r="N46" s="10"/>
      <c r="O46" s="10"/>
    </row>
    <row r="47" spans="1:15" x14ac:dyDescent="0.25">
      <c r="A47" s="24"/>
      <c r="B47" s="42"/>
      <c r="C47" s="42"/>
      <c r="D47" s="42"/>
      <c r="E47" s="42"/>
      <c r="F47" s="42"/>
      <c r="G47" s="42"/>
      <c r="H47" s="43"/>
      <c r="I47" s="17"/>
      <c r="J47" s="10"/>
      <c r="K47" s="10"/>
      <c r="L47" s="10"/>
      <c r="M47" s="10"/>
      <c r="N47" s="10"/>
      <c r="O47" s="10"/>
    </row>
    <row r="48" spans="1:15" x14ac:dyDescent="0.25">
      <c r="A48" s="24"/>
      <c r="B48" s="42"/>
      <c r="C48" s="42"/>
      <c r="D48" s="42"/>
      <c r="E48" s="42"/>
      <c r="F48" s="42"/>
      <c r="G48" s="42"/>
      <c r="H48" s="43"/>
      <c r="I48" s="17"/>
      <c r="J48" s="10"/>
      <c r="K48" s="10"/>
      <c r="L48" s="10"/>
      <c r="M48" s="10"/>
      <c r="N48" s="10"/>
      <c r="O48" s="10"/>
    </row>
    <row r="49" spans="1:15" x14ac:dyDescent="0.25">
      <c r="A49" s="24"/>
      <c r="B49" s="42"/>
      <c r="C49" s="42"/>
      <c r="D49" s="42"/>
      <c r="E49" s="42"/>
      <c r="F49" s="42"/>
      <c r="G49" s="42"/>
      <c r="H49" s="43"/>
      <c r="I49" s="17"/>
      <c r="J49" s="10"/>
      <c r="K49" s="10"/>
      <c r="L49" s="10"/>
      <c r="M49" s="10"/>
      <c r="N49" s="10"/>
      <c r="O49" s="10"/>
    </row>
    <row r="50" spans="1:15" x14ac:dyDescent="0.25">
      <c r="A50" s="24"/>
      <c r="B50" s="42"/>
      <c r="C50" s="42"/>
      <c r="D50" s="42"/>
      <c r="E50" s="42"/>
      <c r="F50" s="42"/>
      <c r="G50" s="42"/>
      <c r="H50" s="43"/>
      <c r="I50" s="17"/>
      <c r="J50" s="10"/>
      <c r="K50" s="10"/>
      <c r="L50" s="10"/>
      <c r="M50" s="10"/>
      <c r="N50" s="10"/>
      <c r="O50" s="10"/>
    </row>
    <row r="51" spans="1:15" x14ac:dyDescent="0.25">
      <c r="A51" s="24"/>
      <c r="B51" s="42"/>
      <c r="C51" s="42"/>
      <c r="D51" s="42"/>
      <c r="E51" s="42"/>
      <c r="F51" s="42"/>
      <c r="G51" s="42"/>
      <c r="H51" s="43"/>
      <c r="I51" s="17"/>
      <c r="J51" s="10"/>
      <c r="K51" s="10"/>
      <c r="L51" s="10"/>
      <c r="M51" s="10"/>
      <c r="N51" s="10"/>
      <c r="O51" s="10"/>
    </row>
    <row r="52" spans="1:15" ht="13.8" thickBot="1" x14ac:dyDescent="0.3">
      <c r="A52" s="25"/>
      <c r="B52" s="50"/>
      <c r="C52" s="50"/>
      <c r="D52" s="50"/>
      <c r="E52" s="50"/>
      <c r="F52" s="50"/>
      <c r="G52" s="50"/>
      <c r="H52" s="51"/>
      <c r="I52" s="22"/>
      <c r="J52" s="10"/>
      <c r="K52" s="10"/>
      <c r="L52" s="10"/>
      <c r="M52" s="10"/>
      <c r="N52" s="10"/>
      <c r="O52" s="10"/>
    </row>
    <row r="53" spans="1:15" x14ac:dyDescent="0.25">
      <c r="A53" s="16"/>
      <c r="B53" s="42"/>
      <c r="C53" s="42"/>
      <c r="D53" s="42"/>
      <c r="E53" s="42"/>
      <c r="F53" s="42"/>
      <c r="G53" s="42"/>
      <c r="H53" s="43"/>
      <c r="I53" s="16"/>
      <c r="J53" s="10"/>
      <c r="K53" s="10"/>
      <c r="L53" s="10"/>
      <c r="M53" s="10"/>
      <c r="N53" s="10"/>
      <c r="O53" s="10"/>
    </row>
    <row r="54" spans="1:15" x14ac:dyDescent="0.25">
      <c r="B54" s="140" t="s">
        <v>20</v>
      </c>
    </row>
    <row r="55" spans="1:15" x14ac:dyDescent="0.25">
      <c r="B55" s="29"/>
    </row>
    <row r="77" spans="2:15" x14ac:dyDescent="0.25">
      <c r="C77" s="36"/>
      <c r="D77" s="36"/>
      <c r="E77" s="36"/>
      <c r="F77" s="36"/>
      <c r="G77" s="36"/>
      <c r="H77" s="34"/>
      <c r="I77" s="10"/>
      <c r="J77" s="10"/>
      <c r="K77" s="10"/>
      <c r="L77" s="10"/>
      <c r="M77" s="10"/>
      <c r="N77" s="10"/>
      <c r="O77" s="10"/>
    </row>
    <row r="78" spans="2:15" x14ac:dyDescent="0.25">
      <c r="B78" s="56" t="str">
        <f ca="1">CELL("dateiname")</f>
        <v>L:\Abteilung_RK\INTERN\CRL\WEB\VeroeffentlichteMethoden\METHODS\Additional documents\Standard-addition\[StdAdd_to-Sample Portions.xlsx]Introduction</v>
      </c>
      <c r="C78" s="36"/>
      <c r="D78" s="36"/>
      <c r="E78" s="36"/>
      <c r="F78" s="36"/>
      <c r="G78" s="36"/>
      <c r="H78" s="34"/>
      <c r="I78" s="10"/>
      <c r="J78" s="10"/>
      <c r="K78" s="10"/>
      <c r="L78" s="10"/>
      <c r="M78" s="10"/>
      <c r="N78" s="10"/>
      <c r="O78" s="10"/>
    </row>
    <row r="79" spans="2:15" x14ac:dyDescent="0.25">
      <c r="B79" s="36"/>
      <c r="C79" s="36"/>
      <c r="D79" s="36"/>
      <c r="E79" s="36"/>
      <c r="F79" s="36"/>
      <c r="G79" s="36"/>
      <c r="H79" s="34"/>
      <c r="I79" s="10"/>
      <c r="J79" s="10"/>
      <c r="K79" s="10"/>
      <c r="L79" s="10"/>
      <c r="M79" s="10"/>
      <c r="N79" s="10"/>
      <c r="O79" s="10"/>
    </row>
    <row r="80" spans="2:15" x14ac:dyDescent="0.25">
      <c r="B80" s="10"/>
      <c r="C80" s="10"/>
      <c r="D80" s="10"/>
      <c r="E80" s="10"/>
      <c r="F80" s="10"/>
      <c r="G80" s="10"/>
      <c r="H80" s="13"/>
      <c r="I80" s="10"/>
      <c r="J80" s="10"/>
      <c r="K80" s="10"/>
      <c r="L80" s="10"/>
      <c r="M80" s="10"/>
      <c r="N80" s="10"/>
      <c r="O80" s="10"/>
    </row>
    <row r="81" spans="2:15" x14ac:dyDescent="0.25">
      <c r="B81" s="10"/>
      <c r="C81" s="10"/>
      <c r="D81" s="10"/>
      <c r="E81" s="10"/>
      <c r="F81" s="10"/>
      <c r="G81" s="10"/>
      <c r="H81" s="13"/>
      <c r="I81" s="10"/>
      <c r="J81" s="10"/>
      <c r="K81" s="10"/>
      <c r="L81" s="10"/>
      <c r="M81" s="10"/>
      <c r="N81" s="10"/>
      <c r="O81" s="10"/>
    </row>
    <row r="82" spans="2:15" x14ac:dyDescent="0.25">
      <c r="B82" s="10"/>
      <c r="C82" s="10"/>
      <c r="D82" s="10"/>
      <c r="E82" s="10"/>
      <c r="F82" s="10"/>
      <c r="G82" s="10"/>
      <c r="H82" s="13"/>
      <c r="I82" s="10"/>
      <c r="J82" s="10"/>
      <c r="K82" s="10"/>
      <c r="L82" s="10"/>
      <c r="M82" s="10"/>
      <c r="N82" s="10"/>
      <c r="O82" s="10"/>
    </row>
    <row r="83" spans="2:15" x14ac:dyDescent="0.25">
      <c r="B83" s="10"/>
      <c r="C83" s="10"/>
      <c r="D83" s="10"/>
      <c r="E83" s="10"/>
      <c r="F83" s="10"/>
      <c r="G83" s="10"/>
      <c r="H83" s="13"/>
      <c r="I83" s="10"/>
      <c r="J83" s="10"/>
      <c r="K83" s="10"/>
      <c r="L83" s="10"/>
      <c r="M83" s="10"/>
      <c r="N83" s="10"/>
      <c r="O83" s="10"/>
    </row>
    <row r="84" spans="2:15" x14ac:dyDescent="0.25">
      <c r="B84" s="10"/>
      <c r="C84" s="10"/>
      <c r="D84" s="10"/>
      <c r="E84" s="10"/>
      <c r="F84" s="10"/>
      <c r="G84" s="10"/>
      <c r="H84" s="13"/>
      <c r="I84" s="10"/>
      <c r="J84" s="10"/>
      <c r="K84" s="10"/>
      <c r="L84" s="10"/>
      <c r="M84" s="10"/>
      <c r="N84" s="10"/>
      <c r="O84" s="10"/>
    </row>
    <row r="85" spans="2:15" x14ac:dyDescent="0.25">
      <c r="B85" s="10"/>
      <c r="C85" s="10"/>
      <c r="D85" s="10"/>
      <c r="E85" s="10"/>
      <c r="F85" s="10"/>
      <c r="G85" s="10"/>
      <c r="H85" s="13"/>
      <c r="I85" s="10"/>
      <c r="J85" s="10"/>
      <c r="K85" s="10"/>
      <c r="L85" s="10"/>
      <c r="M85" s="10"/>
      <c r="N85" s="10"/>
      <c r="O85" s="10"/>
    </row>
    <row r="86" spans="2:15" x14ac:dyDescent="0.25">
      <c r="B86" s="10"/>
      <c r="C86" s="10"/>
      <c r="D86" s="10"/>
      <c r="E86" s="10"/>
      <c r="F86" s="10"/>
      <c r="G86" s="10"/>
      <c r="H86" s="13"/>
      <c r="I86" s="10"/>
      <c r="J86" s="10"/>
      <c r="K86" s="10"/>
      <c r="L86" s="10"/>
      <c r="M86" s="10"/>
      <c r="N86" s="10"/>
      <c r="O86" s="10"/>
    </row>
    <row r="87" spans="2:15" x14ac:dyDescent="0.25">
      <c r="B87" s="10"/>
      <c r="C87" s="10"/>
      <c r="D87" s="10"/>
      <c r="E87" s="10"/>
      <c r="F87" s="10"/>
      <c r="G87" s="10"/>
      <c r="H87" s="13"/>
      <c r="I87" s="10"/>
      <c r="J87" s="10"/>
      <c r="K87" s="10"/>
      <c r="L87" s="10"/>
      <c r="M87" s="10"/>
      <c r="N87" s="10"/>
      <c r="O87" s="10"/>
    </row>
    <row r="88" spans="2:15" x14ac:dyDescent="0.25">
      <c r="B88" s="10"/>
      <c r="C88" s="10"/>
      <c r="D88" s="10"/>
      <c r="E88" s="10"/>
      <c r="F88" s="10"/>
      <c r="G88" s="10"/>
      <c r="H88" s="13"/>
      <c r="I88" s="10"/>
      <c r="J88" s="10"/>
      <c r="K88" s="10"/>
      <c r="L88" s="10"/>
      <c r="M88" s="10"/>
      <c r="N88" s="10"/>
      <c r="O88" s="10"/>
    </row>
    <row r="89" spans="2:15" x14ac:dyDescent="0.25">
      <c r="B89" s="10"/>
      <c r="C89" s="10"/>
      <c r="D89" s="10"/>
      <c r="E89" s="10"/>
      <c r="F89" s="10"/>
      <c r="G89" s="10"/>
      <c r="H89" s="13"/>
      <c r="I89" s="10"/>
      <c r="J89" s="10"/>
      <c r="K89" s="10"/>
      <c r="L89" s="10"/>
      <c r="M89" s="10"/>
      <c r="N89" s="10"/>
      <c r="O89" s="10"/>
    </row>
    <row r="90" spans="2:15" x14ac:dyDescent="0.25">
      <c r="B90" s="10"/>
      <c r="C90" s="10"/>
      <c r="D90" s="10"/>
      <c r="E90" s="10"/>
      <c r="F90" s="10"/>
      <c r="G90" s="10"/>
      <c r="H90" s="13"/>
      <c r="I90" s="10"/>
      <c r="J90" s="10"/>
      <c r="K90" s="10"/>
      <c r="L90" s="10"/>
      <c r="M90" s="10"/>
      <c r="N90" s="10"/>
      <c r="O90" s="10"/>
    </row>
    <row r="91" spans="2:15" x14ac:dyDescent="0.25">
      <c r="B91" s="10"/>
      <c r="C91" s="10"/>
      <c r="D91" s="10"/>
      <c r="E91" s="10"/>
      <c r="F91" s="10"/>
      <c r="G91" s="10"/>
      <c r="H91" s="13"/>
      <c r="I91" s="10"/>
      <c r="J91" s="10"/>
      <c r="K91" s="10"/>
      <c r="L91" s="10"/>
      <c r="M91" s="10"/>
      <c r="N91" s="10"/>
      <c r="O91" s="10"/>
    </row>
    <row r="92" spans="2:15" x14ac:dyDescent="0.25">
      <c r="B92" s="10"/>
      <c r="C92" s="10"/>
      <c r="D92" s="10"/>
      <c r="E92" s="10"/>
      <c r="F92" s="10"/>
      <c r="G92" s="10"/>
      <c r="H92" s="13"/>
      <c r="I92" s="10"/>
      <c r="J92" s="10"/>
      <c r="K92" s="10"/>
      <c r="L92" s="10"/>
      <c r="M92" s="10"/>
      <c r="N92" s="10"/>
      <c r="O92" s="10"/>
    </row>
    <row r="93" spans="2:15" x14ac:dyDescent="0.25">
      <c r="B93" s="10"/>
      <c r="C93" s="10"/>
      <c r="D93" s="10"/>
      <c r="E93" s="10"/>
      <c r="F93" s="10"/>
      <c r="G93" s="10"/>
      <c r="H93" s="13"/>
      <c r="I93" s="10"/>
      <c r="J93" s="10"/>
      <c r="K93" s="10"/>
      <c r="L93" s="10"/>
      <c r="M93" s="10"/>
      <c r="N93" s="10"/>
      <c r="O93" s="10"/>
    </row>
    <row r="94" spans="2:15" x14ac:dyDescent="0.25">
      <c r="B94" s="10"/>
      <c r="C94" s="10"/>
      <c r="D94" s="10"/>
      <c r="E94" s="10"/>
      <c r="F94" s="10"/>
      <c r="G94" s="10"/>
      <c r="H94" s="13"/>
      <c r="I94" s="10"/>
      <c r="J94" s="10"/>
      <c r="K94" s="10"/>
      <c r="L94" s="10"/>
      <c r="M94" s="10"/>
      <c r="N94" s="10"/>
      <c r="O94" s="10"/>
    </row>
    <row r="95" spans="2:15" x14ac:dyDescent="0.25">
      <c r="B95" s="10"/>
      <c r="C95" s="10"/>
      <c r="D95" s="10"/>
      <c r="E95" s="10"/>
      <c r="F95" s="10"/>
      <c r="G95" s="10"/>
      <c r="H95" s="13"/>
      <c r="I95" s="10"/>
      <c r="J95" s="10"/>
      <c r="K95" s="10"/>
      <c r="L95" s="10"/>
      <c r="M95" s="10"/>
      <c r="N95" s="10"/>
      <c r="O95" s="10"/>
    </row>
    <row r="96" spans="2:15" x14ac:dyDescent="0.25">
      <c r="B96" s="10"/>
      <c r="C96" s="10"/>
      <c r="D96" s="10"/>
      <c r="E96" s="10"/>
      <c r="F96" s="10"/>
      <c r="G96" s="10"/>
      <c r="H96" s="13"/>
      <c r="I96" s="10"/>
      <c r="J96" s="10"/>
      <c r="K96" s="10"/>
      <c r="L96" s="10"/>
      <c r="M96" s="10"/>
      <c r="N96" s="10"/>
      <c r="O96" s="10"/>
    </row>
  </sheetData>
  <phoneticPr fontId="5" type="noConversion"/>
  <conditionalFormatting sqref="B37:B39 B14:B16 C13:D16 C36:D39">
    <cfRule type="cellIs" dxfId="2" priority="1" stopIfTrue="1" operator="equal">
      <formula>0</formula>
    </cfRule>
  </conditionalFormatting>
  <pageMargins left="0.75" right="0.75" top="1" bottom="1" header="0.4921259845" footer="0.4921259845"/>
  <pageSetup paperSize="9" scale="96" orientation="portrait" r:id="rId1"/>
  <headerFooter alignWithMargins="0">
    <oddHeader>&amp;LCVUA Stuttgart Pestizidlabor;
Excelrechenblatt für Standardaddition mit FV Berechnung Pestis&amp;R&amp;D; &amp;T</oddHeader>
    <oddFooter xml:space="preserve">&amp;Lerstellt: Kathi Hacker am 19.05.08
geprüft / freigegeben am 23.11.2015 durch Hck
Version 6&amp;RSeite 2 von 4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V198"/>
  <sheetViews>
    <sheetView showGridLines="0" zoomScaleNormal="100" workbookViewId="0">
      <selection activeCell="G25" sqref="G25"/>
    </sheetView>
  </sheetViews>
  <sheetFormatPr baseColWidth="10" defaultColWidth="11.44140625" defaultRowHeight="13.2" x14ac:dyDescent="0.25"/>
  <cols>
    <col min="1" max="1" width="3.109375" customWidth="1"/>
    <col min="2" max="2" width="18.109375" customWidth="1"/>
    <col min="3" max="3" width="19.33203125" customWidth="1"/>
    <col min="4" max="4" width="17.5546875" hidden="1" customWidth="1"/>
    <col min="5" max="5" width="9.5546875" customWidth="1"/>
    <col min="6" max="6" width="12.109375" customWidth="1"/>
    <col min="7" max="7" width="14.109375" customWidth="1"/>
    <col min="8" max="8" width="10.88671875" customWidth="1"/>
    <col min="9" max="9" width="1.33203125" customWidth="1"/>
  </cols>
  <sheetData>
    <row r="2" spans="1:22" ht="15.6" x14ac:dyDescent="0.3">
      <c r="A2" s="10"/>
      <c r="B2" s="9" t="s">
        <v>21</v>
      </c>
      <c r="C2" s="10"/>
      <c r="D2" s="10"/>
      <c r="E2" s="10"/>
      <c r="F2" s="10"/>
      <c r="G2" s="10"/>
      <c r="H2" s="10"/>
      <c r="I2" s="10"/>
      <c r="J2" s="10"/>
      <c r="K2" s="10"/>
      <c r="L2" s="10"/>
      <c r="M2" s="10"/>
      <c r="N2" s="10"/>
      <c r="O2" s="10"/>
      <c r="P2" s="10"/>
      <c r="Q2" s="10"/>
      <c r="R2" s="10"/>
      <c r="S2" s="10"/>
      <c r="T2" s="10"/>
      <c r="U2" s="10"/>
      <c r="V2" s="10"/>
    </row>
    <row r="3" spans="1:22" ht="15" x14ac:dyDescent="0.25">
      <c r="A3" s="10"/>
      <c r="B3" s="64"/>
      <c r="C3" s="10"/>
      <c r="D3" s="10"/>
      <c r="E3" s="10"/>
      <c r="F3" s="10"/>
      <c r="G3" s="10"/>
      <c r="H3" s="10"/>
      <c r="I3" s="10"/>
      <c r="J3" s="10"/>
      <c r="K3" s="10"/>
      <c r="L3" s="10"/>
      <c r="M3" s="10"/>
      <c r="N3" s="10"/>
      <c r="O3" s="10"/>
      <c r="P3" s="10"/>
      <c r="Q3" s="10"/>
      <c r="R3" s="10"/>
      <c r="S3" s="10"/>
      <c r="T3" s="10"/>
      <c r="U3" s="10"/>
      <c r="V3" s="10"/>
    </row>
    <row r="4" spans="1:22" ht="15" customHeight="1" x14ac:dyDescent="0.25">
      <c r="A4" s="10"/>
      <c r="B4" s="10" t="str">
        <f>'Data Input'!A5</f>
        <v>Pesticide:</v>
      </c>
      <c r="C4" s="14">
        <f>'Data Input'!C5</f>
        <v>0</v>
      </c>
      <c r="D4" s="14"/>
      <c r="E4" s="13" t="str">
        <f>'Data Input'!A9</f>
        <v>Instrument type:</v>
      </c>
      <c r="F4" s="13"/>
      <c r="G4" s="14">
        <f>'Data Input'!C9</f>
        <v>0</v>
      </c>
      <c r="H4" s="10"/>
      <c r="I4" s="10"/>
      <c r="J4" s="10"/>
      <c r="K4" s="10"/>
      <c r="L4" s="10"/>
      <c r="M4" s="10"/>
      <c r="N4" s="10"/>
      <c r="O4" s="10"/>
      <c r="P4" s="10"/>
      <c r="Q4" s="10"/>
      <c r="R4" s="10"/>
      <c r="S4" s="10"/>
      <c r="T4" s="10"/>
      <c r="U4" s="10"/>
      <c r="V4" s="10"/>
    </row>
    <row r="5" spans="1:22" ht="15" customHeight="1" x14ac:dyDescent="0.25">
      <c r="A5" s="10"/>
      <c r="B5" s="10" t="str">
        <f>'Data Input'!A6</f>
        <v>Sample No.:</v>
      </c>
      <c r="C5" s="14">
        <f>'Data Input'!C6</f>
        <v>0</v>
      </c>
      <c r="D5" s="14"/>
      <c r="E5" s="13" t="str">
        <f>'Data Input'!A10</f>
        <v>Instrument User:</v>
      </c>
      <c r="F5" s="13"/>
      <c r="G5" s="14">
        <f>'Data Input'!C10</f>
        <v>0</v>
      </c>
      <c r="H5" s="10"/>
      <c r="I5" s="10"/>
      <c r="J5" s="10"/>
      <c r="K5" s="10"/>
      <c r="L5" s="10"/>
      <c r="M5" s="10"/>
      <c r="N5" s="10"/>
      <c r="O5" s="10"/>
      <c r="P5" s="10"/>
      <c r="Q5" s="10"/>
      <c r="R5" s="10"/>
      <c r="S5" s="10"/>
      <c r="T5" s="10"/>
      <c r="U5" s="10"/>
      <c r="V5" s="10"/>
    </row>
    <row r="6" spans="1:22" ht="15" customHeight="1" x14ac:dyDescent="0.25">
      <c r="A6" s="10"/>
      <c r="B6" s="10" t="str">
        <f>'Data Input'!A7</f>
        <v>Matrix:</v>
      </c>
      <c r="C6" s="14">
        <f>'Data Input'!C7</f>
        <v>0</v>
      </c>
      <c r="D6" s="14"/>
      <c r="E6" s="145" t="s">
        <v>5</v>
      </c>
      <c r="F6" s="35"/>
      <c r="G6" s="94">
        <f>'Data Input'!E7</f>
        <v>0</v>
      </c>
      <c r="H6" s="10"/>
      <c r="I6" s="10"/>
      <c r="J6" s="10"/>
      <c r="K6" s="10"/>
      <c r="L6" s="10"/>
      <c r="M6" s="10"/>
      <c r="N6" s="10"/>
      <c r="O6" s="10"/>
      <c r="P6" s="10"/>
      <c r="Q6" s="10"/>
      <c r="R6" s="10"/>
      <c r="S6" s="10"/>
      <c r="T6" s="10"/>
      <c r="U6" s="10"/>
      <c r="V6" s="10"/>
    </row>
    <row r="7" spans="1:22" ht="15" customHeight="1" x14ac:dyDescent="0.25">
      <c r="A7" s="10"/>
      <c r="B7" s="10"/>
      <c r="C7" s="10"/>
      <c r="D7" s="10"/>
      <c r="E7" s="87"/>
      <c r="F7" s="87"/>
      <c r="G7" s="87"/>
      <c r="H7" s="87"/>
      <c r="I7" s="10"/>
      <c r="J7" s="10"/>
      <c r="K7" s="10"/>
      <c r="L7" s="10"/>
      <c r="M7" s="10"/>
      <c r="N7" s="10"/>
      <c r="O7" s="10"/>
      <c r="P7" s="10"/>
      <c r="Q7" s="10"/>
      <c r="R7" s="10"/>
      <c r="S7" s="10"/>
      <c r="T7" s="10"/>
      <c r="U7" s="10"/>
      <c r="V7" s="10"/>
    </row>
    <row r="8" spans="1:22" ht="15" customHeight="1" x14ac:dyDescent="0.25">
      <c r="A8" s="10"/>
      <c r="B8" s="144" t="s">
        <v>12</v>
      </c>
      <c r="C8" s="14">
        <f>'Data Input'!E18</f>
        <v>0</v>
      </c>
      <c r="D8" s="14"/>
      <c r="E8" s="89"/>
      <c r="F8" s="89"/>
      <c r="G8" s="10"/>
      <c r="H8" s="87"/>
      <c r="I8" s="10"/>
      <c r="J8" s="10"/>
      <c r="K8" s="10"/>
      <c r="L8" s="10"/>
      <c r="M8" s="10"/>
      <c r="N8" s="10"/>
      <c r="O8" s="10"/>
      <c r="P8" s="10"/>
      <c r="Q8" s="10"/>
      <c r="R8" s="10"/>
      <c r="S8" s="10"/>
      <c r="T8" s="10"/>
      <c r="U8" s="10"/>
      <c r="V8" s="10"/>
    </row>
    <row r="9" spans="1:22" ht="12.75" customHeight="1" thickBot="1" x14ac:dyDescent="0.3">
      <c r="A9" s="16"/>
      <c r="B9" s="16"/>
      <c r="C9" s="16"/>
      <c r="D9" s="16"/>
      <c r="E9" s="16"/>
      <c r="F9" s="16"/>
      <c r="G9" s="16"/>
      <c r="H9" s="16"/>
      <c r="I9" s="16"/>
      <c r="J9" s="10"/>
      <c r="K9" s="10"/>
      <c r="L9" s="10"/>
      <c r="M9" s="10"/>
      <c r="N9" s="10"/>
      <c r="O9" s="10"/>
      <c r="P9" s="10"/>
      <c r="Q9" s="10"/>
      <c r="R9" s="10"/>
      <c r="S9" s="10"/>
      <c r="T9" s="10"/>
      <c r="U9" s="10"/>
      <c r="V9" s="10"/>
    </row>
    <row r="10" spans="1:22" ht="15" customHeight="1" x14ac:dyDescent="0.25">
      <c r="A10" s="11"/>
      <c r="B10" s="86"/>
      <c r="C10" s="86"/>
      <c r="D10" s="86"/>
      <c r="E10" s="86"/>
      <c r="F10" s="86"/>
      <c r="G10" s="86"/>
      <c r="H10" s="23"/>
      <c r="I10" s="15"/>
      <c r="J10" s="10"/>
      <c r="K10" s="10"/>
      <c r="L10" s="10"/>
      <c r="M10" s="10"/>
      <c r="N10" s="10"/>
      <c r="O10" s="10"/>
      <c r="P10" s="10"/>
      <c r="Q10" s="10"/>
      <c r="R10" s="10"/>
      <c r="S10" s="10"/>
      <c r="T10" s="10"/>
      <c r="U10" s="10"/>
      <c r="V10" s="10"/>
    </row>
    <row r="11" spans="1:22" ht="15" customHeight="1" x14ac:dyDescent="0.25">
      <c r="A11" s="24"/>
      <c r="B11" s="146" t="s">
        <v>13</v>
      </c>
      <c r="C11" s="20"/>
      <c r="D11" s="20"/>
      <c r="E11" s="20"/>
      <c r="F11" s="20"/>
      <c r="G11" s="20"/>
      <c r="H11" s="16"/>
      <c r="I11" s="17"/>
      <c r="J11" s="10"/>
      <c r="K11" s="10"/>
      <c r="L11" s="10"/>
      <c r="M11" s="10"/>
      <c r="N11" s="10"/>
      <c r="O11" s="10"/>
      <c r="P11" s="10"/>
      <c r="Q11" s="10"/>
      <c r="R11" s="10"/>
      <c r="S11" s="10"/>
      <c r="T11" s="10"/>
      <c r="U11" s="10"/>
      <c r="V11" s="10"/>
    </row>
    <row r="12" spans="1:22" x14ac:dyDescent="0.25">
      <c r="A12" s="24"/>
      <c r="B12" s="16"/>
      <c r="C12" s="16"/>
      <c r="D12" s="16"/>
      <c r="E12" s="16"/>
      <c r="F12" s="16"/>
      <c r="G12" s="16"/>
      <c r="H12" s="16"/>
      <c r="I12" s="17"/>
      <c r="J12" s="10"/>
      <c r="K12" s="20"/>
      <c r="L12" s="10"/>
      <c r="M12" s="10"/>
      <c r="N12" s="10"/>
      <c r="O12" s="10"/>
      <c r="P12" s="10"/>
      <c r="Q12" s="10"/>
      <c r="R12" s="10"/>
      <c r="S12" s="10"/>
      <c r="T12" s="10"/>
      <c r="U12" s="10"/>
      <c r="V12" s="10"/>
    </row>
    <row r="13" spans="1:22" ht="39.6" x14ac:dyDescent="0.25">
      <c r="A13" s="24"/>
      <c r="B13" s="149" t="s">
        <v>14</v>
      </c>
      <c r="C13" s="149" t="s">
        <v>15</v>
      </c>
      <c r="D13" s="147"/>
      <c r="E13" s="148" t="s">
        <v>16</v>
      </c>
      <c r="F13" s="87"/>
      <c r="G13" s="10"/>
      <c r="H13" s="10"/>
      <c r="I13" s="70"/>
      <c r="J13" s="10"/>
      <c r="K13" s="10"/>
      <c r="L13" s="10"/>
      <c r="M13" s="10"/>
      <c r="N13" s="10"/>
      <c r="O13" s="10"/>
      <c r="P13" s="10"/>
      <c r="Q13" s="10"/>
      <c r="R13" s="10"/>
      <c r="S13" s="10"/>
      <c r="T13" s="10"/>
      <c r="U13" s="10"/>
      <c r="V13" s="10"/>
    </row>
    <row r="14" spans="1:22" x14ac:dyDescent="0.25">
      <c r="A14" s="24"/>
      <c r="B14" s="73">
        <f>'Data Input'!B18</f>
        <v>0</v>
      </c>
      <c r="C14" s="103" t="e">
        <f>IF(E14="x","",('Data Input'!C18/'Data Input'!D18))</f>
        <v>#DIV/0!</v>
      </c>
      <c r="D14" s="59" t="e">
        <f>IF(E14="x",NA(),('Data Input'!C18/'Data Input'!D18))</f>
        <v>#DIV/0!</v>
      </c>
      <c r="E14" s="93"/>
      <c r="F14" s="83"/>
      <c r="G14" s="42"/>
      <c r="H14" s="42"/>
      <c r="I14" s="70"/>
      <c r="J14" s="10"/>
      <c r="K14" s="10"/>
      <c r="L14" s="10"/>
      <c r="M14" s="10"/>
      <c r="N14" s="10"/>
      <c r="O14" s="10"/>
      <c r="P14" s="10"/>
      <c r="Q14" s="10"/>
      <c r="R14" s="10"/>
      <c r="S14" s="10"/>
      <c r="T14" s="10"/>
      <c r="U14" s="10"/>
      <c r="V14" s="10"/>
    </row>
    <row r="15" spans="1:22" x14ac:dyDescent="0.25">
      <c r="A15" s="24"/>
      <c r="B15" s="103">
        <f>'Data Input'!B19</f>
        <v>0</v>
      </c>
      <c r="C15" s="103" t="e">
        <f>IF(E15="x","",('Data Input'!C19/'Data Input'!D19))</f>
        <v>#DIV/0!</v>
      </c>
      <c r="D15" s="59" t="e">
        <f>IF(E15="x",NA(),('Data Input'!C19/'Data Input'!D19))</f>
        <v>#DIV/0!</v>
      </c>
      <c r="E15" s="93"/>
      <c r="F15" s="83"/>
      <c r="G15" s="42"/>
      <c r="H15" s="42"/>
      <c r="I15" s="70"/>
      <c r="J15" s="10"/>
      <c r="K15" s="10"/>
      <c r="L15" s="10"/>
      <c r="M15" s="10"/>
      <c r="N15" s="10"/>
      <c r="O15" s="10"/>
      <c r="P15" s="10"/>
      <c r="Q15" s="10"/>
      <c r="R15" s="10"/>
      <c r="S15" s="10"/>
      <c r="T15" s="10"/>
      <c r="U15" s="10"/>
      <c r="V15" s="10"/>
    </row>
    <row r="16" spans="1:22" x14ac:dyDescent="0.25">
      <c r="A16" s="24"/>
      <c r="B16" s="103">
        <f>'Data Input'!B20</f>
        <v>0</v>
      </c>
      <c r="C16" s="103" t="e">
        <f>IF(E16="x","",('Data Input'!C20/'Data Input'!D20))</f>
        <v>#DIV/0!</v>
      </c>
      <c r="D16" s="59" t="e">
        <f>IF(E16="x",NA(),('Data Input'!C20/'Data Input'!D20))</f>
        <v>#DIV/0!</v>
      </c>
      <c r="E16" s="93"/>
      <c r="F16" s="83"/>
      <c r="G16" s="42"/>
      <c r="H16" s="42"/>
      <c r="I16" s="70"/>
      <c r="J16" s="10"/>
      <c r="K16" s="10"/>
      <c r="L16" s="10"/>
      <c r="M16" s="10"/>
      <c r="N16" s="10"/>
      <c r="O16" s="10"/>
      <c r="P16" s="10"/>
      <c r="Q16" s="10"/>
      <c r="R16" s="10"/>
      <c r="S16" s="10"/>
      <c r="T16" s="10"/>
      <c r="U16" s="10"/>
      <c r="V16" s="10"/>
    </row>
    <row r="17" spans="1:22" x14ac:dyDescent="0.25">
      <c r="A17" s="24"/>
      <c r="B17" s="103">
        <f>'Data Input'!B21</f>
        <v>0</v>
      </c>
      <c r="C17" s="103" t="e">
        <f>IF(E17="x","",('Data Input'!C21/'Data Input'!D21))</f>
        <v>#DIV/0!</v>
      </c>
      <c r="D17" s="59" t="e">
        <f>IF(E17="x",NA(),('Data Input'!C21/'Data Input'!D21))</f>
        <v>#DIV/0!</v>
      </c>
      <c r="E17" s="93"/>
      <c r="F17" s="83"/>
      <c r="G17" s="42"/>
      <c r="H17" s="42"/>
      <c r="I17" s="70"/>
      <c r="J17" s="10"/>
      <c r="K17" s="10"/>
      <c r="L17" s="10"/>
      <c r="M17" s="10"/>
      <c r="N17" s="10"/>
      <c r="O17" s="10"/>
      <c r="P17" s="10"/>
      <c r="Q17" s="10"/>
      <c r="R17" s="10"/>
      <c r="S17" s="10"/>
      <c r="T17" s="10"/>
      <c r="U17" s="10"/>
      <c r="V17" s="10"/>
    </row>
    <row r="18" spans="1:22" x14ac:dyDescent="0.25">
      <c r="A18" s="24"/>
      <c r="B18" s="16"/>
      <c r="C18" s="16"/>
      <c r="D18" s="16"/>
      <c r="E18" s="16"/>
      <c r="F18" s="84"/>
      <c r="G18" s="42"/>
      <c r="H18" s="42"/>
      <c r="I18" s="70"/>
      <c r="J18" s="10"/>
      <c r="K18" s="10"/>
      <c r="L18" s="10"/>
      <c r="M18" s="10"/>
      <c r="N18" s="10"/>
      <c r="O18" s="10"/>
      <c r="P18" s="10"/>
      <c r="Q18" s="10"/>
      <c r="R18" s="10"/>
      <c r="S18" s="10"/>
      <c r="T18" s="10"/>
      <c r="U18" s="10"/>
      <c r="V18" s="10"/>
    </row>
    <row r="19" spans="1:22" x14ac:dyDescent="0.25">
      <c r="A19" s="24"/>
      <c r="B19" s="16"/>
      <c r="C19" s="16"/>
      <c r="D19" s="16"/>
      <c r="E19" s="16"/>
      <c r="F19" s="16"/>
      <c r="G19" s="141" t="s">
        <v>17</v>
      </c>
      <c r="H19" s="19" t="e">
        <f>INTERCEPT(C14:C17,B14:B17)</f>
        <v>#DIV/0!</v>
      </c>
      <c r="I19" s="17"/>
      <c r="J19" s="10"/>
      <c r="K19" s="10"/>
      <c r="L19" s="10"/>
      <c r="M19" s="10"/>
      <c r="N19" s="10"/>
      <c r="O19" s="10"/>
      <c r="P19" s="10"/>
      <c r="Q19" s="10"/>
      <c r="R19" s="10"/>
      <c r="S19" s="10"/>
      <c r="T19" s="10"/>
      <c r="U19" s="10"/>
      <c r="V19" s="10"/>
    </row>
    <row r="20" spans="1:22" x14ac:dyDescent="0.25">
      <c r="A20" s="24"/>
      <c r="B20" s="16"/>
      <c r="C20" s="16"/>
      <c r="D20" s="16"/>
      <c r="E20" s="16"/>
      <c r="F20" s="16"/>
      <c r="G20" s="141" t="s">
        <v>18</v>
      </c>
      <c r="H20" s="19" t="e">
        <f>SLOPE(C14:C17,B14:B17)</f>
        <v>#DIV/0!</v>
      </c>
      <c r="I20" s="17"/>
      <c r="J20" s="10"/>
      <c r="K20" s="10"/>
      <c r="L20" s="10"/>
      <c r="M20" s="10"/>
      <c r="N20" s="10"/>
      <c r="O20" s="10"/>
      <c r="P20" s="10"/>
      <c r="Q20" s="10"/>
      <c r="R20" s="10"/>
      <c r="S20" s="10"/>
      <c r="T20" s="10"/>
      <c r="U20" s="10"/>
      <c r="V20" s="10"/>
    </row>
    <row r="21" spans="1:22" x14ac:dyDescent="0.25">
      <c r="A21" s="24"/>
      <c r="B21" s="16"/>
      <c r="C21" s="16"/>
      <c r="D21" s="16"/>
      <c r="E21" s="16"/>
      <c r="F21" s="16"/>
      <c r="G21" s="18"/>
      <c r="H21" s="18"/>
      <c r="I21" s="17"/>
      <c r="J21" s="10"/>
      <c r="K21" s="10"/>
      <c r="L21" s="10"/>
      <c r="M21" s="10"/>
      <c r="N21" s="10"/>
      <c r="O21" s="10"/>
      <c r="P21" s="10"/>
      <c r="Q21" s="10"/>
      <c r="R21" s="10"/>
      <c r="S21" s="10"/>
      <c r="T21" s="10"/>
      <c r="U21" s="10"/>
      <c r="V21" s="10"/>
    </row>
    <row r="22" spans="1:22" x14ac:dyDescent="0.25">
      <c r="A22" s="24"/>
      <c r="B22" s="16"/>
      <c r="C22" s="16"/>
      <c r="D22" s="16"/>
      <c r="E22" s="16"/>
      <c r="F22" s="16"/>
      <c r="G22" s="16"/>
      <c r="H22" s="16"/>
      <c r="I22" s="17"/>
      <c r="J22" s="10"/>
      <c r="K22" s="10"/>
      <c r="L22" s="10"/>
      <c r="M22" s="10"/>
      <c r="N22" s="10"/>
      <c r="O22" s="10"/>
      <c r="P22" s="10"/>
      <c r="Q22" s="10"/>
      <c r="R22" s="10"/>
      <c r="S22" s="10"/>
      <c r="T22" s="10"/>
      <c r="U22" s="10"/>
      <c r="V22" s="10"/>
    </row>
    <row r="23" spans="1:22" x14ac:dyDescent="0.25">
      <c r="A23" s="24"/>
      <c r="B23" s="16"/>
      <c r="C23" s="16"/>
      <c r="D23" s="16"/>
      <c r="E23" s="16"/>
      <c r="F23" s="16"/>
      <c r="G23" s="16"/>
      <c r="H23" s="16"/>
      <c r="I23" s="17"/>
      <c r="J23" s="10"/>
      <c r="K23" s="10"/>
      <c r="L23" s="10"/>
      <c r="M23" s="10"/>
      <c r="N23" s="10"/>
      <c r="O23" s="10"/>
      <c r="P23" s="10"/>
      <c r="Q23" s="10"/>
      <c r="R23" s="10"/>
      <c r="S23" s="10"/>
      <c r="T23" s="10"/>
      <c r="U23" s="10"/>
      <c r="V23" s="10"/>
    </row>
    <row r="24" spans="1:22" ht="52.8" x14ac:dyDescent="0.25">
      <c r="A24" s="24"/>
      <c r="B24" s="16"/>
      <c r="C24" s="16"/>
      <c r="D24" s="16"/>
      <c r="E24" s="16"/>
      <c r="F24" s="16"/>
      <c r="G24" s="155" t="s">
        <v>46</v>
      </c>
      <c r="H24" s="16"/>
      <c r="I24" s="17"/>
      <c r="J24" s="10"/>
      <c r="K24" s="10"/>
      <c r="L24" s="10"/>
      <c r="M24" s="10"/>
      <c r="N24" s="10"/>
      <c r="O24" s="10"/>
      <c r="P24" s="10"/>
      <c r="Q24" s="10"/>
      <c r="R24" s="10"/>
      <c r="S24" s="10"/>
      <c r="T24" s="10"/>
      <c r="U24" s="10"/>
      <c r="V24" s="10"/>
    </row>
    <row r="25" spans="1:22" ht="15.6" x14ac:dyDescent="0.3">
      <c r="A25" s="24"/>
      <c r="B25" s="16"/>
      <c r="C25" s="16"/>
      <c r="D25" s="16"/>
      <c r="E25" s="16"/>
      <c r="F25" s="16"/>
      <c r="G25" s="174" t="e">
        <f>H19/H20/'Data Input'!E18</f>
        <v>#DIV/0!</v>
      </c>
      <c r="H25" s="16"/>
      <c r="I25" s="17"/>
      <c r="J25" s="10"/>
      <c r="K25" s="10"/>
      <c r="L25" s="10"/>
      <c r="M25" s="10"/>
      <c r="N25" s="10"/>
      <c r="O25" s="10"/>
      <c r="P25" s="10"/>
      <c r="Q25" s="10"/>
      <c r="R25" s="10"/>
      <c r="S25" s="10"/>
      <c r="T25" s="10"/>
      <c r="U25" s="10"/>
      <c r="V25" s="10"/>
    </row>
    <row r="26" spans="1:22" x14ac:dyDescent="0.25">
      <c r="A26" s="24"/>
      <c r="B26" s="16"/>
      <c r="C26" s="16"/>
      <c r="D26" s="16"/>
      <c r="E26" s="16"/>
      <c r="F26" s="16"/>
      <c r="G26" s="10"/>
      <c r="H26" s="16"/>
      <c r="I26" s="17"/>
      <c r="J26" s="10"/>
      <c r="K26" s="10"/>
      <c r="L26" s="10"/>
      <c r="M26" s="10"/>
      <c r="N26" s="10"/>
      <c r="O26" s="10"/>
      <c r="P26" s="10"/>
      <c r="Q26" s="10"/>
      <c r="R26" s="10"/>
      <c r="S26" s="10"/>
      <c r="T26" s="10"/>
      <c r="U26" s="10"/>
      <c r="V26" s="10"/>
    </row>
    <row r="27" spans="1:22" x14ac:dyDescent="0.25">
      <c r="A27" s="24"/>
      <c r="B27" s="16"/>
      <c r="C27" s="16"/>
      <c r="D27" s="16"/>
      <c r="E27" s="16"/>
      <c r="F27" s="16"/>
      <c r="G27" s="10"/>
      <c r="H27" s="16"/>
      <c r="I27" s="17"/>
      <c r="J27" s="10"/>
      <c r="K27" s="10"/>
      <c r="L27" s="10"/>
      <c r="M27" s="10"/>
      <c r="N27" s="10"/>
      <c r="O27" s="10"/>
      <c r="P27" s="10"/>
      <c r="Q27" s="10"/>
      <c r="R27" s="10"/>
      <c r="S27" s="10"/>
      <c r="T27" s="10"/>
      <c r="U27" s="10"/>
      <c r="V27" s="10"/>
    </row>
    <row r="28" spans="1:22" x14ac:dyDescent="0.25">
      <c r="A28" s="24"/>
      <c r="B28" s="16"/>
      <c r="C28" s="16"/>
      <c r="D28" s="16"/>
      <c r="E28" s="16"/>
      <c r="F28" s="16"/>
      <c r="G28" s="10"/>
      <c r="H28" s="16"/>
      <c r="I28" s="17"/>
      <c r="J28" s="10"/>
      <c r="K28" s="10"/>
      <c r="L28" s="10"/>
      <c r="M28" s="10"/>
      <c r="N28" s="10"/>
      <c r="O28" s="10"/>
      <c r="P28" s="10"/>
      <c r="Q28" s="10"/>
      <c r="R28" s="10"/>
      <c r="S28" s="10"/>
      <c r="T28" s="10"/>
      <c r="U28" s="10"/>
      <c r="V28" s="10"/>
    </row>
    <row r="29" spans="1:22" x14ac:dyDescent="0.25">
      <c r="A29" s="24"/>
      <c r="B29" s="16"/>
      <c r="C29" s="16"/>
      <c r="D29" s="16"/>
      <c r="E29" s="16"/>
      <c r="F29" s="16"/>
      <c r="G29" s="10"/>
      <c r="H29" s="16"/>
      <c r="I29" s="17"/>
      <c r="J29" s="10"/>
      <c r="K29" s="10"/>
      <c r="L29" s="10"/>
      <c r="M29" s="10"/>
      <c r="N29" s="10"/>
      <c r="O29" s="10"/>
      <c r="P29" s="10"/>
      <c r="Q29" s="10"/>
      <c r="R29" s="10"/>
      <c r="S29" s="10"/>
      <c r="T29" s="10"/>
      <c r="U29" s="10"/>
      <c r="V29" s="10"/>
    </row>
    <row r="30" spans="1:22" x14ac:dyDescent="0.25">
      <c r="A30" s="24"/>
      <c r="B30" s="16"/>
      <c r="C30" s="16"/>
      <c r="D30" s="16"/>
      <c r="E30" s="16"/>
      <c r="F30" s="16"/>
      <c r="G30" s="16"/>
      <c r="H30" s="16"/>
      <c r="I30" s="17"/>
      <c r="J30" s="10"/>
      <c r="K30" s="10"/>
      <c r="L30" s="10"/>
      <c r="M30" s="10"/>
      <c r="N30" s="10"/>
      <c r="O30" s="10"/>
      <c r="P30" s="10"/>
      <c r="Q30" s="10"/>
      <c r="R30" s="10"/>
      <c r="S30" s="10"/>
      <c r="T30" s="10"/>
      <c r="U30" s="10"/>
      <c r="V30" s="10"/>
    </row>
    <row r="31" spans="1:22" ht="3.75" customHeight="1" thickBot="1" x14ac:dyDescent="0.3">
      <c r="A31" s="25"/>
      <c r="B31" s="21"/>
      <c r="C31" s="21"/>
      <c r="D31" s="21"/>
      <c r="E31" s="21"/>
      <c r="F31" s="21"/>
      <c r="G31" s="21"/>
      <c r="H31" s="21"/>
      <c r="I31" s="22"/>
      <c r="J31" s="10"/>
      <c r="K31" s="10"/>
      <c r="L31" s="10"/>
      <c r="M31" s="10"/>
      <c r="N31" s="10"/>
      <c r="O31" s="10"/>
      <c r="P31" s="10"/>
      <c r="Q31" s="10"/>
      <c r="R31" s="10"/>
      <c r="S31" s="10"/>
      <c r="T31" s="10"/>
      <c r="U31" s="10"/>
      <c r="V31" s="10"/>
    </row>
    <row r="32" spans="1:22" ht="13.8" thickBot="1" x14ac:dyDescent="0.3">
      <c r="A32" s="10"/>
      <c r="B32" s="10"/>
      <c r="C32" s="10"/>
      <c r="D32" s="10"/>
      <c r="E32" s="10"/>
      <c r="F32" s="10"/>
      <c r="G32" s="10"/>
      <c r="H32" s="10"/>
      <c r="I32" s="10"/>
      <c r="J32" s="10"/>
      <c r="K32" s="10"/>
      <c r="L32" s="10"/>
      <c r="M32" s="10"/>
      <c r="N32" s="10"/>
      <c r="O32" s="10"/>
      <c r="P32" s="10"/>
      <c r="Q32" s="10"/>
      <c r="R32" s="10"/>
      <c r="S32" s="10"/>
      <c r="T32" s="10"/>
      <c r="U32" s="10"/>
      <c r="V32" s="10"/>
    </row>
    <row r="33" spans="1:22" ht="4.5" customHeight="1" x14ac:dyDescent="0.25">
      <c r="A33" s="67"/>
      <c r="B33" s="23"/>
      <c r="C33" s="23"/>
      <c r="D33" s="23"/>
      <c r="E33" s="23"/>
      <c r="F33" s="23"/>
      <c r="G33" s="23"/>
      <c r="H33" s="23"/>
      <c r="I33" s="68"/>
      <c r="J33" s="36"/>
      <c r="K33" s="36"/>
      <c r="L33" s="10"/>
      <c r="M33" s="10"/>
      <c r="N33" s="10"/>
      <c r="O33" s="10"/>
      <c r="P33" s="10"/>
      <c r="Q33" s="10"/>
      <c r="R33" s="10"/>
      <c r="S33" s="10"/>
      <c r="T33" s="10"/>
      <c r="U33" s="10"/>
      <c r="V33" s="10"/>
    </row>
    <row r="34" spans="1:22" x14ac:dyDescent="0.25">
      <c r="A34" s="69"/>
      <c r="B34" s="142" t="s">
        <v>19</v>
      </c>
      <c r="C34" s="10"/>
      <c r="D34" s="10"/>
      <c r="E34" s="10"/>
      <c r="F34" s="10"/>
      <c r="G34" s="10"/>
      <c r="H34" s="42"/>
      <c r="I34" s="70"/>
      <c r="J34" s="36"/>
      <c r="K34" s="36"/>
      <c r="L34" s="10"/>
      <c r="M34" s="10"/>
      <c r="N34" s="10"/>
      <c r="O34" s="10"/>
      <c r="P34" s="10"/>
      <c r="Q34" s="10"/>
      <c r="R34" s="10"/>
      <c r="S34" s="10"/>
      <c r="T34" s="10"/>
      <c r="U34" s="10"/>
      <c r="V34" s="10"/>
    </row>
    <row r="35" spans="1:22" x14ac:dyDescent="0.25">
      <c r="A35" s="69"/>
      <c r="B35" s="10"/>
      <c r="C35" s="10"/>
      <c r="D35" s="10"/>
      <c r="E35" s="10"/>
      <c r="F35" s="10"/>
      <c r="G35" s="10"/>
      <c r="H35" s="10"/>
      <c r="I35" s="70"/>
      <c r="J35" s="36"/>
      <c r="K35" s="36"/>
      <c r="L35" s="10"/>
      <c r="M35" s="10"/>
      <c r="N35" s="10"/>
      <c r="O35" s="10"/>
      <c r="P35" s="10"/>
      <c r="Q35" s="10"/>
      <c r="R35" s="10"/>
      <c r="S35" s="10"/>
      <c r="T35" s="10"/>
      <c r="U35" s="10"/>
      <c r="V35" s="10"/>
    </row>
    <row r="36" spans="1:22" ht="39.6" x14ac:dyDescent="0.25">
      <c r="A36" s="24"/>
      <c r="B36" s="149" t="s">
        <v>14</v>
      </c>
      <c r="C36" s="149" t="s">
        <v>15</v>
      </c>
      <c r="D36" s="147"/>
      <c r="E36" s="148" t="s">
        <v>16</v>
      </c>
      <c r="F36" s="88"/>
      <c r="G36" s="16"/>
      <c r="H36" s="16"/>
      <c r="I36" s="17"/>
      <c r="J36" s="10"/>
      <c r="K36" s="10"/>
      <c r="L36" s="10"/>
      <c r="M36" s="10"/>
      <c r="N36" s="10"/>
      <c r="O36" s="10"/>
      <c r="P36" s="10"/>
      <c r="Q36" s="10"/>
      <c r="R36" s="10"/>
      <c r="S36" s="10"/>
      <c r="T36" s="10"/>
      <c r="U36" s="10"/>
      <c r="V36" s="10"/>
    </row>
    <row r="37" spans="1:22" x14ac:dyDescent="0.25">
      <c r="A37" s="24"/>
      <c r="B37" s="103">
        <f>'Data Input'!B18</f>
        <v>0</v>
      </c>
      <c r="C37" s="59">
        <f>IF(E37="x","",'Data Input'!C18)</f>
        <v>0</v>
      </c>
      <c r="D37" s="59">
        <f>IF(E37="x",NA(),'Data Input'!C18)</f>
        <v>0</v>
      </c>
      <c r="E37" s="93"/>
      <c r="F37" s="10"/>
      <c r="G37" s="10"/>
      <c r="H37" s="10"/>
      <c r="I37" s="17"/>
      <c r="J37" s="10"/>
      <c r="K37" s="10"/>
      <c r="L37" s="10"/>
      <c r="M37" s="10"/>
      <c r="N37" s="10"/>
      <c r="O37" s="10"/>
      <c r="P37" s="10"/>
      <c r="Q37" s="10"/>
      <c r="R37" s="10"/>
      <c r="S37" s="10"/>
      <c r="T37" s="10"/>
      <c r="U37" s="10"/>
      <c r="V37" s="10"/>
    </row>
    <row r="38" spans="1:22" x14ac:dyDescent="0.25">
      <c r="A38" s="24"/>
      <c r="B38" s="103">
        <f>'Data Input'!B19</f>
        <v>0</v>
      </c>
      <c r="C38" s="59">
        <f>IF(E38="x","",'Data Input'!C19)</f>
        <v>0</v>
      </c>
      <c r="D38" s="59">
        <f>IF(E38="x",NA(),'Data Input'!C19)</f>
        <v>0</v>
      </c>
      <c r="E38" s="93"/>
      <c r="F38" s="10"/>
      <c r="G38" s="10"/>
      <c r="H38" s="10"/>
      <c r="I38" s="17"/>
      <c r="J38" s="10"/>
      <c r="K38" s="10"/>
      <c r="L38" s="10"/>
      <c r="M38" s="10"/>
      <c r="N38" s="10"/>
      <c r="O38" s="10"/>
      <c r="P38" s="10"/>
      <c r="Q38" s="10"/>
      <c r="R38" s="10"/>
      <c r="S38" s="10"/>
      <c r="T38" s="10"/>
      <c r="U38" s="10"/>
      <c r="V38" s="10"/>
    </row>
    <row r="39" spans="1:22" x14ac:dyDescent="0.25">
      <c r="A39" s="24"/>
      <c r="B39" s="103">
        <f>'Data Input'!B20</f>
        <v>0</v>
      </c>
      <c r="C39" s="59">
        <f>IF(E39="x","",'Data Input'!C20)</f>
        <v>0</v>
      </c>
      <c r="D39" s="59">
        <f>IF(E39="x",NA(),'Data Input'!C20)</f>
        <v>0</v>
      </c>
      <c r="E39" s="93"/>
      <c r="F39" s="10"/>
      <c r="G39" s="10"/>
      <c r="H39" s="10"/>
      <c r="I39" s="17"/>
      <c r="J39" s="10"/>
      <c r="K39" s="10"/>
      <c r="L39" s="10"/>
      <c r="M39" s="10"/>
      <c r="N39" s="10"/>
      <c r="O39" s="10"/>
      <c r="P39" s="10"/>
      <c r="Q39" s="10"/>
      <c r="R39" s="10"/>
      <c r="S39" s="10"/>
      <c r="T39" s="10"/>
      <c r="U39" s="10"/>
      <c r="V39" s="10"/>
    </row>
    <row r="40" spans="1:22" x14ac:dyDescent="0.25">
      <c r="A40" s="24"/>
      <c r="B40" s="103">
        <f>'Data Input'!B21</f>
        <v>0</v>
      </c>
      <c r="C40" s="59">
        <f>IF(E40="x","",'Data Input'!C21)</f>
        <v>0</v>
      </c>
      <c r="D40" s="59">
        <f>IF(E40="x",NA(),'Data Input'!C21)</f>
        <v>0</v>
      </c>
      <c r="E40" s="93"/>
      <c r="F40" s="10"/>
      <c r="G40" s="10"/>
      <c r="H40" s="10"/>
      <c r="I40" s="17"/>
      <c r="J40" s="10"/>
      <c r="K40" s="10"/>
      <c r="L40" s="10"/>
      <c r="M40" s="10"/>
      <c r="N40" s="10"/>
      <c r="O40" s="10"/>
      <c r="P40" s="10"/>
      <c r="Q40" s="10"/>
      <c r="R40" s="10"/>
      <c r="S40" s="10"/>
      <c r="T40" s="10"/>
      <c r="U40" s="10"/>
      <c r="V40" s="10"/>
    </row>
    <row r="41" spans="1:22" x14ac:dyDescent="0.25">
      <c r="A41" s="24"/>
      <c r="B41" s="16"/>
      <c r="C41" s="83"/>
      <c r="D41" s="83"/>
      <c r="E41" s="83"/>
      <c r="F41" s="83"/>
      <c r="G41" s="42"/>
      <c r="H41" s="42"/>
      <c r="I41" s="17"/>
      <c r="J41" s="10"/>
      <c r="K41" s="10"/>
      <c r="L41" s="10"/>
      <c r="M41" s="10"/>
      <c r="N41" s="10"/>
      <c r="O41" s="10"/>
      <c r="P41" s="10"/>
      <c r="Q41" s="10"/>
      <c r="R41" s="10"/>
      <c r="S41" s="10"/>
      <c r="T41" s="10"/>
      <c r="U41" s="10"/>
      <c r="V41" s="10"/>
    </row>
    <row r="42" spans="1:22" x14ac:dyDescent="0.25">
      <c r="A42" s="24"/>
      <c r="B42" s="16"/>
      <c r="C42" s="83"/>
      <c r="D42" s="83"/>
      <c r="E42" s="83"/>
      <c r="F42" s="83"/>
      <c r="G42" s="141" t="s">
        <v>17</v>
      </c>
      <c r="H42" s="19" t="e">
        <f>INTERCEPT(C37:C40,B37:B40)</f>
        <v>#DIV/0!</v>
      </c>
      <c r="I42" s="17"/>
      <c r="J42" s="10"/>
      <c r="K42" s="10"/>
      <c r="L42" s="10"/>
      <c r="M42" s="10"/>
      <c r="N42" s="10"/>
      <c r="O42" s="10"/>
      <c r="P42" s="10"/>
      <c r="Q42" s="10"/>
      <c r="R42" s="10"/>
      <c r="S42" s="10"/>
      <c r="T42" s="10"/>
      <c r="U42" s="10"/>
      <c r="V42" s="10"/>
    </row>
    <row r="43" spans="1:22" x14ac:dyDescent="0.25">
      <c r="A43" s="24"/>
      <c r="B43" s="16"/>
      <c r="C43" s="83"/>
      <c r="D43" s="83"/>
      <c r="E43" s="83"/>
      <c r="F43" s="83"/>
      <c r="G43" s="141" t="s">
        <v>18</v>
      </c>
      <c r="H43" s="19" t="e">
        <f>SLOPE(C37:C40,B37:B40)</f>
        <v>#DIV/0!</v>
      </c>
      <c r="I43" s="17"/>
      <c r="J43" s="10"/>
      <c r="K43" s="10"/>
      <c r="L43" s="10"/>
      <c r="M43" s="10"/>
      <c r="N43" s="10"/>
      <c r="O43" s="10"/>
      <c r="P43" s="10"/>
      <c r="Q43" s="10"/>
      <c r="R43" s="10"/>
      <c r="S43" s="10"/>
      <c r="T43" s="10"/>
      <c r="U43" s="10"/>
      <c r="V43" s="10"/>
    </row>
    <row r="44" spans="1:22" x14ac:dyDescent="0.25">
      <c r="A44" s="24"/>
      <c r="B44" s="16"/>
      <c r="C44" s="84"/>
      <c r="D44" s="84"/>
      <c r="E44" s="84"/>
      <c r="F44" s="84"/>
      <c r="G44" s="18"/>
      <c r="H44" s="85"/>
      <c r="I44" s="17"/>
      <c r="J44" s="10"/>
      <c r="K44" s="10"/>
      <c r="L44" s="10"/>
      <c r="M44" s="10"/>
      <c r="N44" s="10"/>
      <c r="O44" s="10"/>
      <c r="P44" s="10"/>
      <c r="Q44" s="10"/>
      <c r="R44" s="10"/>
      <c r="S44" s="10"/>
      <c r="T44" s="10"/>
      <c r="U44" s="10"/>
      <c r="V44" s="10"/>
    </row>
    <row r="45" spans="1:22" x14ac:dyDescent="0.25">
      <c r="A45" s="24"/>
      <c r="B45" s="16"/>
      <c r="C45" s="84"/>
      <c r="D45" s="84"/>
      <c r="E45" s="84"/>
      <c r="F45" s="84"/>
      <c r="G45" s="16"/>
      <c r="H45" s="18"/>
      <c r="I45" s="17"/>
      <c r="J45" s="10"/>
      <c r="K45" s="10"/>
      <c r="L45" s="10"/>
      <c r="M45" s="10"/>
      <c r="N45" s="10"/>
      <c r="O45" s="10"/>
      <c r="P45" s="10"/>
      <c r="Q45" s="10"/>
      <c r="R45" s="10"/>
      <c r="S45" s="10"/>
      <c r="T45" s="10"/>
      <c r="U45" s="10"/>
      <c r="V45" s="10"/>
    </row>
    <row r="46" spans="1:22" ht="52.8" x14ac:dyDescent="0.25">
      <c r="A46" s="24"/>
      <c r="B46" s="16"/>
      <c r="C46" s="84"/>
      <c r="D46" s="84"/>
      <c r="E46" s="84"/>
      <c r="F46" s="84"/>
      <c r="G46" s="155" t="s">
        <v>46</v>
      </c>
      <c r="H46" s="16"/>
      <c r="I46" s="17"/>
      <c r="J46" s="10"/>
      <c r="K46" s="10"/>
      <c r="L46" s="10"/>
      <c r="M46" s="10"/>
      <c r="N46" s="10"/>
      <c r="O46" s="10"/>
      <c r="P46" s="10"/>
      <c r="Q46" s="10"/>
      <c r="R46" s="10"/>
      <c r="S46" s="10"/>
      <c r="T46" s="10"/>
      <c r="U46" s="10"/>
      <c r="V46" s="10"/>
    </row>
    <row r="47" spans="1:22" ht="15.6" x14ac:dyDescent="0.3">
      <c r="A47" s="24"/>
      <c r="B47" s="16"/>
      <c r="C47" s="84"/>
      <c r="D47" s="84"/>
      <c r="E47" s="84"/>
      <c r="F47" s="84"/>
      <c r="G47" s="174" t="e">
        <f>H42/H43/'Data Input'!E18</f>
        <v>#DIV/0!</v>
      </c>
      <c r="H47" s="16"/>
      <c r="I47" s="17"/>
      <c r="J47" s="10"/>
      <c r="K47" s="10"/>
      <c r="L47" s="10"/>
      <c r="M47" s="10"/>
      <c r="N47" s="10"/>
      <c r="O47" s="10"/>
      <c r="P47" s="10"/>
      <c r="Q47" s="10"/>
      <c r="R47" s="10"/>
      <c r="S47" s="10"/>
      <c r="T47" s="10"/>
      <c r="U47" s="10"/>
      <c r="V47" s="10"/>
    </row>
    <row r="48" spans="1:22" x14ac:dyDescent="0.25">
      <c r="A48" s="24"/>
      <c r="B48" s="16"/>
      <c r="C48" s="84"/>
      <c r="D48" s="84"/>
      <c r="E48" s="84"/>
      <c r="F48" s="84"/>
      <c r="G48" s="16"/>
      <c r="H48" s="16"/>
      <c r="I48" s="17"/>
      <c r="J48" s="10"/>
      <c r="K48" s="10"/>
      <c r="L48" s="10"/>
      <c r="M48" s="10"/>
      <c r="N48" s="10"/>
      <c r="O48" s="10"/>
      <c r="P48" s="10"/>
      <c r="Q48" s="10"/>
      <c r="R48" s="10"/>
      <c r="S48" s="10"/>
      <c r="T48" s="10"/>
      <c r="U48" s="10"/>
      <c r="V48" s="10"/>
    </row>
    <row r="49" spans="1:22" x14ac:dyDescent="0.25">
      <c r="A49" s="24"/>
      <c r="B49" s="16"/>
      <c r="C49" s="84"/>
      <c r="D49" s="84"/>
      <c r="E49" s="84"/>
      <c r="F49" s="84"/>
      <c r="G49" s="16"/>
      <c r="H49" s="16"/>
      <c r="I49" s="17"/>
      <c r="J49" s="10"/>
      <c r="K49" s="10"/>
      <c r="L49" s="10"/>
      <c r="M49" s="10"/>
      <c r="N49" s="10"/>
      <c r="O49" s="10"/>
      <c r="P49" s="10"/>
      <c r="Q49" s="10"/>
      <c r="R49" s="10"/>
      <c r="S49" s="10"/>
      <c r="T49" s="10"/>
      <c r="U49" s="10"/>
      <c r="V49" s="10"/>
    </row>
    <row r="50" spans="1:22" x14ac:dyDescent="0.25">
      <c r="A50" s="24"/>
      <c r="B50" s="16"/>
      <c r="C50" s="84"/>
      <c r="D50" s="84"/>
      <c r="E50" s="84"/>
      <c r="F50" s="84"/>
      <c r="G50" s="16"/>
      <c r="H50" s="16"/>
      <c r="I50" s="17"/>
      <c r="J50" s="10"/>
      <c r="K50" s="10"/>
      <c r="L50" s="10"/>
      <c r="M50" s="10"/>
      <c r="N50" s="10"/>
      <c r="O50" s="10"/>
      <c r="P50" s="10"/>
      <c r="Q50" s="10"/>
      <c r="R50" s="10"/>
      <c r="S50" s="10"/>
      <c r="T50" s="10"/>
      <c r="U50" s="10"/>
      <c r="V50" s="10"/>
    </row>
    <row r="51" spans="1:22" x14ac:dyDescent="0.25">
      <c r="A51" s="24"/>
      <c r="B51" s="16"/>
      <c r="C51" s="42"/>
      <c r="D51" s="42"/>
      <c r="E51" s="42"/>
      <c r="F51" s="42"/>
      <c r="G51" s="16"/>
      <c r="H51" s="16"/>
      <c r="I51" s="17"/>
      <c r="J51" s="10"/>
      <c r="K51" s="10"/>
      <c r="L51" s="10"/>
      <c r="M51" s="10"/>
      <c r="N51" s="10"/>
      <c r="O51" s="10"/>
      <c r="P51" s="10"/>
      <c r="Q51" s="10"/>
      <c r="R51" s="10"/>
      <c r="S51" s="10"/>
      <c r="T51" s="10"/>
      <c r="U51" s="10"/>
      <c r="V51" s="10"/>
    </row>
    <row r="52" spans="1:22" x14ac:dyDescent="0.25">
      <c r="A52" s="24"/>
      <c r="B52" s="16"/>
      <c r="C52" s="42"/>
      <c r="D52" s="42"/>
      <c r="E52" s="42"/>
      <c r="F52" s="42"/>
      <c r="G52" s="16"/>
      <c r="H52" s="16"/>
      <c r="I52" s="17"/>
      <c r="J52" s="10"/>
      <c r="K52" s="10"/>
      <c r="L52" s="10"/>
      <c r="M52" s="10"/>
      <c r="N52" s="10"/>
      <c r="O52" s="10"/>
      <c r="P52" s="10"/>
      <c r="Q52" s="10"/>
      <c r="R52" s="10"/>
      <c r="S52" s="10"/>
      <c r="T52" s="10"/>
      <c r="U52" s="10"/>
      <c r="V52" s="10"/>
    </row>
    <row r="53" spans="1:22" ht="13.8" thickBot="1" x14ac:dyDescent="0.3">
      <c r="A53" s="25"/>
      <c r="B53" s="21"/>
      <c r="C53" s="50"/>
      <c r="D53" s="50"/>
      <c r="E53" s="50"/>
      <c r="F53" s="50"/>
      <c r="G53" s="21"/>
      <c r="H53" s="21"/>
      <c r="I53" s="22"/>
      <c r="J53" s="10"/>
      <c r="K53" s="10"/>
      <c r="L53" s="10"/>
      <c r="M53" s="10"/>
      <c r="N53" s="10"/>
      <c r="O53" s="10"/>
      <c r="P53" s="10"/>
      <c r="Q53" s="10"/>
      <c r="R53" s="10"/>
      <c r="S53" s="10"/>
      <c r="T53" s="10"/>
      <c r="U53" s="10"/>
      <c r="V53" s="10"/>
    </row>
    <row r="55" spans="1:22" x14ac:dyDescent="0.25">
      <c r="B55" s="143" t="s">
        <v>20</v>
      </c>
    </row>
    <row r="56" spans="1:22" x14ac:dyDescent="0.25">
      <c r="B56" s="29"/>
    </row>
    <row r="78" spans="1:22" x14ac:dyDescent="0.25">
      <c r="A78" s="10"/>
      <c r="C78" s="10"/>
      <c r="D78" s="10"/>
      <c r="E78" s="10"/>
      <c r="F78" s="10"/>
      <c r="G78" s="10"/>
      <c r="H78" s="10"/>
      <c r="I78" s="10"/>
      <c r="J78" s="10"/>
      <c r="K78" s="10"/>
      <c r="L78" s="10"/>
      <c r="M78" s="10"/>
      <c r="N78" s="10"/>
      <c r="O78" s="10"/>
      <c r="P78" s="10"/>
      <c r="Q78" s="10"/>
      <c r="R78" s="10"/>
      <c r="S78" s="10"/>
      <c r="T78" s="10"/>
      <c r="U78" s="10"/>
      <c r="V78" s="10"/>
    </row>
    <row r="79" spans="1:22" x14ac:dyDescent="0.25">
      <c r="A79" s="10"/>
      <c r="C79" s="10"/>
      <c r="D79" s="10"/>
      <c r="E79" s="10"/>
      <c r="F79" s="10"/>
      <c r="G79" s="10"/>
      <c r="H79" s="10"/>
      <c r="I79" s="10"/>
      <c r="J79" s="10"/>
      <c r="K79" s="10"/>
      <c r="L79" s="10"/>
      <c r="M79" s="10"/>
      <c r="N79" s="10"/>
      <c r="O79" s="10"/>
      <c r="P79" s="10"/>
      <c r="Q79" s="10"/>
      <c r="R79" s="10"/>
      <c r="S79" s="10"/>
      <c r="T79" s="10"/>
      <c r="U79" s="10"/>
      <c r="V79" s="10"/>
    </row>
    <row r="80" spans="1:22" x14ac:dyDescent="0.25">
      <c r="A80" s="10"/>
      <c r="B80" s="10"/>
      <c r="C80" s="10"/>
      <c r="D80" s="10"/>
      <c r="E80" s="10"/>
      <c r="F80" s="10"/>
      <c r="G80" s="10"/>
      <c r="H80" s="10"/>
      <c r="I80" s="10"/>
      <c r="J80" s="10"/>
      <c r="K80" s="10"/>
      <c r="L80" s="10"/>
      <c r="M80" s="10"/>
      <c r="N80" s="10"/>
      <c r="O80" s="10"/>
      <c r="P80" s="10"/>
      <c r="Q80" s="10"/>
      <c r="R80" s="10"/>
      <c r="S80" s="10"/>
      <c r="T80" s="10"/>
      <c r="U80" s="10"/>
      <c r="V80" s="10"/>
    </row>
    <row r="81" spans="1:22" x14ac:dyDescent="0.25">
      <c r="A81" s="10"/>
      <c r="B81" s="10"/>
      <c r="C81" s="10"/>
      <c r="D81" s="10"/>
      <c r="E81" s="10"/>
      <c r="F81" s="10"/>
      <c r="G81" s="10"/>
      <c r="H81" s="10"/>
      <c r="I81" s="10"/>
      <c r="J81" s="10"/>
      <c r="K81" s="10"/>
      <c r="L81" s="10"/>
      <c r="M81" s="10"/>
      <c r="N81" s="10"/>
      <c r="O81" s="10"/>
      <c r="P81" s="10"/>
      <c r="Q81" s="10"/>
      <c r="R81" s="10"/>
      <c r="S81" s="10"/>
      <c r="T81" s="10"/>
      <c r="U81" s="10"/>
      <c r="V81" s="10"/>
    </row>
    <row r="82" spans="1:22" x14ac:dyDescent="0.25">
      <c r="A82" s="10"/>
      <c r="B82" s="10"/>
      <c r="C82" s="10"/>
      <c r="D82" s="10"/>
      <c r="E82" s="10"/>
      <c r="F82" s="10"/>
      <c r="G82" s="10"/>
      <c r="H82" s="10"/>
      <c r="I82" s="10"/>
      <c r="J82" s="10"/>
      <c r="K82" s="10"/>
      <c r="L82" s="10"/>
      <c r="M82" s="10"/>
      <c r="N82" s="10"/>
      <c r="O82" s="10"/>
      <c r="P82" s="10"/>
      <c r="Q82" s="10"/>
      <c r="R82" s="10"/>
      <c r="S82" s="10"/>
      <c r="T82" s="10"/>
      <c r="U82" s="10"/>
      <c r="V82" s="10"/>
    </row>
    <row r="83" spans="1:22" x14ac:dyDescent="0.25">
      <c r="A83" s="10"/>
      <c r="B83" s="10"/>
      <c r="C83" s="10"/>
      <c r="D83" s="10"/>
      <c r="E83" s="10"/>
      <c r="F83" s="10"/>
      <c r="G83" s="10"/>
      <c r="H83" s="10"/>
      <c r="I83" s="10"/>
      <c r="J83" s="10"/>
      <c r="K83" s="10"/>
      <c r="L83" s="10"/>
      <c r="M83" s="10"/>
      <c r="N83" s="10"/>
      <c r="O83" s="10"/>
      <c r="P83" s="10"/>
      <c r="Q83" s="10"/>
      <c r="R83" s="10"/>
      <c r="S83" s="10"/>
      <c r="T83" s="10"/>
      <c r="U83" s="10"/>
      <c r="V83" s="10"/>
    </row>
    <row r="84" spans="1:22" x14ac:dyDescent="0.25">
      <c r="A84" s="10"/>
      <c r="B84" s="10"/>
      <c r="C84" s="10"/>
      <c r="D84" s="10"/>
      <c r="E84" s="10"/>
      <c r="F84" s="10"/>
      <c r="G84" s="10"/>
      <c r="H84" s="10"/>
      <c r="I84" s="10"/>
      <c r="J84" s="10"/>
      <c r="K84" s="10"/>
      <c r="L84" s="10"/>
      <c r="M84" s="10"/>
      <c r="N84" s="10"/>
      <c r="O84" s="10"/>
      <c r="P84" s="10"/>
      <c r="Q84" s="10"/>
      <c r="R84" s="10"/>
      <c r="S84" s="10"/>
      <c r="T84" s="10"/>
      <c r="U84" s="10"/>
      <c r="V84" s="10"/>
    </row>
    <row r="85" spans="1:22" x14ac:dyDescent="0.25">
      <c r="A85" s="10"/>
      <c r="B85" s="10"/>
      <c r="C85" s="10"/>
      <c r="D85" s="10"/>
      <c r="E85" s="10"/>
      <c r="F85" s="10"/>
      <c r="G85" s="10"/>
      <c r="H85" s="10"/>
      <c r="I85" s="10"/>
      <c r="J85" s="10"/>
      <c r="K85" s="10"/>
      <c r="L85" s="10"/>
      <c r="M85" s="10"/>
      <c r="N85" s="10"/>
      <c r="O85" s="10"/>
      <c r="P85" s="10"/>
      <c r="Q85" s="10"/>
      <c r="R85" s="10"/>
      <c r="S85" s="10"/>
      <c r="T85" s="10"/>
      <c r="U85" s="10"/>
      <c r="V85" s="10"/>
    </row>
    <row r="86" spans="1:22" x14ac:dyDescent="0.25">
      <c r="A86" s="10"/>
      <c r="B86" s="10"/>
      <c r="C86" s="10"/>
      <c r="D86" s="10"/>
      <c r="E86" s="10"/>
      <c r="F86" s="10"/>
      <c r="G86" s="10"/>
      <c r="H86" s="10"/>
      <c r="I86" s="10"/>
      <c r="J86" s="10"/>
      <c r="K86" s="10"/>
      <c r="L86" s="10"/>
      <c r="M86" s="10"/>
      <c r="N86" s="10"/>
      <c r="O86" s="10"/>
      <c r="P86" s="10"/>
      <c r="Q86" s="10"/>
      <c r="R86" s="10"/>
      <c r="S86" s="10"/>
      <c r="T86" s="10"/>
      <c r="U86" s="10"/>
      <c r="V86" s="10"/>
    </row>
    <row r="87" spans="1:22" x14ac:dyDescent="0.25">
      <c r="A87" s="10"/>
      <c r="B87" s="10"/>
      <c r="C87" s="10"/>
      <c r="D87" s="10"/>
      <c r="E87" s="10"/>
      <c r="F87" s="10"/>
      <c r="G87" s="10"/>
      <c r="H87" s="10"/>
      <c r="I87" s="10"/>
      <c r="J87" s="10"/>
      <c r="K87" s="10"/>
      <c r="L87" s="10"/>
      <c r="M87" s="10"/>
      <c r="N87" s="10"/>
      <c r="O87" s="10"/>
      <c r="P87" s="10"/>
      <c r="Q87" s="10"/>
      <c r="R87" s="10"/>
      <c r="S87" s="10"/>
      <c r="T87" s="10"/>
      <c r="U87" s="10"/>
      <c r="V87" s="10"/>
    </row>
    <row r="88" spans="1:22" x14ac:dyDescent="0.25">
      <c r="A88" s="10"/>
      <c r="B88" s="10"/>
      <c r="C88" s="10"/>
      <c r="D88" s="10"/>
      <c r="E88" s="10"/>
      <c r="F88" s="10"/>
      <c r="G88" s="10"/>
      <c r="H88" s="10"/>
      <c r="I88" s="10"/>
      <c r="J88" s="10"/>
      <c r="K88" s="10"/>
      <c r="L88" s="10"/>
      <c r="M88" s="10"/>
      <c r="N88" s="10"/>
      <c r="O88" s="10"/>
      <c r="P88" s="10"/>
      <c r="Q88" s="10"/>
      <c r="R88" s="10"/>
      <c r="S88" s="10"/>
      <c r="T88" s="10"/>
      <c r="U88" s="10"/>
      <c r="V88" s="10"/>
    </row>
    <row r="89" spans="1:22" x14ac:dyDescent="0.25">
      <c r="A89" s="10"/>
      <c r="B89" s="10"/>
      <c r="C89" s="10"/>
      <c r="D89" s="10"/>
      <c r="E89" s="10"/>
      <c r="F89" s="10"/>
      <c r="G89" s="10"/>
      <c r="H89" s="10"/>
      <c r="I89" s="10"/>
      <c r="J89" s="10"/>
      <c r="K89" s="10"/>
      <c r="L89" s="10"/>
      <c r="M89" s="10"/>
      <c r="N89" s="10"/>
      <c r="O89" s="10"/>
      <c r="P89" s="10"/>
      <c r="Q89" s="10"/>
      <c r="R89" s="10"/>
      <c r="S89" s="10"/>
      <c r="T89" s="10"/>
      <c r="U89" s="10"/>
      <c r="V89" s="10"/>
    </row>
    <row r="90" spans="1:22" x14ac:dyDescent="0.25">
      <c r="A90" s="10"/>
      <c r="B90" s="10"/>
      <c r="C90" s="10"/>
      <c r="D90" s="10"/>
      <c r="E90" s="10"/>
      <c r="F90" s="10"/>
      <c r="G90" s="10"/>
      <c r="H90" s="10"/>
      <c r="I90" s="10"/>
      <c r="J90" s="10"/>
      <c r="K90" s="10"/>
      <c r="L90" s="10"/>
      <c r="M90" s="10"/>
      <c r="N90" s="10"/>
      <c r="O90" s="10"/>
      <c r="P90" s="10"/>
      <c r="Q90" s="10"/>
      <c r="R90" s="10"/>
      <c r="S90" s="10"/>
      <c r="T90" s="10"/>
      <c r="U90" s="10"/>
      <c r="V90" s="10"/>
    </row>
    <row r="91" spans="1:22" x14ac:dyDescent="0.25">
      <c r="A91" s="10"/>
      <c r="B91" s="10"/>
      <c r="C91" s="10"/>
      <c r="D91" s="10"/>
      <c r="E91" s="10"/>
      <c r="F91" s="10"/>
      <c r="G91" s="10"/>
      <c r="H91" s="10"/>
      <c r="I91" s="10"/>
      <c r="J91" s="10"/>
      <c r="K91" s="10"/>
      <c r="L91" s="10"/>
      <c r="M91" s="10"/>
      <c r="N91" s="10"/>
      <c r="O91" s="10"/>
      <c r="P91" s="10"/>
      <c r="Q91" s="10"/>
      <c r="R91" s="10"/>
      <c r="S91" s="10"/>
      <c r="T91" s="10"/>
      <c r="U91" s="10"/>
      <c r="V91" s="10"/>
    </row>
    <row r="92" spans="1:22" x14ac:dyDescent="0.25">
      <c r="A92" s="10"/>
      <c r="B92" s="10"/>
      <c r="C92" s="10"/>
      <c r="D92" s="10"/>
      <c r="E92" s="10"/>
      <c r="F92" s="10"/>
      <c r="G92" s="10"/>
      <c r="H92" s="10"/>
      <c r="I92" s="10"/>
      <c r="J92" s="10"/>
      <c r="K92" s="10"/>
      <c r="L92" s="10"/>
      <c r="M92" s="10"/>
      <c r="N92" s="10"/>
      <c r="O92" s="10"/>
      <c r="P92" s="10"/>
      <c r="Q92" s="10"/>
      <c r="R92" s="10"/>
      <c r="S92" s="10"/>
      <c r="T92" s="10"/>
      <c r="U92" s="10"/>
      <c r="V92" s="10"/>
    </row>
    <row r="93" spans="1:22" x14ac:dyDescent="0.25">
      <c r="A93" s="10"/>
      <c r="B93" s="10"/>
      <c r="C93" s="10"/>
      <c r="D93" s="10"/>
      <c r="E93" s="10"/>
      <c r="F93" s="10"/>
      <c r="G93" s="10"/>
      <c r="H93" s="10"/>
      <c r="I93" s="10"/>
      <c r="J93" s="10"/>
      <c r="K93" s="10"/>
      <c r="L93" s="10"/>
      <c r="M93" s="10"/>
      <c r="N93" s="10"/>
      <c r="O93" s="10"/>
      <c r="P93" s="10"/>
      <c r="Q93" s="10"/>
      <c r="R93" s="10"/>
      <c r="S93" s="10"/>
      <c r="T93" s="10"/>
      <c r="U93" s="10"/>
      <c r="V93" s="10"/>
    </row>
    <row r="94" spans="1:22" x14ac:dyDescent="0.25">
      <c r="A94" s="10"/>
      <c r="B94" s="10"/>
      <c r="C94" s="10"/>
      <c r="D94" s="10"/>
      <c r="E94" s="10"/>
      <c r="F94" s="10"/>
      <c r="G94" s="10"/>
      <c r="H94" s="10"/>
      <c r="I94" s="10"/>
      <c r="J94" s="10"/>
      <c r="K94" s="10"/>
      <c r="L94" s="10"/>
      <c r="M94" s="10"/>
      <c r="N94" s="10"/>
      <c r="O94" s="10"/>
      <c r="P94" s="10"/>
      <c r="Q94" s="10"/>
      <c r="R94" s="10"/>
      <c r="S94" s="10"/>
      <c r="T94" s="10"/>
      <c r="U94" s="10"/>
      <c r="V94" s="10"/>
    </row>
    <row r="95" spans="1:22" x14ac:dyDescent="0.25">
      <c r="A95" s="10"/>
      <c r="B95" s="10"/>
      <c r="C95" s="10"/>
      <c r="D95" s="10"/>
      <c r="E95" s="10"/>
      <c r="F95" s="10"/>
      <c r="G95" s="10"/>
      <c r="H95" s="10"/>
      <c r="I95" s="10"/>
      <c r="J95" s="10"/>
      <c r="K95" s="10"/>
      <c r="L95" s="10"/>
      <c r="M95" s="10"/>
      <c r="N95" s="10"/>
      <c r="O95" s="10"/>
      <c r="P95" s="10"/>
      <c r="Q95" s="10"/>
      <c r="R95" s="10"/>
      <c r="S95" s="10"/>
      <c r="T95" s="10"/>
      <c r="U95" s="10"/>
      <c r="V95" s="10"/>
    </row>
    <row r="96" spans="1:22" x14ac:dyDescent="0.25">
      <c r="A96" s="10"/>
      <c r="B96" s="10"/>
      <c r="C96" s="10"/>
      <c r="D96" s="10"/>
      <c r="E96" s="10"/>
      <c r="F96" s="10"/>
      <c r="G96" s="10"/>
      <c r="H96" s="10"/>
      <c r="I96" s="10"/>
      <c r="J96" s="10"/>
      <c r="K96" s="10"/>
      <c r="L96" s="10"/>
      <c r="M96" s="10"/>
      <c r="N96" s="10"/>
      <c r="O96" s="10"/>
      <c r="P96" s="10"/>
      <c r="Q96" s="10"/>
      <c r="R96" s="10"/>
      <c r="S96" s="10"/>
      <c r="T96" s="10"/>
      <c r="U96" s="10"/>
      <c r="V96" s="10"/>
    </row>
    <row r="97" spans="1:22" x14ac:dyDescent="0.25">
      <c r="A97" s="10"/>
      <c r="B97" s="10"/>
      <c r="C97" s="10"/>
      <c r="D97" s="10"/>
      <c r="E97" s="10"/>
      <c r="F97" s="10"/>
      <c r="G97" s="10"/>
      <c r="H97" s="10"/>
      <c r="I97" s="10"/>
      <c r="J97" s="10"/>
      <c r="K97" s="10"/>
      <c r="L97" s="10"/>
      <c r="M97" s="10"/>
      <c r="N97" s="10"/>
      <c r="O97" s="10"/>
      <c r="P97" s="10"/>
      <c r="Q97" s="10"/>
      <c r="R97" s="10"/>
      <c r="S97" s="10"/>
      <c r="T97" s="10"/>
      <c r="U97" s="10"/>
      <c r="V97" s="10"/>
    </row>
    <row r="98" spans="1:22" x14ac:dyDescent="0.25">
      <c r="A98" s="10"/>
      <c r="B98" s="10"/>
      <c r="C98" s="10"/>
      <c r="D98" s="10"/>
      <c r="E98" s="10"/>
      <c r="F98" s="10"/>
      <c r="G98" s="10"/>
      <c r="H98" s="10"/>
      <c r="I98" s="10"/>
      <c r="J98" s="10"/>
      <c r="K98" s="10"/>
      <c r="L98" s="10"/>
      <c r="M98" s="10"/>
      <c r="N98" s="10"/>
      <c r="O98" s="10"/>
      <c r="P98" s="10"/>
      <c r="Q98" s="10"/>
      <c r="R98" s="10"/>
      <c r="S98" s="10"/>
      <c r="T98" s="10"/>
      <c r="U98" s="10"/>
      <c r="V98" s="10"/>
    </row>
    <row r="99" spans="1:22" x14ac:dyDescent="0.25">
      <c r="A99" s="10"/>
      <c r="B99" s="10"/>
      <c r="C99" s="10"/>
      <c r="D99" s="10"/>
      <c r="E99" s="10"/>
      <c r="F99" s="10"/>
      <c r="G99" s="10"/>
      <c r="H99" s="10"/>
      <c r="I99" s="10"/>
      <c r="J99" s="10"/>
      <c r="K99" s="10"/>
      <c r="L99" s="10"/>
      <c r="M99" s="10"/>
      <c r="N99" s="10"/>
      <c r="O99" s="10"/>
      <c r="P99" s="10"/>
      <c r="Q99" s="10"/>
      <c r="R99" s="10"/>
      <c r="S99" s="10"/>
      <c r="T99" s="10"/>
      <c r="U99" s="10"/>
      <c r="V99" s="10"/>
    </row>
    <row r="100" spans="1:22"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row>
    <row r="101" spans="1:22"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row>
    <row r="102" spans="1:22"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row>
    <row r="103" spans="1:22"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row>
    <row r="104" spans="1:22"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row>
    <row r="105" spans="1:22"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row>
    <row r="106" spans="1:22"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row>
    <row r="107" spans="1:22"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row>
    <row r="108" spans="1:22"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row>
    <row r="109" spans="1:22"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row>
    <row r="110" spans="1:22"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row>
    <row r="111" spans="1:22"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row>
    <row r="112" spans="1:22"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row>
    <row r="113" spans="1:22"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row>
    <row r="114" spans="1:22"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row>
    <row r="115" spans="1:22"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row>
    <row r="116" spans="1:22"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row>
    <row r="117" spans="1:22"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row>
    <row r="118" spans="1:22"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row>
    <row r="119" spans="1:22"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row>
    <row r="120" spans="1:22"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row>
    <row r="121" spans="1:22"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row>
    <row r="122" spans="1:22"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row>
    <row r="123" spans="1:22"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row>
    <row r="124" spans="1:22"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row>
    <row r="125" spans="1:22"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row>
    <row r="126" spans="1:22"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row>
    <row r="127" spans="1:22"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row>
    <row r="128" spans="1:22"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row>
    <row r="129" spans="1:22"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row>
    <row r="130" spans="1:22"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row>
    <row r="131" spans="1:22"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row>
    <row r="132" spans="1:22"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row>
    <row r="133" spans="1:22"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row>
    <row r="134" spans="1:22"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row>
    <row r="135" spans="1:22"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row>
    <row r="136" spans="1:22"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row>
    <row r="137" spans="1:22"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row>
    <row r="138" spans="1:22"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row>
    <row r="139" spans="1:22"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row>
    <row r="140" spans="1:22"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row>
    <row r="141" spans="1:22"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row>
    <row r="142" spans="1:22"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row>
    <row r="143" spans="1:22"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row>
    <row r="144" spans="1:22"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row>
    <row r="145" spans="1:22"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row>
    <row r="146" spans="1:22"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row>
    <row r="147" spans="1:22"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row>
    <row r="148" spans="1:22"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row>
    <row r="149" spans="1:22"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row>
    <row r="150" spans="1:22"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row>
    <row r="151" spans="1:22"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row>
    <row r="152" spans="1:22"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row>
    <row r="153" spans="1:22"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row>
    <row r="154" spans="1:22"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row>
    <row r="155" spans="1:22"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row>
    <row r="156" spans="1:22"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row>
    <row r="157" spans="1:22"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row>
    <row r="158" spans="1:22"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row>
    <row r="159" spans="1:22"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row>
    <row r="160" spans="1:22"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row>
    <row r="161" spans="1:22"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row>
    <row r="162" spans="1:22"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row>
    <row r="163" spans="1:22"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row>
    <row r="164" spans="1:22"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row>
    <row r="165" spans="1:22"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row>
    <row r="166" spans="1:22"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row>
    <row r="167" spans="1:22"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row>
    <row r="168" spans="1:22"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row>
    <row r="169" spans="1:22"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row>
    <row r="170" spans="1:22"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row>
    <row r="171" spans="1:22"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row>
    <row r="172" spans="1:22"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row>
    <row r="173" spans="1:22"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row>
    <row r="174" spans="1:22"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row>
    <row r="175" spans="1:22"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row>
    <row r="176" spans="1:22"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row>
    <row r="177" spans="1:22"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row>
    <row r="178" spans="1:22"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row>
    <row r="179" spans="1:22"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row>
    <row r="180" spans="1:22"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row>
    <row r="181" spans="1:22"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row>
    <row r="182" spans="1:22"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row>
    <row r="183" spans="1:22"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row>
    <row r="184" spans="1:22"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row>
    <row r="185" spans="1:22"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row>
    <row r="186" spans="1:22"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row>
    <row r="187" spans="1:22"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row>
    <row r="188" spans="1:22"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row>
    <row r="189" spans="1:22"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row>
    <row r="190" spans="1:22"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row>
    <row r="191" spans="1:22"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row>
    <row r="192" spans="1:22"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row>
    <row r="193" spans="1:22"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row>
    <row r="194" spans="1:22"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row>
    <row r="195" spans="1:22"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row>
    <row r="196" spans="1:22"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row>
    <row r="197" spans="1:22"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row>
    <row r="198" spans="1:22"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row>
  </sheetData>
  <phoneticPr fontId="5" type="noConversion"/>
  <conditionalFormatting sqref="B15:B17 C37:D37 B38:D40 C14:D17">
    <cfRule type="cellIs" dxfId="1" priority="1" stopIfTrue="1" operator="equal">
      <formula>0</formula>
    </cfRule>
  </conditionalFormatting>
  <pageMargins left="0.75" right="0.75" top="1" bottom="1" header="0.4921259845" footer="0.4921259845"/>
  <pageSetup paperSize="9" scale="97" orientation="portrait" r:id="rId1"/>
  <headerFooter alignWithMargins="0">
    <oddHeader>&amp;LCVUA Stuttgart Pestizidlabor;
Excelrechenblatt für Standardaddition mit FV Berechnung Pestis&amp;R&amp;D; &amp;T</oddHeader>
    <oddFooter xml:space="preserve">&amp;Lerstellt: Kathi Hacker am 19.05.08
geprüft / freigegeben am 23.11.2015 durch Hck
Version 6&amp;RSeite 3 von 4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56"/>
  <sheetViews>
    <sheetView showGridLines="0" zoomScaleNormal="100" workbookViewId="0">
      <selection activeCell="G18" sqref="G18"/>
    </sheetView>
  </sheetViews>
  <sheetFormatPr baseColWidth="10" defaultColWidth="11.44140625" defaultRowHeight="13.2" x14ac:dyDescent="0.25"/>
  <cols>
    <col min="1" max="1" width="3.109375" customWidth="1"/>
    <col min="2" max="2" width="25.44140625" customWidth="1"/>
    <col min="3" max="3" width="23.88671875" customWidth="1"/>
    <col min="4" max="4" width="7.88671875" customWidth="1"/>
    <col min="5" max="5" width="22.5546875" customWidth="1"/>
    <col min="6" max="6" width="2.77734375" customWidth="1"/>
    <col min="7" max="7" width="14.109375" customWidth="1"/>
    <col min="8" max="8" width="10.88671875" customWidth="1"/>
    <col min="9" max="9" width="1.6640625" customWidth="1"/>
  </cols>
  <sheetData>
    <row r="1" spans="1:19" ht="15.6" x14ac:dyDescent="0.3">
      <c r="A1" s="61"/>
      <c r="B1" s="158" t="s">
        <v>25</v>
      </c>
      <c r="C1" s="10"/>
      <c r="D1" s="10"/>
      <c r="E1" s="10"/>
      <c r="F1" s="10"/>
      <c r="G1" s="10"/>
      <c r="H1" s="10"/>
      <c r="I1" s="10"/>
      <c r="J1" s="10"/>
      <c r="K1" s="10"/>
      <c r="L1" s="10"/>
      <c r="M1" s="10"/>
      <c r="N1" s="10"/>
      <c r="O1" s="10"/>
      <c r="P1" s="10"/>
      <c r="Q1" s="10"/>
      <c r="R1" s="10"/>
      <c r="S1" s="10"/>
    </row>
    <row r="2" spans="1:19" s="33" customFormat="1" x14ac:dyDescent="0.25">
      <c r="C2" s="10"/>
      <c r="D2" s="10"/>
      <c r="E2" s="10"/>
      <c r="F2" s="10"/>
      <c r="G2" s="10"/>
      <c r="H2" s="10"/>
      <c r="I2" s="10"/>
      <c r="J2" s="10"/>
      <c r="K2" s="10"/>
      <c r="L2" s="10"/>
    </row>
    <row r="3" spans="1:19" s="62" customFormat="1" ht="15" customHeight="1" x14ac:dyDescent="0.25">
      <c r="A3" s="33"/>
      <c r="B3" s="170" t="str">
        <f>'Data Input'!A5</f>
        <v>Pesticide:</v>
      </c>
      <c r="C3" s="32">
        <f>'Data Input'!C5</f>
        <v>0</v>
      </c>
      <c r="D3" s="32"/>
      <c r="E3" s="170" t="str">
        <f>'Data Input'!A9</f>
        <v>Instrument type:</v>
      </c>
      <c r="F3" s="61"/>
      <c r="G3" s="32">
        <f>'Data Input'!C9</f>
        <v>0</v>
      </c>
      <c r="H3" s="33"/>
      <c r="I3" s="61"/>
      <c r="J3" s="61"/>
      <c r="K3" s="61"/>
      <c r="L3" s="61"/>
      <c r="M3" s="61"/>
      <c r="N3" s="61"/>
      <c r="O3" s="61"/>
      <c r="P3" s="61"/>
      <c r="Q3" s="61"/>
      <c r="R3" s="61"/>
      <c r="S3" s="61"/>
    </row>
    <row r="4" spans="1:19" s="62" customFormat="1" ht="15" customHeight="1" x14ac:dyDescent="0.25">
      <c r="A4" s="33"/>
      <c r="B4" s="175" t="s">
        <v>22</v>
      </c>
      <c r="C4" s="91">
        <f>'Data Input'!C6</f>
        <v>0</v>
      </c>
      <c r="D4" s="91"/>
      <c r="E4" s="170" t="str">
        <f>'Data Input'!A10</f>
        <v>Instrument User:</v>
      </c>
      <c r="F4" s="61"/>
      <c r="G4" s="32">
        <f>'Data Input'!C10</f>
        <v>0</v>
      </c>
      <c r="H4" s="33"/>
      <c r="I4" s="61"/>
      <c r="J4" s="61"/>
      <c r="K4" s="61"/>
      <c r="L4" s="61"/>
      <c r="M4" s="61"/>
      <c r="N4" s="61"/>
      <c r="O4" s="61"/>
      <c r="P4" s="61"/>
      <c r="Q4" s="61"/>
      <c r="R4" s="61"/>
      <c r="S4" s="61"/>
    </row>
    <row r="5" spans="1:19" s="62" customFormat="1" ht="15" customHeight="1" x14ac:dyDescent="0.25">
      <c r="A5" s="33"/>
      <c r="B5" s="175" t="s">
        <v>23</v>
      </c>
      <c r="C5" s="32">
        <f>'Data Input'!C7</f>
        <v>0</v>
      </c>
      <c r="D5" s="32"/>
      <c r="E5" s="171" t="s">
        <v>5</v>
      </c>
      <c r="F5" s="61"/>
      <c r="G5" s="90" t="str">
        <f>IF('Data Input'!E7="","",'Data Input'!E7)</f>
        <v/>
      </c>
      <c r="H5" s="61"/>
      <c r="I5" s="61"/>
      <c r="J5" s="61"/>
      <c r="K5" s="61"/>
      <c r="L5" s="61"/>
      <c r="M5" s="61"/>
      <c r="N5" s="61"/>
      <c r="O5" s="61"/>
      <c r="P5" s="61"/>
      <c r="Q5" s="61"/>
      <c r="R5" s="61"/>
      <c r="S5" s="61"/>
    </row>
    <row r="6" spans="1:19" s="62" customFormat="1" ht="15" customHeight="1" x14ac:dyDescent="0.25">
      <c r="A6" s="33"/>
      <c r="B6" s="175" t="s">
        <v>47</v>
      </c>
      <c r="C6" s="95">
        <f>'Data Input'!D27</f>
        <v>0</v>
      </c>
      <c r="D6" s="71"/>
      <c r="E6" s="170" t="str">
        <f>'Data Input'!D9</f>
        <v>ISTD used:</v>
      </c>
      <c r="F6" s="61"/>
      <c r="G6" s="97">
        <f>'Data Input'!E9</f>
        <v>0</v>
      </c>
      <c r="H6" s="61"/>
      <c r="I6" s="61"/>
      <c r="J6" s="61"/>
      <c r="K6" s="61"/>
      <c r="L6" s="61"/>
      <c r="M6" s="61"/>
      <c r="N6" s="61"/>
      <c r="O6" s="61"/>
      <c r="P6" s="61"/>
      <c r="Q6" s="61"/>
      <c r="R6" s="61"/>
      <c r="S6" s="61"/>
    </row>
    <row r="7" spans="1:19" s="62" customFormat="1" ht="15" customHeight="1" x14ac:dyDescent="0.25">
      <c r="A7" s="61"/>
      <c r="B7" s="176" t="s">
        <v>24</v>
      </c>
      <c r="C7" s="172" t="str">
        <f>IF('Data Input'!C8="","",'Data Input'!C8)</f>
        <v/>
      </c>
      <c r="D7" s="63"/>
      <c r="F7" s="91"/>
      <c r="G7" s="61"/>
      <c r="H7" s="61"/>
      <c r="I7" s="61"/>
      <c r="J7" s="61"/>
      <c r="K7" s="61"/>
      <c r="L7" s="61"/>
      <c r="M7" s="61"/>
      <c r="N7" s="61"/>
      <c r="O7" s="61"/>
      <c r="P7" s="61"/>
      <c r="Q7" s="61"/>
      <c r="R7" s="61"/>
      <c r="S7" s="61"/>
    </row>
    <row r="8" spans="1:19" s="62" customFormat="1" ht="15" customHeight="1" x14ac:dyDescent="0.25">
      <c r="A8" s="33"/>
      <c r="B8" s="175" t="s">
        <v>12</v>
      </c>
      <c r="C8" s="32">
        <f>'Data Input'!E29</f>
        <v>0</v>
      </c>
      <c r="D8" s="72"/>
      <c r="E8" s="87" t="str">
        <f>'Data Input'!D10</f>
        <v>Clean-up procedure used:</v>
      </c>
      <c r="F8" s="10"/>
      <c r="G8" s="97">
        <f>'Data Input'!E10</f>
        <v>0</v>
      </c>
      <c r="H8" s="61"/>
      <c r="I8" s="10"/>
      <c r="J8" s="10"/>
      <c r="K8" s="61"/>
      <c r="L8" s="61"/>
      <c r="M8" s="61"/>
      <c r="N8" s="61"/>
      <c r="O8" s="61"/>
      <c r="P8" s="61"/>
      <c r="Q8" s="61"/>
      <c r="R8" s="61"/>
      <c r="S8" s="61"/>
    </row>
    <row r="9" spans="1:19" ht="13.8" thickBot="1" x14ac:dyDescent="0.3">
      <c r="A9" s="16"/>
      <c r="B9" s="16"/>
      <c r="C9" s="16"/>
      <c r="D9" s="16"/>
      <c r="E9" s="16"/>
      <c r="F9" s="42"/>
      <c r="G9" s="42"/>
      <c r="H9" s="42"/>
      <c r="I9" s="42"/>
      <c r="J9" s="10"/>
      <c r="K9" s="10"/>
      <c r="L9" s="10"/>
      <c r="M9" s="10"/>
      <c r="N9" s="10"/>
      <c r="O9" s="10"/>
      <c r="P9" s="10"/>
      <c r="Q9" s="10"/>
      <c r="R9" s="10"/>
      <c r="S9" s="10"/>
    </row>
    <row r="10" spans="1:19" ht="4.5" customHeight="1" x14ac:dyDescent="0.25">
      <c r="A10" s="11"/>
      <c r="B10" s="23"/>
      <c r="C10" s="23"/>
      <c r="D10" s="23"/>
      <c r="E10" s="23"/>
      <c r="F10" s="23"/>
      <c r="G10" s="23"/>
      <c r="H10" s="23"/>
      <c r="I10" s="15"/>
      <c r="J10" s="10"/>
      <c r="K10" s="10"/>
      <c r="L10" s="10"/>
      <c r="M10" s="10"/>
      <c r="N10" s="10"/>
      <c r="O10" s="10"/>
      <c r="P10" s="10"/>
      <c r="Q10" s="10"/>
      <c r="R10" s="10"/>
      <c r="S10" s="10"/>
    </row>
    <row r="11" spans="1:19" x14ac:dyDescent="0.25">
      <c r="A11" s="24"/>
      <c r="B11" s="150" t="s">
        <v>13</v>
      </c>
      <c r="C11" s="10"/>
      <c r="D11" s="10"/>
      <c r="E11" s="10"/>
      <c r="F11" s="10"/>
      <c r="G11" s="10"/>
      <c r="H11" s="10"/>
      <c r="I11" s="70"/>
      <c r="J11" s="10"/>
      <c r="K11" s="10"/>
      <c r="L11" s="10"/>
      <c r="M11" s="10"/>
      <c r="N11" s="10"/>
      <c r="O11" s="10"/>
      <c r="P11" s="10"/>
      <c r="Q11" s="10"/>
      <c r="R11" s="10"/>
      <c r="S11" s="10"/>
    </row>
    <row r="12" spans="1:19" x14ac:dyDescent="0.25">
      <c r="A12" s="24"/>
      <c r="B12" s="10"/>
      <c r="C12" s="10"/>
      <c r="D12" s="10"/>
      <c r="E12" s="10"/>
      <c r="F12" s="10"/>
      <c r="G12" s="10"/>
      <c r="H12" s="10"/>
      <c r="I12" s="70"/>
      <c r="J12" s="10"/>
      <c r="K12" s="10"/>
      <c r="L12" s="10"/>
      <c r="M12" s="10"/>
      <c r="N12" s="10"/>
      <c r="O12" s="10"/>
      <c r="P12" s="10"/>
      <c r="Q12" s="10"/>
      <c r="R12" s="10"/>
      <c r="S12" s="10"/>
    </row>
    <row r="13" spans="1:19" ht="26.4" x14ac:dyDescent="0.25">
      <c r="A13" s="24"/>
      <c r="B13" s="153" t="s">
        <v>14</v>
      </c>
      <c r="C13" s="153" t="s">
        <v>15</v>
      </c>
      <c r="D13" s="151"/>
      <c r="E13" s="152" t="s">
        <v>16</v>
      </c>
      <c r="F13" s="10"/>
      <c r="G13" s="10"/>
      <c r="H13" s="10"/>
      <c r="I13" s="70"/>
      <c r="J13" s="10"/>
      <c r="K13" s="10"/>
      <c r="L13" s="10"/>
      <c r="M13" s="10"/>
      <c r="N13" s="10"/>
      <c r="O13" s="10"/>
      <c r="P13" s="10"/>
      <c r="Q13" s="10"/>
      <c r="R13" s="10"/>
      <c r="S13" s="10"/>
    </row>
    <row r="14" spans="1:19" x14ac:dyDescent="0.25">
      <c r="A14" s="24"/>
      <c r="B14" s="73">
        <f>'Data Input'!B29</f>
        <v>0</v>
      </c>
      <c r="C14" s="103" t="e">
        <f>IF(E14="x","",('Data Input'!C29/'Data Input'!D29))</f>
        <v>#DIV/0!</v>
      </c>
      <c r="D14" s="59" t="e">
        <f>IF(E14="x",NA(),('Data Input'!C29/'Data Input'!D29))</f>
        <v>#DIV/0!</v>
      </c>
      <c r="E14" s="93"/>
      <c r="F14" s="10"/>
      <c r="G14" s="10"/>
      <c r="H14" s="10"/>
      <c r="I14" s="70"/>
      <c r="J14" s="10"/>
      <c r="K14" s="10"/>
      <c r="L14" s="10"/>
      <c r="M14" s="10"/>
      <c r="N14" s="10"/>
      <c r="O14" s="10"/>
      <c r="P14" s="10"/>
      <c r="Q14" s="10"/>
      <c r="R14" s="10"/>
      <c r="S14" s="10"/>
    </row>
    <row r="15" spans="1:19" x14ac:dyDescent="0.25">
      <c r="A15" s="24"/>
      <c r="B15" s="103">
        <f>'Data Input'!B30</f>
        <v>0</v>
      </c>
      <c r="C15" s="103" t="e">
        <f>IF(E15="x","",('Data Input'!C30/'Data Input'!D30))</f>
        <v>#DIV/0!</v>
      </c>
      <c r="D15" s="59" t="e">
        <f>IF(E15="x",NA(),('Data Input'!C30/'Data Input'!D30))</f>
        <v>#DIV/0!</v>
      </c>
      <c r="E15" s="93"/>
      <c r="F15" s="10"/>
      <c r="G15" s="10"/>
      <c r="H15" s="10"/>
      <c r="I15" s="70"/>
      <c r="J15" s="10"/>
      <c r="K15" s="10"/>
      <c r="L15" s="10"/>
      <c r="M15" s="10"/>
      <c r="N15" s="10"/>
      <c r="O15" s="10"/>
      <c r="P15" s="10"/>
      <c r="Q15" s="10"/>
      <c r="R15" s="10"/>
      <c r="S15" s="10"/>
    </row>
    <row r="16" spans="1:19" x14ac:dyDescent="0.25">
      <c r="A16" s="24"/>
      <c r="B16" s="103">
        <f>'Data Input'!B31</f>
        <v>0</v>
      </c>
      <c r="C16" s="103" t="e">
        <f>IF(E16="x","",('Data Input'!C31/'Data Input'!D31))</f>
        <v>#DIV/0!</v>
      </c>
      <c r="D16" s="59" t="e">
        <f>IF(E16="x",NA(),('Data Input'!C31/'Data Input'!D31))</f>
        <v>#DIV/0!</v>
      </c>
      <c r="E16" s="93"/>
      <c r="F16" s="10"/>
      <c r="G16" s="10"/>
      <c r="H16" s="10"/>
      <c r="I16" s="70"/>
      <c r="J16" s="10"/>
      <c r="K16" s="10"/>
      <c r="L16" s="10"/>
      <c r="M16" s="10"/>
      <c r="N16" s="10"/>
      <c r="O16" s="10"/>
      <c r="P16" s="10"/>
      <c r="Q16" s="10"/>
      <c r="R16" s="10"/>
      <c r="S16" s="10"/>
    </row>
    <row r="17" spans="1:19" x14ac:dyDescent="0.25">
      <c r="A17" s="24"/>
      <c r="B17" s="103">
        <f>'Data Input'!B32</f>
        <v>0</v>
      </c>
      <c r="C17" s="103" t="e">
        <f>IF(E17="x","",('Data Input'!C32/'Data Input'!D32))</f>
        <v>#DIV/0!</v>
      </c>
      <c r="D17" s="59" t="e">
        <f>IF(E17="x",NA(),('Data Input'!C32/'Data Input'!D32))</f>
        <v>#DIV/0!</v>
      </c>
      <c r="E17" s="93"/>
      <c r="F17" s="10"/>
      <c r="G17" s="10"/>
      <c r="H17" s="10"/>
      <c r="I17" s="70"/>
      <c r="J17" s="10"/>
      <c r="K17" s="10"/>
      <c r="L17" s="10"/>
      <c r="M17" s="10"/>
      <c r="N17" s="10"/>
      <c r="O17" s="10"/>
      <c r="P17" s="10"/>
      <c r="Q17" s="10"/>
      <c r="R17" s="10"/>
      <c r="S17" s="10"/>
    </row>
    <row r="18" spans="1:19" x14ac:dyDescent="0.25">
      <c r="A18" s="24"/>
      <c r="B18" s="16"/>
      <c r="C18" s="16"/>
      <c r="D18" s="16"/>
      <c r="E18" s="16"/>
      <c r="F18" s="10"/>
      <c r="G18" s="10"/>
      <c r="H18" s="10"/>
      <c r="I18" s="70"/>
      <c r="J18" s="10"/>
      <c r="K18" s="10"/>
      <c r="L18" s="10"/>
      <c r="M18" s="10"/>
      <c r="N18" s="10"/>
      <c r="O18" s="10"/>
      <c r="P18" s="10"/>
      <c r="Q18" s="10"/>
      <c r="R18" s="10"/>
      <c r="S18" s="10"/>
    </row>
    <row r="19" spans="1:19" x14ac:dyDescent="0.25">
      <c r="A19" s="24"/>
      <c r="B19" s="16"/>
      <c r="C19" s="16"/>
      <c r="D19" s="16"/>
      <c r="E19" s="16"/>
      <c r="F19" s="42"/>
      <c r="G19" s="177" t="s">
        <v>17</v>
      </c>
      <c r="H19" s="74" t="e">
        <f>INTERCEPT(C14:C17,B14:B17)</f>
        <v>#DIV/0!</v>
      </c>
      <c r="I19" s="70"/>
      <c r="J19" s="10"/>
      <c r="K19" s="10"/>
      <c r="L19" s="10"/>
      <c r="M19" s="10"/>
      <c r="N19" s="10"/>
      <c r="O19" s="10"/>
      <c r="P19" s="10"/>
      <c r="Q19" s="10"/>
      <c r="R19" s="10"/>
      <c r="S19" s="10"/>
    </row>
    <row r="20" spans="1:19" x14ac:dyDescent="0.25">
      <c r="A20" s="24"/>
      <c r="B20" s="16"/>
      <c r="C20" s="16"/>
      <c r="D20" s="16"/>
      <c r="E20" s="16"/>
      <c r="F20" s="42"/>
      <c r="G20" s="177" t="s">
        <v>18</v>
      </c>
      <c r="H20" s="74" t="e">
        <f>SLOPE(C14:C17,B14:B17)</f>
        <v>#DIV/0!</v>
      </c>
      <c r="I20" s="70"/>
      <c r="J20" s="10"/>
      <c r="K20" s="10"/>
      <c r="L20" s="10"/>
      <c r="M20" s="10"/>
      <c r="N20" s="10"/>
      <c r="O20" s="10"/>
      <c r="P20" s="10"/>
      <c r="Q20" s="10"/>
      <c r="R20" s="10"/>
      <c r="S20" s="10"/>
    </row>
    <row r="21" spans="1:19" x14ac:dyDescent="0.25">
      <c r="A21" s="24"/>
      <c r="B21" s="16"/>
      <c r="C21" s="16"/>
      <c r="D21" s="16"/>
      <c r="E21" s="16"/>
      <c r="F21" s="42"/>
      <c r="G21" s="46"/>
      <c r="H21" s="46"/>
      <c r="I21" s="70"/>
      <c r="J21" s="10"/>
      <c r="K21" s="10"/>
      <c r="L21" s="10"/>
      <c r="M21" s="10"/>
      <c r="N21" s="10"/>
      <c r="O21" s="10"/>
      <c r="P21" s="10"/>
      <c r="Q21" s="10"/>
      <c r="R21" s="10"/>
      <c r="S21" s="10"/>
    </row>
    <row r="22" spans="1:19" x14ac:dyDescent="0.25">
      <c r="A22" s="24"/>
      <c r="B22" s="16"/>
      <c r="C22" s="16"/>
      <c r="D22" s="16"/>
      <c r="E22" s="16"/>
      <c r="F22" s="42"/>
      <c r="G22" s="42"/>
      <c r="H22" s="42"/>
      <c r="I22" s="70"/>
      <c r="J22" s="10"/>
      <c r="K22" s="10"/>
      <c r="L22" s="10"/>
      <c r="M22" s="10"/>
      <c r="N22" s="10"/>
      <c r="O22" s="10"/>
      <c r="P22" s="10"/>
      <c r="Q22" s="10"/>
      <c r="R22" s="10"/>
      <c r="S22" s="10"/>
    </row>
    <row r="23" spans="1:19" x14ac:dyDescent="0.25">
      <c r="A23" s="24"/>
      <c r="B23" s="16"/>
      <c r="C23" s="16"/>
      <c r="D23" s="16"/>
      <c r="E23" s="16"/>
      <c r="F23" s="42"/>
      <c r="G23" s="42"/>
      <c r="H23" s="42"/>
      <c r="I23" s="70"/>
      <c r="J23" s="10"/>
      <c r="K23" s="10"/>
      <c r="L23" s="10"/>
      <c r="M23" s="10"/>
      <c r="N23" s="10"/>
      <c r="O23" s="10"/>
      <c r="P23" s="10"/>
      <c r="Q23" s="10"/>
      <c r="R23" s="10"/>
      <c r="S23" s="10"/>
    </row>
    <row r="24" spans="1:19" ht="52.8" x14ac:dyDescent="0.25">
      <c r="A24" s="24"/>
      <c r="B24" s="16"/>
      <c r="C24" s="16"/>
      <c r="D24" s="16"/>
      <c r="E24" s="16"/>
      <c r="F24" s="16"/>
      <c r="G24" s="155" t="s">
        <v>46</v>
      </c>
      <c r="H24" s="16"/>
      <c r="I24" s="17"/>
      <c r="J24" s="10"/>
      <c r="K24" s="10"/>
      <c r="L24" s="10"/>
      <c r="M24" s="10"/>
      <c r="N24" s="10"/>
      <c r="O24" s="10"/>
      <c r="P24" s="10"/>
      <c r="Q24" s="10"/>
      <c r="R24" s="10"/>
      <c r="S24" s="10"/>
    </row>
    <row r="25" spans="1:19" ht="15.6" x14ac:dyDescent="0.3">
      <c r="A25" s="24"/>
      <c r="B25" s="16"/>
      <c r="C25" s="16"/>
      <c r="D25" s="16"/>
      <c r="E25" s="16"/>
      <c r="F25" s="16"/>
      <c r="G25" s="174" t="e">
        <f>H19/H20/'Data Input'!E29</f>
        <v>#DIV/0!</v>
      </c>
      <c r="H25" s="16"/>
      <c r="I25" s="17"/>
      <c r="J25" s="10"/>
      <c r="K25" s="10"/>
      <c r="L25" s="10"/>
      <c r="M25" s="10"/>
      <c r="N25" s="10"/>
      <c r="O25" s="10"/>
      <c r="P25" s="10"/>
      <c r="Q25" s="10"/>
      <c r="R25" s="10"/>
      <c r="S25" s="10"/>
    </row>
    <row r="26" spans="1:19" x14ac:dyDescent="0.25">
      <c r="A26" s="24"/>
      <c r="B26" s="16"/>
      <c r="C26" s="16"/>
      <c r="D26" s="16"/>
      <c r="E26" s="16"/>
      <c r="F26" s="16"/>
      <c r="G26" s="16"/>
      <c r="H26" s="16"/>
      <c r="I26" s="17"/>
      <c r="J26" s="10"/>
      <c r="K26" s="10"/>
      <c r="L26" s="10"/>
      <c r="M26" s="10"/>
      <c r="N26" s="10"/>
      <c r="O26" s="10"/>
      <c r="P26" s="10"/>
      <c r="Q26" s="10"/>
      <c r="R26" s="10"/>
      <c r="S26" s="10"/>
    </row>
    <row r="27" spans="1:19" x14ac:dyDescent="0.25">
      <c r="A27" s="24"/>
      <c r="B27" s="16"/>
      <c r="C27" s="16"/>
      <c r="D27" s="16"/>
      <c r="E27" s="16"/>
      <c r="F27" s="16"/>
      <c r="G27" s="156" t="s">
        <v>48</v>
      </c>
      <c r="H27" s="16"/>
      <c r="I27" s="17"/>
      <c r="J27" s="10"/>
      <c r="K27" s="10"/>
      <c r="L27" s="10"/>
      <c r="M27" s="10"/>
      <c r="N27" s="10"/>
      <c r="O27" s="10"/>
      <c r="P27" s="10"/>
      <c r="Q27" s="10"/>
      <c r="R27" s="10"/>
      <c r="S27" s="10"/>
    </row>
    <row r="28" spans="1:19" ht="15.6" x14ac:dyDescent="0.3">
      <c r="A28" s="24"/>
      <c r="B28" s="16"/>
      <c r="C28" s="16"/>
      <c r="D28" s="16"/>
      <c r="E28" s="16"/>
      <c r="F28" s="16"/>
      <c r="G28" s="173" t="e">
        <f>G25/C6</f>
        <v>#DIV/0!</v>
      </c>
      <c r="H28" s="16"/>
      <c r="I28" s="17"/>
      <c r="J28" s="10"/>
      <c r="K28" s="10"/>
      <c r="L28" s="10"/>
      <c r="M28" s="10"/>
      <c r="N28" s="10"/>
      <c r="O28" s="10"/>
      <c r="P28" s="10"/>
      <c r="Q28" s="10"/>
      <c r="R28" s="10"/>
      <c r="S28" s="10"/>
    </row>
    <row r="29" spans="1:19" x14ac:dyDescent="0.25">
      <c r="A29" s="24"/>
      <c r="B29" s="16"/>
      <c r="C29" s="16"/>
      <c r="D29" s="16"/>
      <c r="E29" s="16"/>
      <c r="F29" s="16"/>
      <c r="G29" s="16"/>
      <c r="H29" s="16"/>
      <c r="I29" s="17"/>
      <c r="J29" s="10"/>
      <c r="K29" s="10"/>
      <c r="L29" s="10"/>
      <c r="M29" s="10"/>
      <c r="N29" s="10"/>
      <c r="O29" s="10"/>
      <c r="P29" s="10"/>
      <c r="Q29" s="10"/>
      <c r="R29" s="10"/>
      <c r="S29" s="10"/>
    </row>
    <row r="30" spans="1:19" x14ac:dyDescent="0.25">
      <c r="A30" s="24"/>
      <c r="B30" s="16"/>
      <c r="C30" s="16"/>
      <c r="D30" s="16"/>
      <c r="E30" s="16"/>
      <c r="F30" s="16"/>
      <c r="G30" s="16"/>
      <c r="H30" s="16"/>
      <c r="I30" s="17"/>
      <c r="J30" s="10"/>
      <c r="K30" s="10"/>
      <c r="L30" s="10"/>
      <c r="M30" s="10"/>
      <c r="N30" s="10"/>
      <c r="O30" s="10"/>
      <c r="P30" s="10"/>
      <c r="Q30" s="10"/>
      <c r="R30" s="10"/>
      <c r="S30" s="10"/>
    </row>
    <row r="31" spans="1:19" ht="3.75" customHeight="1" thickBot="1" x14ac:dyDescent="0.3">
      <c r="A31" s="25"/>
      <c r="B31" s="21"/>
      <c r="C31" s="21"/>
      <c r="D31" s="21"/>
      <c r="E31" s="21"/>
      <c r="F31" s="21"/>
      <c r="G31" s="21"/>
      <c r="H31" s="21"/>
      <c r="I31" s="22"/>
      <c r="J31" s="10"/>
      <c r="K31" s="10"/>
      <c r="L31" s="10"/>
      <c r="M31" s="10"/>
      <c r="N31" s="10"/>
      <c r="O31" s="10"/>
      <c r="P31" s="10"/>
      <c r="Q31" s="10"/>
      <c r="R31" s="10"/>
      <c r="S31" s="10"/>
    </row>
    <row r="32" spans="1:19" ht="15" customHeight="1" thickBot="1" x14ac:dyDescent="0.3">
      <c r="A32" s="61"/>
      <c r="B32" s="61"/>
      <c r="C32" s="61"/>
      <c r="D32" s="61"/>
      <c r="E32" s="61"/>
      <c r="F32" s="61"/>
      <c r="G32" s="61"/>
      <c r="H32" s="61"/>
      <c r="I32" s="61"/>
      <c r="J32" s="61"/>
      <c r="K32" s="10"/>
      <c r="L32" s="10"/>
      <c r="M32" s="10"/>
      <c r="N32" s="10"/>
      <c r="O32" s="10"/>
      <c r="P32" s="10"/>
      <c r="Q32" s="10"/>
      <c r="R32" s="10"/>
      <c r="S32" s="10"/>
    </row>
    <row r="33" spans="1:19" ht="4.5" customHeight="1" x14ac:dyDescent="0.25">
      <c r="A33" s="11"/>
      <c r="B33" s="23"/>
      <c r="C33" s="23"/>
      <c r="D33" s="23"/>
      <c r="E33" s="23"/>
      <c r="F33" s="23"/>
      <c r="G33" s="23"/>
      <c r="H33" s="23"/>
      <c r="I33" s="15"/>
      <c r="J33" s="10"/>
      <c r="K33" s="10"/>
      <c r="L33" s="10"/>
      <c r="M33" s="10"/>
      <c r="N33" s="10"/>
      <c r="O33" s="10"/>
      <c r="P33" s="10"/>
      <c r="Q33" s="10"/>
      <c r="R33" s="10"/>
      <c r="S33" s="10"/>
    </row>
    <row r="34" spans="1:19" x14ac:dyDescent="0.25">
      <c r="A34" s="69"/>
      <c r="B34" s="154" t="s">
        <v>19</v>
      </c>
      <c r="C34" s="10"/>
      <c r="D34" s="10"/>
      <c r="E34" s="10"/>
      <c r="F34" s="10"/>
      <c r="G34" s="10"/>
      <c r="H34" s="10"/>
      <c r="I34" s="70"/>
      <c r="J34" s="10"/>
      <c r="K34" s="10"/>
      <c r="L34" s="10"/>
      <c r="M34" s="10"/>
      <c r="N34" s="10"/>
      <c r="O34" s="10"/>
      <c r="P34" s="10"/>
      <c r="Q34" s="10"/>
      <c r="R34" s="10"/>
      <c r="S34" s="10"/>
    </row>
    <row r="35" spans="1:19" x14ac:dyDescent="0.25">
      <c r="A35" s="69"/>
      <c r="B35" s="41"/>
      <c r="C35" s="10"/>
      <c r="D35" s="10"/>
      <c r="E35" s="10"/>
      <c r="F35" s="10"/>
      <c r="G35" s="10"/>
      <c r="H35" s="10"/>
      <c r="I35" s="70"/>
      <c r="J35" s="10"/>
      <c r="K35" s="10"/>
      <c r="L35" s="10"/>
      <c r="M35" s="10"/>
      <c r="N35" s="10"/>
      <c r="O35" s="10"/>
      <c r="P35" s="10"/>
      <c r="Q35" s="10"/>
      <c r="R35" s="10"/>
      <c r="S35" s="10"/>
    </row>
    <row r="36" spans="1:19" ht="36.75" customHeight="1" x14ac:dyDescent="0.25">
      <c r="A36" s="24"/>
      <c r="B36" s="153" t="s">
        <v>14</v>
      </c>
      <c r="C36" s="153" t="s">
        <v>15</v>
      </c>
      <c r="D36" s="151"/>
      <c r="E36" s="152" t="s">
        <v>16</v>
      </c>
      <c r="F36" s="10"/>
      <c r="G36" s="10"/>
      <c r="H36" s="10"/>
      <c r="I36" s="17"/>
      <c r="J36" s="10"/>
      <c r="K36" s="10"/>
      <c r="L36" s="10"/>
      <c r="M36" s="10"/>
      <c r="N36" s="10"/>
      <c r="O36" s="10"/>
      <c r="P36" s="10"/>
      <c r="Q36" s="10"/>
      <c r="R36" s="10"/>
      <c r="S36" s="10"/>
    </row>
    <row r="37" spans="1:19" x14ac:dyDescent="0.25">
      <c r="A37" s="24"/>
      <c r="B37" s="73">
        <f>'Data Input'!B29</f>
        <v>0</v>
      </c>
      <c r="C37" s="59">
        <f>IF(E37="x","",'Data Input'!C29)</f>
        <v>0</v>
      </c>
      <c r="D37" s="59">
        <f>IF(E37="x",NA(),'Data Input'!C29)</f>
        <v>0</v>
      </c>
      <c r="E37" s="93"/>
      <c r="F37" s="10"/>
      <c r="G37" s="10"/>
      <c r="H37" s="10"/>
      <c r="I37" s="17"/>
      <c r="J37" s="10"/>
      <c r="K37" s="10"/>
      <c r="L37" s="10"/>
      <c r="M37" s="10"/>
      <c r="N37" s="10"/>
      <c r="O37" s="10"/>
      <c r="P37" s="10"/>
      <c r="Q37" s="10"/>
      <c r="R37" s="10"/>
      <c r="S37" s="10"/>
    </row>
    <row r="38" spans="1:19" x14ac:dyDescent="0.25">
      <c r="A38" s="24"/>
      <c r="B38" s="103">
        <f>'Data Input'!B30</f>
        <v>0</v>
      </c>
      <c r="C38" s="59">
        <f>IF(E38="x","",'Data Input'!C30)</f>
        <v>0</v>
      </c>
      <c r="D38" s="59">
        <f>IF(E38="x",NA(),'Data Input'!C30)</f>
        <v>0</v>
      </c>
      <c r="E38" s="93"/>
      <c r="F38" s="10"/>
      <c r="G38" s="10"/>
      <c r="H38" s="10"/>
      <c r="I38" s="17"/>
      <c r="J38" s="10"/>
      <c r="K38" s="10"/>
      <c r="L38" s="10"/>
      <c r="M38" s="10"/>
      <c r="N38" s="10"/>
      <c r="O38" s="10"/>
      <c r="P38" s="10"/>
      <c r="Q38" s="10"/>
      <c r="R38" s="10"/>
      <c r="S38" s="10"/>
    </row>
    <row r="39" spans="1:19" x14ac:dyDescent="0.25">
      <c r="A39" s="24"/>
      <c r="B39" s="103">
        <f>'Data Input'!B31</f>
        <v>0</v>
      </c>
      <c r="C39" s="59">
        <f>IF(E39="x","",'Data Input'!C31)</f>
        <v>0</v>
      </c>
      <c r="D39" s="59">
        <f>IF(E39="x",NA(),'Data Input'!C31)</f>
        <v>0</v>
      </c>
      <c r="E39" s="93"/>
      <c r="F39" s="10"/>
      <c r="G39" s="10"/>
      <c r="H39" s="10"/>
      <c r="I39" s="17"/>
      <c r="J39" s="10"/>
      <c r="K39" s="10"/>
      <c r="L39" s="10"/>
      <c r="M39" s="10"/>
      <c r="N39" s="10"/>
      <c r="O39" s="10"/>
      <c r="P39" s="10"/>
      <c r="Q39" s="10"/>
      <c r="R39" s="10"/>
      <c r="S39" s="10"/>
    </row>
    <row r="40" spans="1:19" x14ac:dyDescent="0.25">
      <c r="A40" s="24"/>
      <c r="B40" s="103">
        <f>'Data Input'!B32</f>
        <v>0</v>
      </c>
      <c r="C40" s="59">
        <f>IF(E40="x","",'Data Input'!C32)</f>
        <v>0</v>
      </c>
      <c r="D40" s="59">
        <f>IF(E40="x",NA(),'Data Input'!C32)</f>
        <v>0</v>
      </c>
      <c r="E40" s="93"/>
      <c r="F40" s="10"/>
      <c r="G40" s="10"/>
      <c r="H40" s="10"/>
      <c r="I40" s="17"/>
      <c r="J40" s="10"/>
      <c r="K40" s="10"/>
      <c r="L40" s="10"/>
      <c r="M40" s="10"/>
      <c r="N40" s="10"/>
      <c r="O40" s="10"/>
      <c r="P40" s="10"/>
      <c r="Q40" s="10"/>
      <c r="R40" s="10"/>
      <c r="S40" s="10"/>
    </row>
    <row r="41" spans="1:19" x14ac:dyDescent="0.25">
      <c r="A41" s="24"/>
      <c r="B41" s="42"/>
      <c r="C41" s="83"/>
      <c r="D41" s="83"/>
      <c r="E41" s="83"/>
      <c r="F41" s="10"/>
      <c r="G41" s="10"/>
      <c r="H41" s="10"/>
      <c r="I41" s="17"/>
      <c r="J41" s="10"/>
      <c r="K41" s="10"/>
      <c r="L41" s="10"/>
      <c r="M41" s="10"/>
      <c r="N41" s="10"/>
      <c r="O41" s="10"/>
      <c r="P41" s="10"/>
      <c r="Q41" s="10"/>
      <c r="R41" s="10"/>
      <c r="S41" s="10"/>
    </row>
    <row r="42" spans="1:19" x14ac:dyDescent="0.25">
      <c r="A42" s="24"/>
      <c r="B42" s="42"/>
      <c r="C42" s="83"/>
      <c r="D42" s="83"/>
      <c r="E42" s="83"/>
      <c r="F42" s="83"/>
      <c r="G42" s="177" t="s">
        <v>17</v>
      </c>
      <c r="H42" s="26" t="e">
        <f>INTERCEPT(C37:C40,B37:B40)</f>
        <v>#DIV/0!</v>
      </c>
      <c r="I42" s="17"/>
      <c r="J42" s="10"/>
      <c r="K42" s="10"/>
      <c r="L42" s="10"/>
      <c r="M42" s="10"/>
      <c r="N42" s="10"/>
      <c r="O42" s="10"/>
      <c r="P42" s="10"/>
      <c r="Q42" s="10"/>
      <c r="R42" s="10"/>
      <c r="S42" s="10"/>
    </row>
    <row r="43" spans="1:19" x14ac:dyDescent="0.25">
      <c r="A43" s="24"/>
      <c r="B43" s="42"/>
      <c r="C43" s="83"/>
      <c r="D43" s="83"/>
      <c r="E43" s="83"/>
      <c r="F43" s="45"/>
      <c r="G43" s="177" t="s">
        <v>18</v>
      </c>
      <c r="H43" s="26" t="e">
        <f>SLOPE(C37:C40,B37:B40)</f>
        <v>#DIV/0!</v>
      </c>
      <c r="I43" s="17"/>
      <c r="J43" s="10"/>
      <c r="K43" s="10"/>
      <c r="L43" s="10"/>
      <c r="M43" s="10"/>
      <c r="N43" s="10"/>
      <c r="O43" s="10"/>
      <c r="P43" s="10"/>
      <c r="Q43" s="10"/>
      <c r="R43" s="10"/>
      <c r="S43" s="10"/>
    </row>
    <row r="44" spans="1:19" x14ac:dyDescent="0.25">
      <c r="A44" s="24"/>
      <c r="B44" s="42"/>
      <c r="C44" s="84"/>
      <c r="D44" s="84"/>
      <c r="E44" s="84"/>
      <c r="F44" s="16"/>
      <c r="G44" s="16"/>
      <c r="H44" s="10"/>
      <c r="I44" s="17"/>
      <c r="J44" s="10"/>
      <c r="K44" s="10"/>
      <c r="L44" s="10"/>
      <c r="M44" s="10"/>
      <c r="N44" s="10"/>
      <c r="O44" s="10"/>
      <c r="P44" s="10"/>
      <c r="Q44" s="10"/>
      <c r="R44" s="10"/>
      <c r="S44" s="10"/>
    </row>
    <row r="45" spans="1:19" x14ac:dyDescent="0.25">
      <c r="A45" s="24"/>
      <c r="B45" s="42"/>
      <c r="C45" s="84"/>
      <c r="D45" s="84"/>
      <c r="E45" s="84"/>
      <c r="F45" s="42"/>
      <c r="G45" s="16"/>
      <c r="H45" s="18"/>
      <c r="I45" s="17"/>
      <c r="J45" s="10"/>
      <c r="K45" s="10"/>
      <c r="L45" s="10"/>
      <c r="M45" s="10"/>
      <c r="N45" s="10"/>
      <c r="O45" s="10"/>
      <c r="P45" s="10"/>
      <c r="Q45" s="10"/>
      <c r="R45" s="10"/>
      <c r="S45" s="10"/>
    </row>
    <row r="46" spans="1:19" ht="52.8" x14ac:dyDescent="0.25">
      <c r="A46" s="24"/>
      <c r="B46" s="42"/>
      <c r="C46" s="42"/>
      <c r="D46" s="42"/>
      <c r="E46" s="42"/>
      <c r="F46" s="42"/>
      <c r="G46" s="155" t="s">
        <v>46</v>
      </c>
      <c r="H46" s="16"/>
      <c r="I46" s="17"/>
      <c r="J46" s="10"/>
      <c r="K46" s="10"/>
      <c r="L46" s="10"/>
      <c r="M46" s="10"/>
      <c r="N46" s="10"/>
      <c r="O46" s="10"/>
      <c r="P46" s="10"/>
      <c r="Q46" s="10"/>
      <c r="R46" s="10"/>
      <c r="S46" s="10"/>
    </row>
    <row r="47" spans="1:19" ht="15.6" x14ac:dyDescent="0.3">
      <c r="A47" s="24"/>
      <c r="B47" s="42"/>
      <c r="C47" s="42"/>
      <c r="D47" s="42"/>
      <c r="E47" s="42"/>
      <c r="F47" s="42"/>
      <c r="G47" s="174" t="e">
        <f>H42/H43/'Data Input'!E29</f>
        <v>#DIV/0!</v>
      </c>
      <c r="H47" s="16"/>
      <c r="I47" s="17"/>
      <c r="J47" s="10"/>
      <c r="K47" s="10"/>
      <c r="L47" s="10"/>
      <c r="M47" s="10"/>
      <c r="N47" s="10"/>
      <c r="O47" s="10"/>
      <c r="P47" s="10"/>
      <c r="Q47" s="10"/>
      <c r="R47" s="10"/>
      <c r="S47" s="10"/>
    </row>
    <row r="48" spans="1:19" x14ac:dyDescent="0.25">
      <c r="A48" s="24"/>
      <c r="B48" s="42"/>
      <c r="C48" s="42"/>
      <c r="D48" s="42"/>
      <c r="E48" s="42"/>
      <c r="F48" s="42"/>
      <c r="G48" s="16"/>
      <c r="H48" s="16"/>
      <c r="I48" s="17"/>
      <c r="J48" s="10"/>
      <c r="K48" s="10"/>
      <c r="L48" s="10"/>
      <c r="M48" s="10"/>
      <c r="N48" s="10"/>
      <c r="O48" s="10"/>
      <c r="P48" s="10"/>
      <c r="Q48" s="10"/>
      <c r="R48" s="10"/>
      <c r="S48" s="10"/>
    </row>
    <row r="49" spans="1:19" x14ac:dyDescent="0.25">
      <c r="A49" s="24"/>
      <c r="B49" s="42"/>
      <c r="C49" s="42"/>
      <c r="D49" s="42"/>
      <c r="E49" s="42"/>
      <c r="F49" s="42"/>
      <c r="G49" s="156" t="s">
        <v>48</v>
      </c>
      <c r="H49" s="16"/>
      <c r="I49" s="17"/>
      <c r="J49" s="10"/>
      <c r="K49" s="10"/>
      <c r="L49" s="10"/>
      <c r="M49" s="10"/>
      <c r="N49" s="10"/>
      <c r="O49" s="10"/>
      <c r="P49" s="10"/>
      <c r="Q49" s="10"/>
      <c r="R49" s="10"/>
      <c r="S49" s="10"/>
    </row>
    <row r="50" spans="1:19" ht="15.6" x14ac:dyDescent="0.3">
      <c r="A50" s="24"/>
      <c r="B50" s="42"/>
      <c r="C50" s="42"/>
      <c r="D50" s="42"/>
      <c r="E50" s="42"/>
      <c r="F50" s="42"/>
      <c r="G50" s="173" t="e">
        <f>G47/C6</f>
        <v>#DIV/0!</v>
      </c>
      <c r="H50" s="16"/>
      <c r="I50" s="17"/>
      <c r="J50" s="10"/>
      <c r="K50" s="10"/>
      <c r="L50" s="10"/>
      <c r="M50" s="10"/>
      <c r="N50" s="10"/>
      <c r="O50" s="10"/>
      <c r="P50" s="10"/>
      <c r="Q50" s="10"/>
      <c r="R50" s="10"/>
      <c r="S50" s="10"/>
    </row>
    <row r="51" spans="1:19" x14ac:dyDescent="0.25">
      <c r="A51" s="24"/>
      <c r="B51" s="42"/>
      <c r="C51" s="42"/>
      <c r="D51" s="42"/>
      <c r="E51" s="42"/>
      <c r="F51" s="42"/>
      <c r="G51" s="16"/>
      <c r="H51" s="16"/>
      <c r="I51" s="17"/>
      <c r="J51" s="10"/>
      <c r="K51" s="10"/>
      <c r="L51" s="10"/>
      <c r="M51" s="10"/>
      <c r="N51" s="10"/>
      <c r="O51" s="10"/>
      <c r="P51" s="10"/>
      <c r="Q51" s="10"/>
      <c r="R51" s="10"/>
      <c r="S51" s="10"/>
    </row>
    <row r="52" spans="1:19" x14ac:dyDescent="0.25">
      <c r="A52" s="24"/>
      <c r="B52" s="42"/>
      <c r="C52" s="42"/>
      <c r="D52" s="42"/>
      <c r="E52" s="42"/>
      <c r="F52" s="42"/>
      <c r="G52" s="16"/>
      <c r="H52" s="16"/>
      <c r="I52" s="17"/>
      <c r="J52" s="10"/>
      <c r="K52" s="10"/>
      <c r="L52" s="10"/>
      <c r="M52" s="10"/>
      <c r="N52" s="10"/>
      <c r="O52" s="10"/>
      <c r="P52" s="10"/>
      <c r="Q52" s="10"/>
      <c r="R52" s="10"/>
      <c r="S52" s="10"/>
    </row>
    <row r="53" spans="1:19" ht="13.8" thickBot="1" x14ac:dyDescent="0.3">
      <c r="A53" s="25"/>
      <c r="B53" s="50"/>
      <c r="C53" s="50"/>
      <c r="D53" s="50"/>
      <c r="E53" s="50"/>
      <c r="F53" s="50"/>
      <c r="G53" s="21"/>
      <c r="H53" s="21"/>
      <c r="I53" s="22"/>
      <c r="J53" s="10"/>
      <c r="K53" s="10"/>
      <c r="L53" s="10"/>
      <c r="M53" s="10"/>
      <c r="N53" s="10"/>
      <c r="O53" s="10"/>
      <c r="P53" s="10"/>
      <c r="Q53" s="10"/>
      <c r="R53" s="10"/>
      <c r="S53" s="10"/>
    </row>
    <row r="55" spans="1:19" x14ac:dyDescent="0.25">
      <c r="B55" s="157" t="s">
        <v>20</v>
      </c>
    </row>
    <row r="79" spans="2:2" x14ac:dyDescent="0.25">
      <c r="B79" s="29" t="str">
        <f ca="1">CELL("dateiname")</f>
        <v>L:\Abteilung_RK\INTERN\CRL\WEB\VeroeffentlichteMethoden\METHODS\Additional documents\Standard-addition\[StdAdd_to-Sample Portions.xlsx]Introduction</v>
      </c>
    </row>
    <row r="122" spans="1:19" x14ac:dyDescent="0.25">
      <c r="A122" s="10"/>
      <c r="B122" s="10"/>
      <c r="C122" s="10"/>
      <c r="D122" s="10"/>
      <c r="E122" s="10"/>
      <c r="F122" s="10"/>
      <c r="G122" s="10"/>
      <c r="H122" s="10"/>
      <c r="I122" s="10"/>
      <c r="J122" s="10"/>
      <c r="K122" s="10"/>
      <c r="L122" s="10"/>
      <c r="M122" s="10"/>
      <c r="N122" s="10"/>
      <c r="O122" s="10"/>
      <c r="P122" s="10"/>
      <c r="Q122" s="10"/>
      <c r="R122" s="10"/>
      <c r="S122" s="10"/>
    </row>
    <row r="123" spans="1:19" x14ac:dyDescent="0.25">
      <c r="A123" s="10"/>
      <c r="C123" s="10"/>
      <c r="D123" s="10"/>
      <c r="E123" s="10"/>
      <c r="F123" s="10"/>
      <c r="G123" s="10"/>
      <c r="H123" s="10"/>
      <c r="I123" s="10"/>
      <c r="J123" s="10"/>
      <c r="K123" s="10"/>
      <c r="L123" s="10"/>
      <c r="M123" s="10"/>
      <c r="N123" s="10"/>
      <c r="O123" s="10"/>
      <c r="P123" s="10"/>
      <c r="Q123" s="10"/>
      <c r="R123" s="10"/>
      <c r="S123" s="10"/>
    </row>
    <row r="124" spans="1:19" x14ac:dyDescent="0.25">
      <c r="A124" s="10"/>
      <c r="C124" s="10"/>
      <c r="D124" s="10"/>
      <c r="E124" s="10"/>
      <c r="F124" s="10"/>
      <c r="G124" s="10"/>
      <c r="H124" s="10"/>
      <c r="I124" s="10"/>
      <c r="J124" s="10"/>
      <c r="K124" s="10"/>
      <c r="L124" s="10"/>
      <c r="M124" s="10"/>
      <c r="N124" s="10"/>
      <c r="O124" s="10"/>
      <c r="P124" s="10"/>
      <c r="Q124" s="10"/>
      <c r="R124" s="10"/>
      <c r="S124" s="10"/>
    </row>
    <row r="125" spans="1:19" x14ac:dyDescent="0.25">
      <c r="B125" s="10"/>
      <c r="C125" s="10"/>
      <c r="D125" s="10"/>
      <c r="E125" s="10"/>
      <c r="F125" s="10"/>
      <c r="G125" s="10"/>
      <c r="H125" s="10"/>
      <c r="I125" s="10"/>
      <c r="J125" s="10"/>
      <c r="K125" s="10"/>
      <c r="L125" s="10"/>
      <c r="M125" s="10"/>
      <c r="N125" s="10"/>
      <c r="O125" s="10"/>
      <c r="P125" s="10"/>
      <c r="Q125" s="10"/>
      <c r="R125" s="10"/>
      <c r="S125" s="10"/>
    </row>
    <row r="126" spans="1:19" x14ac:dyDescent="0.25">
      <c r="A126" s="10"/>
      <c r="B126" s="10"/>
      <c r="C126" s="10"/>
      <c r="D126" s="10"/>
      <c r="E126" s="10"/>
      <c r="F126" s="10"/>
      <c r="G126" s="10"/>
      <c r="H126" s="10"/>
      <c r="I126" s="10"/>
      <c r="J126" s="10"/>
      <c r="K126" s="10"/>
      <c r="L126" s="10"/>
      <c r="M126" s="10"/>
      <c r="N126" s="10"/>
      <c r="O126" s="10"/>
      <c r="P126" s="10"/>
      <c r="Q126" s="10"/>
      <c r="R126" s="10"/>
      <c r="S126" s="10"/>
    </row>
    <row r="127" spans="1:19" x14ac:dyDescent="0.25">
      <c r="A127" s="10"/>
      <c r="B127" s="10"/>
      <c r="C127" s="10"/>
      <c r="D127" s="10"/>
      <c r="E127" s="10"/>
      <c r="F127" s="10"/>
      <c r="G127" s="10"/>
      <c r="H127" s="10"/>
      <c r="I127" s="10"/>
      <c r="J127" s="10"/>
      <c r="K127" s="10"/>
      <c r="L127" s="10"/>
      <c r="M127" s="10"/>
      <c r="N127" s="10"/>
      <c r="O127" s="10"/>
      <c r="P127" s="10"/>
      <c r="Q127" s="10"/>
      <c r="R127" s="10"/>
      <c r="S127" s="10"/>
    </row>
    <row r="128" spans="1:19" x14ac:dyDescent="0.25">
      <c r="A128" s="10"/>
      <c r="B128" s="10"/>
      <c r="C128" s="10"/>
      <c r="D128" s="10"/>
      <c r="E128" s="10"/>
      <c r="F128" s="10"/>
      <c r="G128" s="10"/>
      <c r="H128" s="10"/>
      <c r="I128" s="10"/>
      <c r="J128" s="10"/>
      <c r="K128" s="10"/>
      <c r="L128" s="10"/>
      <c r="M128" s="10"/>
      <c r="N128" s="10"/>
      <c r="O128" s="10"/>
      <c r="P128" s="10"/>
      <c r="Q128" s="10"/>
      <c r="R128" s="10"/>
      <c r="S128" s="10"/>
    </row>
    <row r="129" spans="1:19" x14ac:dyDescent="0.25">
      <c r="A129" s="10"/>
      <c r="B129" s="10"/>
      <c r="C129" s="10"/>
      <c r="D129" s="10"/>
      <c r="E129" s="10"/>
      <c r="F129" s="10"/>
      <c r="G129" s="10"/>
      <c r="H129" s="10"/>
      <c r="I129" s="10"/>
      <c r="J129" s="10"/>
      <c r="K129" s="10"/>
      <c r="L129" s="10"/>
      <c r="M129" s="10"/>
      <c r="N129" s="10"/>
      <c r="O129" s="10"/>
      <c r="P129" s="10"/>
      <c r="Q129" s="10"/>
      <c r="R129" s="10"/>
      <c r="S129" s="10"/>
    </row>
    <row r="130" spans="1:19" x14ac:dyDescent="0.25">
      <c r="A130" s="10"/>
      <c r="B130" s="10"/>
      <c r="C130" s="10"/>
      <c r="D130" s="10"/>
      <c r="E130" s="10"/>
      <c r="F130" s="10"/>
      <c r="G130" s="10"/>
      <c r="H130" s="10"/>
      <c r="I130" s="10"/>
      <c r="J130" s="10"/>
      <c r="K130" s="10"/>
      <c r="L130" s="10"/>
      <c r="M130" s="10"/>
      <c r="N130" s="10"/>
      <c r="O130" s="10"/>
      <c r="P130" s="10"/>
      <c r="Q130" s="10"/>
      <c r="R130" s="10"/>
      <c r="S130" s="10"/>
    </row>
    <row r="131" spans="1:19" x14ac:dyDescent="0.25">
      <c r="A131" s="10"/>
      <c r="B131" s="10"/>
      <c r="C131" s="10"/>
      <c r="D131" s="10"/>
      <c r="E131" s="10"/>
      <c r="F131" s="10"/>
      <c r="G131" s="10"/>
      <c r="H131" s="10"/>
      <c r="I131" s="10"/>
      <c r="J131" s="10"/>
      <c r="K131" s="10"/>
      <c r="L131" s="10"/>
      <c r="M131" s="10"/>
      <c r="N131" s="10"/>
      <c r="O131" s="10"/>
      <c r="P131" s="10"/>
      <c r="Q131" s="10"/>
      <c r="R131" s="10"/>
      <c r="S131" s="10"/>
    </row>
    <row r="132" spans="1:19" x14ac:dyDescent="0.25">
      <c r="A132" s="10"/>
      <c r="B132" s="10"/>
      <c r="C132" s="10"/>
      <c r="D132" s="10"/>
      <c r="E132" s="10"/>
      <c r="F132" s="10"/>
      <c r="G132" s="10"/>
      <c r="H132" s="10"/>
      <c r="I132" s="10"/>
      <c r="J132" s="10"/>
      <c r="K132" s="10"/>
      <c r="L132" s="10"/>
      <c r="M132" s="10"/>
      <c r="N132" s="10"/>
      <c r="O132" s="10"/>
      <c r="P132" s="10"/>
      <c r="Q132" s="10"/>
      <c r="R132" s="10"/>
      <c r="S132" s="10"/>
    </row>
    <row r="133" spans="1:19" x14ac:dyDescent="0.25">
      <c r="A133" s="10"/>
      <c r="B133" s="10"/>
      <c r="C133" s="10"/>
      <c r="D133" s="10"/>
      <c r="E133" s="10"/>
      <c r="F133" s="10"/>
      <c r="G133" s="10"/>
      <c r="H133" s="10"/>
      <c r="I133" s="10"/>
      <c r="J133" s="10"/>
      <c r="K133" s="10"/>
      <c r="L133" s="10"/>
      <c r="M133" s="10"/>
      <c r="N133" s="10"/>
      <c r="O133" s="10"/>
      <c r="P133" s="10"/>
      <c r="Q133" s="10"/>
      <c r="R133" s="10"/>
      <c r="S133" s="10"/>
    </row>
    <row r="134" spans="1:19" x14ac:dyDescent="0.25">
      <c r="A134" s="10"/>
      <c r="B134" s="10"/>
      <c r="C134" s="10"/>
      <c r="D134" s="10"/>
      <c r="E134" s="10"/>
      <c r="F134" s="10"/>
      <c r="G134" s="10"/>
      <c r="H134" s="10"/>
      <c r="I134" s="10"/>
      <c r="J134" s="10"/>
      <c r="K134" s="10"/>
      <c r="L134" s="10"/>
      <c r="M134" s="10"/>
      <c r="N134" s="10"/>
      <c r="O134" s="10"/>
      <c r="P134" s="10"/>
      <c r="Q134" s="10"/>
      <c r="R134" s="10"/>
      <c r="S134" s="10"/>
    </row>
    <row r="135" spans="1:19" x14ac:dyDescent="0.25">
      <c r="A135" s="10"/>
      <c r="B135" s="10"/>
      <c r="C135" s="10"/>
      <c r="D135" s="10"/>
      <c r="E135" s="10"/>
      <c r="F135" s="10"/>
      <c r="G135" s="10"/>
      <c r="H135" s="10"/>
      <c r="I135" s="10"/>
      <c r="J135" s="10"/>
      <c r="K135" s="10"/>
      <c r="L135" s="10"/>
      <c r="M135" s="10"/>
      <c r="N135" s="10"/>
      <c r="O135" s="10"/>
      <c r="P135" s="10"/>
      <c r="Q135" s="10"/>
      <c r="R135" s="10"/>
      <c r="S135" s="10"/>
    </row>
    <row r="136" spans="1:19" x14ac:dyDescent="0.25">
      <c r="A136" s="10"/>
      <c r="B136" s="10"/>
      <c r="C136" s="10"/>
      <c r="D136" s="10"/>
      <c r="E136" s="10"/>
      <c r="F136" s="10"/>
      <c r="G136" s="10"/>
      <c r="H136" s="10"/>
      <c r="I136" s="10"/>
      <c r="J136" s="10"/>
      <c r="K136" s="10"/>
      <c r="L136" s="10"/>
      <c r="M136" s="10"/>
      <c r="N136" s="10"/>
      <c r="O136" s="10"/>
      <c r="P136" s="10"/>
      <c r="Q136" s="10"/>
      <c r="R136" s="10"/>
      <c r="S136" s="10"/>
    </row>
    <row r="137" spans="1:19" x14ac:dyDescent="0.25">
      <c r="A137" s="10"/>
      <c r="B137" s="10"/>
      <c r="C137" s="10"/>
      <c r="D137" s="10"/>
      <c r="E137" s="10"/>
      <c r="F137" s="10"/>
      <c r="G137" s="10"/>
      <c r="H137" s="10"/>
      <c r="I137" s="10"/>
      <c r="J137" s="10"/>
      <c r="K137" s="10"/>
      <c r="L137" s="10"/>
      <c r="M137" s="10"/>
      <c r="N137" s="10"/>
      <c r="O137" s="10"/>
      <c r="P137" s="10"/>
      <c r="Q137" s="10"/>
      <c r="R137" s="10"/>
      <c r="S137" s="10"/>
    </row>
    <row r="138" spans="1:19" x14ac:dyDescent="0.25">
      <c r="A138" s="10"/>
      <c r="B138" s="10"/>
      <c r="C138" s="10"/>
      <c r="D138" s="10"/>
      <c r="E138" s="10"/>
      <c r="F138" s="10"/>
      <c r="G138" s="10"/>
      <c r="H138" s="10"/>
      <c r="I138" s="10"/>
      <c r="J138" s="10"/>
      <c r="K138" s="10"/>
      <c r="L138" s="10"/>
      <c r="M138" s="10"/>
      <c r="N138" s="10"/>
      <c r="O138" s="10"/>
      <c r="P138" s="10"/>
      <c r="Q138" s="10"/>
      <c r="R138" s="10"/>
      <c r="S138" s="10"/>
    </row>
    <row r="139" spans="1:19" x14ac:dyDescent="0.25">
      <c r="A139" s="10"/>
      <c r="B139" s="10"/>
      <c r="C139" s="10"/>
      <c r="D139" s="10"/>
      <c r="E139" s="10"/>
      <c r="F139" s="10"/>
      <c r="G139" s="10"/>
      <c r="H139" s="10"/>
      <c r="I139" s="10"/>
      <c r="J139" s="10"/>
      <c r="K139" s="10"/>
      <c r="L139" s="10"/>
      <c r="M139" s="10"/>
      <c r="N139" s="10"/>
      <c r="O139" s="10"/>
      <c r="P139" s="10"/>
      <c r="Q139" s="10"/>
      <c r="R139" s="10"/>
      <c r="S139" s="10"/>
    </row>
    <row r="140" spans="1:19" x14ac:dyDescent="0.25">
      <c r="A140" s="10"/>
      <c r="B140" s="10"/>
      <c r="C140" s="10"/>
      <c r="D140" s="10"/>
      <c r="E140" s="10"/>
      <c r="F140" s="10"/>
      <c r="G140" s="10"/>
      <c r="H140" s="10"/>
      <c r="I140" s="10"/>
      <c r="J140" s="10"/>
      <c r="K140" s="10"/>
      <c r="L140" s="10"/>
      <c r="M140" s="10"/>
      <c r="N140" s="10"/>
      <c r="O140" s="10"/>
      <c r="P140" s="10"/>
      <c r="Q140" s="10"/>
      <c r="R140" s="10"/>
      <c r="S140" s="10"/>
    </row>
    <row r="141" spans="1:19" x14ac:dyDescent="0.25">
      <c r="A141" s="10"/>
      <c r="B141" s="10"/>
      <c r="C141" s="10"/>
      <c r="D141" s="10"/>
      <c r="E141" s="10"/>
      <c r="F141" s="10"/>
      <c r="G141" s="10"/>
      <c r="H141" s="10"/>
      <c r="I141" s="10"/>
      <c r="J141" s="10"/>
      <c r="K141" s="10"/>
      <c r="L141" s="10"/>
      <c r="M141" s="10"/>
      <c r="N141" s="10"/>
      <c r="O141" s="10"/>
      <c r="P141" s="10"/>
      <c r="Q141" s="10"/>
      <c r="R141" s="10"/>
      <c r="S141" s="10"/>
    </row>
    <row r="142" spans="1:19" x14ac:dyDescent="0.25">
      <c r="A142" s="10"/>
      <c r="B142" s="10"/>
      <c r="C142" s="10"/>
      <c r="D142" s="10"/>
      <c r="E142" s="10"/>
      <c r="F142" s="10"/>
      <c r="G142" s="10"/>
      <c r="H142" s="10"/>
      <c r="I142" s="10"/>
      <c r="J142" s="10"/>
      <c r="K142" s="10"/>
      <c r="L142" s="10"/>
      <c r="M142" s="10"/>
      <c r="N142" s="10"/>
      <c r="O142" s="10"/>
      <c r="P142" s="10"/>
      <c r="Q142" s="10"/>
      <c r="R142" s="10"/>
      <c r="S142" s="10"/>
    </row>
    <row r="143" spans="1:19" x14ac:dyDescent="0.25">
      <c r="A143" s="10"/>
      <c r="B143" s="10"/>
      <c r="C143" s="10"/>
      <c r="D143" s="10"/>
      <c r="E143" s="10"/>
      <c r="F143" s="10"/>
      <c r="G143" s="10"/>
      <c r="H143" s="10"/>
      <c r="I143" s="10"/>
      <c r="J143" s="10"/>
      <c r="K143" s="10"/>
      <c r="L143" s="10"/>
      <c r="M143" s="10"/>
      <c r="N143" s="10"/>
      <c r="O143" s="10"/>
      <c r="P143" s="10"/>
      <c r="Q143" s="10"/>
      <c r="R143" s="10"/>
      <c r="S143" s="10"/>
    </row>
    <row r="144" spans="1:19" x14ac:dyDescent="0.25">
      <c r="A144" s="10"/>
      <c r="B144" s="10"/>
      <c r="C144" s="10"/>
      <c r="D144" s="10"/>
      <c r="E144" s="10"/>
      <c r="F144" s="10"/>
      <c r="G144" s="10"/>
      <c r="H144" s="10"/>
      <c r="I144" s="10"/>
      <c r="J144" s="10"/>
      <c r="K144" s="10"/>
      <c r="L144" s="10"/>
      <c r="M144" s="10"/>
      <c r="N144" s="10"/>
      <c r="O144" s="10"/>
      <c r="P144" s="10"/>
      <c r="Q144" s="10"/>
      <c r="R144" s="10"/>
      <c r="S144" s="10"/>
    </row>
    <row r="145" spans="1:19" x14ac:dyDescent="0.25">
      <c r="A145" s="10"/>
      <c r="B145" s="10"/>
      <c r="C145" s="10"/>
      <c r="D145" s="10"/>
      <c r="E145" s="10"/>
      <c r="F145" s="10"/>
      <c r="G145" s="10"/>
      <c r="H145" s="10"/>
      <c r="I145" s="10"/>
      <c r="J145" s="10"/>
      <c r="K145" s="10"/>
      <c r="L145" s="10"/>
      <c r="M145" s="10"/>
      <c r="N145" s="10"/>
      <c r="O145" s="10"/>
      <c r="P145" s="10"/>
      <c r="Q145" s="10"/>
      <c r="R145" s="10"/>
      <c r="S145" s="10"/>
    </row>
    <row r="146" spans="1:19" x14ac:dyDescent="0.25">
      <c r="A146" s="10"/>
      <c r="B146" s="10"/>
      <c r="C146" s="10"/>
      <c r="D146" s="10"/>
      <c r="E146" s="10"/>
      <c r="F146" s="10"/>
      <c r="G146" s="10"/>
      <c r="H146" s="10"/>
      <c r="I146" s="10"/>
      <c r="J146" s="10"/>
      <c r="K146" s="10"/>
      <c r="L146" s="10"/>
      <c r="M146" s="10"/>
      <c r="N146" s="10"/>
      <c r="O146" s="10"/>
      <c r="P146" s="10"/>
      <c r="Q146" s="10"/>
      <c r="R146" s="10"/>
      <c r="S146" s="10"/>
    </row>
    <row r="147" spans="1:19" x14ac:dyDescent="0.25">
      <c r="A147" s="10"/>
      <c r="B147" s="10"/>
      <c r="C147" s="10"/>
      <c r="D147" s="10"/>
      <c r="E147" s="10"/>
      <c r="F147" s="10"/>
      <c r="G147" s="10"/>
      <c r="H147" s="10"/>
      <c r="I147" s="10"/>
      <c r="J147" s="10"/>
      <c r="K147" s="10"/>
      <c r="L147" s="10"/>
      <c r="M147" s="10"/>
      <c r="N147" s="10"/>
      <c r="O147" s="10"/>
      <c r="P147" s="10"/>
      <c r="Q147" s="10"/>
      <c r="R147" s="10"/>
      <c r="S147" s="10"/>
    </row>
    <row r="148" spans="1:19" x14ac:dyDescent="0.25">
      <c r="A148" s="10"/>
      <c r="B148" s="10"/>
      <c r="C148" s="10"/>
      <c r="D148" s="10"/>
      <c r="E148" s="10"/>
      <c r="F148" s="10"/>
      <c r="G148" s="10"/>
      <c r="H148" s="10"/>
      <c r="I148" s="10"/>
      <c r="J148" s="10"/>
      <c r="K148" s="10"/>
      <c r="L148" s="10"/>
      <c r="M148" s="10"/>
      <c r="N148" s="10"/>
      <c r="O148" s="10"/>
      <c r="P148" s="10"/>
      <c r="Q148" s="10"/>
      <c r="R148" s="10"/>
      <c r="S148" s="10"/>
    </row>
    <row r="149" spans="1:19" x14ac:dyDescent="0.25">
      <c r="A149" s="10"/>
      <c r="B149" s="10"/>
      <c r="C149" s="10"/>
      <c r="D149" s="10"/>
      <c r="E149" s="10"/>
      <c r="F149" s="10"/>
      <c r="G149" s="10"/>
      <c r="H149" s="10"/>
      <c r="I149" s="10"/>
      <c r="J149" s="10"/>
      <c r="K149" s="10"/>
      <c r="L149" s="10"/>
      <c r="M149" s="10"/>
      <c r="N149" s="10"/>
      <c r="O149" s="10"/>
      <c r="P149" s="10"/>
      <c r="Q149" s="10"/>
      <c r="R149" s="10"/>
      <c r="S149" s="10"/>
    </row>
    <row r="150" spans="1:19" x14ac:dyDescent="0.25">
      <c r="A150" s="10"/>
      <c r="B150" s="10"/>
      <c r="C150" s="10"/>
      <c r="D150" s="10"/>
      <c r="E150" s="10"/>
      <c r="F150" s="10"/>
      <c r="G150" s="10"/>
      <c r="H150" s="10"/>
      <c r="I150" s="10"/>
      <c r="J150" s="10"/>
      <c r="K150" s="10"/>
      <c r="L150" s="10"/>
      <c r="M150" s="10"/>
      <c r="N150" s="10"/>
      <c r="O150" s="10"/>
      <c r="P150" s="10"/>
      <c r="Q150" s="10"/>
      <c r="R150" s="10"/>
      <c r="S150" s="10"/>
    </row>
    <row r="151" spans="1:19" x14ac:dyDescent="0.25">
      <c r="A151" s="10"/>
      <c r="B151" s="10"/>
      <c r="C151" s="10"/>
      <c r="D151" s="10"/>
      <c r="E151" s="10"/>
      <c r="F151" s="10"/>
      <c r="G151" s="10"/>
      <c r="H151" s="10"/>
      <c r="I151" s="10"/>
      <c r="J151" s="10"/>
      <c r="K151" s="10"/>
      <c r="L151" s="10"/>
      <c r="M151" s="10"/>
      <c r="N151" s="10"/>
      <c r="O151" s="10"/>
      <c r="P151" s="10"/>
      <c r="Q151" s="10"/>
      <c r="R151" s="10"/>
      <c r="S151" s="10"/>
    </row>
    <row r="152" spans="1:19" x14ac:dyDescent="0.25">
      <c r="A152" s="10"/>
      <c r="B152" s="10"/>
      <c r="C152" s="10"/>
      <c r="D152" s="10"/>
      <c r="E152" s="10"/>
      <c r="F152" s="10"/>
      <c r="G152" s="10"/>
      <c r="H152" s="10"/>
      <c r="I152" s="10"/>
      <c r="J152" s="10"/>
      <c r="K152" s="10"/>
      <c r="L152" s="10"/>
      <c r="M152" s="10"/>
      <c r="N152" s="10"/>
      <c r="O152" s="10"/>
      <c r="P152" s="10"/>
      <c r="Q152" s="10"/>
      <c r="R152" s="10"/>
      <c r="S152" s="10"/>
    </row>
    <row r="153" spans="1:19" x14ac:dyDescent="0.25">
      <c r="A153" s="10"/>
      <c r="B153" s="10"/>
      <c r="C153" s="10"/>
      <c r="D153" s="10"/>
      <c r="E153" s="10"/>
      <c r="F153" s="10"/>
      <c r="G153" s="10"/>
      <c r="H153" s="10"/>
      <c r="I153" s="10"/>
      <c r="J153" s="10"/>
      <c r="K153" s="10"/>
      <c r="L153" s="10"/>
      <c r="M153" s="10"/>
      <c r="N153" s="10"/>
      <c r="O153" s="10"/>
      <c r="P153" s="10"/>
      <c r="Q153" s="10"/>
      <c r="R153" s="10"/>
      <c r="S153" s="10"/>
    </row>
    <row r="154" spans="1:19" x14ac:dyDescent="0.25">
      <c r="A154" s="10"/>
      <c r="B154" s="10"/>
      <c r="C154" s="10"/>
      <c r="D154" s="10"/>
      <c r="E154" s="10"/>
      <c r="F154" s="10"/>
      <c r="G154" s="10"/>
      <c r="H154" s="10"/>
      <c r="I154" s="10"/>
      <c r="J154" s="10"/>
      <c r="K154" s="10"/>
      <c r="L154" s="10"/>
      <c r="M154" s="10"/>
      <c r="N154" s="10"/>
      <c r="O154" s="10"/>
      <c r="P154" s="10"/>
      <c r="Q154" s="10"/>
      <c r="R154" s="10"/>
      <c r="S154" s="10"/>
    </row>
    <row r="155" spans="1:19" x14ac:dyDescent="0.25">
      <c r="A155" s="10"/>
      <c r="B155" s="10"/>
      <c r="C155" s="10"/>
      <c r="D155" s="10"/>
      <c r="E155" s="10"/>
      <c r="F155" s="10"/>
      <c r="G155" s="10"/>
      <c r="H155" s="10"/>
      <c r="I155" s="10"/>
      <c r="J155" s="10"/>
      <c r="K155" s="10"/>
      <c r="L155" s="10"/>
      <c r="M155" s="10"/>
      <c r="N155" s="10"/>
      <c r="O155" s="10"/>
      <c r="P155" s="10"/>
      <c r="Q155" s="10"/>
      <c r="R155" s="10"/>
      <c r="S155" s="10"/>
    </row>
    <row r="156" spans="1:19" x14ac:dyDescent="0.25">
      <c r="A156" s="10"/>
      <c r="B156" s="10"/>
      <c r="C156" s="10"/>
      <c r="D156" s="10"/>
      <c r="E156" s="10"/>
      <c r="F156" s="10"/>
      <c r="G156" s="10"/>
      <c r="H156" s="10"/>
      <c r="I156" s="10"/>
      <c r="J156" s="10"/>
      <c r="K156" s="10"/>
      <c r="L156" s="10"/>
      <c r="M156" s="10"/>
      <c r="N156" s="10"/>
      <c r="O156" s="10"/>
      <c r="P156" s="10"/>
      <c r="Q156" s="10"/>
      <c r="R156" s="10"/>
      <c r="S156" s="10"/>
    </row>
  </sheetData>
  <phoneticPr fontId="5" type="noConversion"/>
  <conditionalFormatting sqref="B38:B40 B15:B17 C37:D40 C14:D17">
    <cfRule type="cellIs" dxfId="0" priority="1" stopIfTrue="1" operator="equal">
      <formula>0</formula>
    </cfRule>
  </conditionalFormatting>
  <pageMargins left="0.75" right="0.75" top="1" bottom="1" header="0.4921259845" footer="0.4921259845"/>
  <pageSetup paperSize="9" orientation="portrait" r:id="rId1"/>
  <headerFooter differentOddEven="1" alignWithMargins="0">
    <oddHeader>&amp;LCVUA Stuttgart Pestizidlabor;
Excelrechenblatt für Standardaddition mit FV Berechnung Pestis&amp;C&amp;P&amp;R&amp;D; &amp;T</oddHeader>
    <oddFooter xml:space="preserve">&amp;Lerstellt: Kathi Hacker am 19.05.08
geprüft / freigegeben am 23.11.2015 durch Hck
Version 6&amp;RSeite 4 von 4
</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12</vt:i4>
      </vt:variant>
    </vt:vector>
  </HeadingPairs>
  <TitlesOfParts>
    <vt:vector size="17" baseType="lpstr">
      <vt:lpstr>Introduction</vt:lpstr>
      <vt:lpstr>Data Input</vt:lpstr>
      <vt:lpstr>Standard addition 1</vt:lpstr>
      <vt:lpstr>Standard addition 2</vt:lpstr>
      <vt:lpstr>Recovery</vt:lpstr>
      <vt:lpstr>'Data Input'!Druckbereich</vt:lpstr>
      <vt:lpstr>Recovery!Druckbereich</vt:lpstr>
      <vt:lpstr>'Standard addition 1'!Druckbereich</vt:lpstr>
      <vt:lpstr>'Standard addition 2'!Druckbereich</vt:lpstr>
      <vt:lpstr>FlächeAufarb1</vt:lpstr>
      <vt:lpstr>FlächeAufarb2</vt:lpstr>
      <vt:lpstr>ISTDAufarb1</vt:lpstr>
      <vt:lpstr>ISTDAufarb2</vt:lpstr>
      <vt:lpstr>ISTDWDF</vt:lpstr>
      <vt:lpstr>Zusatz1aufarb</vt:lpstr>
      <vt:lpstr>Zusatz2aufarb</vt:lpstr>
      <vt:lpstr>ZusatzWDF</vt:lpstr>
    </vt:vector>
  </TitlesOfParts>
  <Company>EBZI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Anastassiades, Michelangelo (CVUA-S)</dc:creator>
  <cp:lastModifiedBy>Benkenstein, Anne (CVUA-S)</cp:lastModifiedBy>
  <cp:lastPrinted>2015-11-23T11:45:11Z</cp:lastPrinted>
  <dcterms:created xsi:type="dcterms:W3CDTF">2008-01-08T08:31:04Z</dcterms:created>
  <dcterms:modified xsi:type="dcterms:W3CDTF">2017-03-30T13:23:17Z</dcterms:modified>
</cp:coreProperties>
</file>