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Bk.bwl.net\cvuas\Daten\Abteilung_RK\INTERN\Pestizide\Wirkstoffverwaltung\Listen\"/>
    </mc:Choice>
  </mc:AlternateContent>
  <bookViews>
    <workbookView xWindow="0" yWindow="0" windowWidth="28800" windowHeight="12870"/>
  </bookViews>
  <sheets>
    <sheet name="Providers of NATIVE Compounds" sheetId="1" r:id="rId1"/>
    <sheet name="Providers of ILISs" sheetId="2" r:id="rId2"/>
  </sheets>
  <calcPr calcId="162913"/>
</workbook>
</file>

<file path=xl/calcChain.xml><?xml version="1.0" encoding="utf-8"?>
<calcChain xmlns="http://schemas.openxmlformats.org/spreadsheetml/2006/main">
  <c r="Q141" i="1" l="1"/>
  <c r="P141" i="1"/>
  <c r="Q383" i="1" l="1"/>
  <c r="P383" i="1"/>
  <c r="P140" i="1"/>
  <c r="Q93" i="1"/>
  <c r="Q92" i="1"/>
  <c r="Q246" i="1"/>
  <c r="Q247" i="1"/>
  <c r="Q388" i="1" l="1"/>
  <c r="P388" i="1"/>
  <c r="Q108" i="1" l="1"/>
  <c r="P108" i="1"/>
  <c r="L135" i="2" l="1"/>
  <c r="M134" i="2"/>
  <c r="O134" i="2" s="1"/>
  <c r="P134" i="2" s="1"/>
  <c r="L134" i="2"/>
  <c r="L133" i="2"/>
  <c r="M133" i="2"/>
  <c r="O133" i="2" s="1"/>
  <c r="P133" i="2" s="1"/>
  <c r="M6" i="2"/>
  <c r="O6" i="2" s="1"/>
  <c r="P6" i="2" s="1"/>
  <c r="L6" i="2"/>
  <c r="M5" i="2"/>
  <c r="O5" i="2" s="1"/>
  <c r="P5" i="2" s="1"/>
  <c r="L5" i="2"/>
  <c r="L4" i="2"/>
  <c r="M4" i="2"/>
  <c r="O4" i="2" s="1"/>
  <c r="P4" i="2" s="1"/>
  <c r="L92" i="2"/>
  <c r="M92" i="2"/>
  <c r="O92" i="2" s="1"/>
  <c r="P92" i="2" s="1"/>
  <c r="L93" i="2"/>
  <c r="M93" i="2" s="1"/>
  <c r="O93" i="2" s="1"/>
  <c r="P93" i="2" s="1"/>
  <c r="M120" i="2"/>
  <c r="O120" i="2" s="1"/>
  <c r="P120" i="2" s="1"/>
  <c r="L120" i="2"/>
  <c r="M184" i="2" l="1"/>
  <c r="O184" i="2" s="1"/>
  <c r="P184" i="2" s="1"/>
  <c r="L184" i="2"/>
  <c r="M186" i="2"/>
  <c r="O186" i="2" s="1"/>
  <c r="P186" i="2" s="1"/>
  <c r="L186" i="2"/>
  <c r="M185" i="2"/>
  <c r="O185" i="2" s="1"/>
  <c r="P185" i="2" s="1"/>
  <c r="L185" i="2"/>
  <c r="M183" i="2"/>
  <c r="O183" i="2" s="1"/>
  <c r="P183" i="2" s="1"/>
  <c r="L183" i="2"/>
  <c r="M182" i="2"/>
  <c r="O182" i="2" s="1"/>
  <c r="P182" i="2" s="1"/>
  <c r="L182" i="2"/>
  <c r="M153" i="2"/>
  <c r="O153" i="2" s="1"/>
  <c r="P153" i="2" s="1"/>
  <c r="L153" i="2"/>
  <c r="M152" i="2"/>
  <c r="O152" i="2" s="1"/>
  <c r="P152" i="2" s="1"/>
  <c r="L152" i="2"/>
  <c r="M151" i="2"/>
  <c r="O151" i="2" s="1"/>
  <c r="P151" i="2" s="1"/>
  <c r="L151" i="2"/>
  <c r="L181" i="2"/>
  <c r="M181" i="2" s="1"/>
  <c r="O181" i="2" s="1"/>
  <c r="P181" i="2" s="1"/>
  <c r="L180" i="2"/>
  <c r="M180" i="2" s="1"/>
  <c r="O180" i="2" s="1"/>
  <c r="P180" i="2" s="1"/>
  <c r="L179" i="2"/>
  <c r="M179" i="2" s="1"/>
  <c r="O179" i="2" s="1"/>
  <c r="P179" i="2" s="1"/>
  <c r="M178" i="2"/>
  <c r="O178" i="2" s="1"/>
  <c r="P178" i="2" s="1"/>
  <c r="L178" i="2"/>
  <c r="L177" i="2"/>
  <c r="L176" i="2"/>
  <c r="M169" i="2"/>
  <c r="O169" i="2" s="1"/>
  <c r="P169" i="2" s="1"/>
  <c r="L169" i="2"/>
  <c r="M170" i="2"/>
  <c r="O170" i="2" s="1"/>
  <c r="P170" i="2" s="1"/>
  <c r="L170" i="2"/>
  <c r="M168" i="2"/>
  <c r="O168" i="2" s="1"/>
  <c r="P168" i="2" s="1"/>
  <c r="L168" i="2"/>
  <c r="M167" i="2"/>
  <c r="O167" i="2" s="1"/>
  <c r="P167" i="2" s="1"/>
  <c r="L167" i="2"/>
  <c r="M166" i="2"/>
  <c r="O166" i="2" s="1"/>
  <c r="P166" i="2" s="1"/>
  <c r="L166" i="2"/>
  <c r="L165" i="2"/>
  <c r="M87" i="2"/>
  <c r="O87" i="2" s="1"/>
  <c r="P87" i="2" s="1"/>
  <c r="L87" i="2"/>
  <c r="M86" i="2"/>
  <c r="O86" i="2" s="1"/>
  <c r="P86" i="2" s="1"/>
  <c r="L86" i="2"/>
  <c r="M85" i="2"/>
  <c r="O85" i="2" s="1"/>
  <c r="P85" i="2" s="1"/>
  <c r="L85" i="2"/>
  <c r="M164" i="2"/>
  <c r="O164" i="2" s="1"/>
  <c r="P164" i="2" s="1"/>
  <c r="L164" i="2"/>
  <c r="M163" i="2"/>
  <c r="O163" i="2" s="1"/>
  <c r="P163" i="2" s="1"/>
  <c r="L163" i="2"/>
  <c r="M162" i="2"/>
  <c r="O162" i="2" s="1"/>
  <c r="P162" i="2" s="1"/>
  <c r="L162" i="2"/>
  <c r="M161" i="2"/>
  <c r="O161" i="2" s="1"/>
  <c r="P161" i="2" s="1"/>
  <c r="L161" i="2"/>
  <c r="M160" i="2"/>
  <c r="O160" i="2" s="1"/>
  <c r="P160" i="2" s="1"/>
  <c r="L160" i="2"/>
  <c r="M159" i="2"/>
  <c r="O159" i="2" s="1"/>
  <c r="P159" i="2" s="1"/>
  <c r="L159" i="2"/>
  <c r="M158" i="2"/>
  <c r="O158" i="2" s="1"/>
  <c r="P158" i="2" s="1"/>
  <c r="L158" i="2"/>
  <c r="M96" i="2"/>
  <c r="O96" i="2" s="1"/>
  <c r="P96" i="2" s="1"/>
  <c r="L96" i="2"/>
  <c r="M95" i="2"/>
  <c r="O95" i="2" s="1"/>
  <c r="P95" i="2" s="1"/>
  <c r="L95" i="2"/>
  <c r="M94" i="2"/>
  <c r="O94" i="2" s="1"/>
  <c r="P94" i="2" s="1"/>
  <c r="L94" i="2"/>
  <c r="M132" i="2"/>
  <c r="O132" i="2" s="1"/>
  <c r="P132" i="2" s="1"/>
  <c r="L132" i="2"/>
  <c r="M157" i="2"/>
  <c r="O157" i="2" s="1"/>
  <c r="P157" i="2" s="1"/>
  <c r="L157" i="2"/>
  <c r="M156" i="2"/>
  <c r="O156" i="2" s="1"/>
  <c r="P156" i="2" s="1"/>
  <c r="L156" i="2"/>
  <c r="M155" i="2"/>
  <c r="O155" i="2" s="1"/>
  <c r="P155" i="2" s="1"/>
  <c r="L155" i="2"/>
  <c r="M154" i="2"/>
  <c r="O154" i="2" s="1"/>
  <c r="P154" i="2" s="1"/>
  <c r="L154" i="2"/>
  <c r="L121" i="2"/>
  <c r="M119" i="2"/>
  <c r="O119" i="2" s="1"/>
  <c r="P119" i="2" s="1"/>
  <c r="L119" i="2"/>
  <c r="M123" i="2"/>
  <c r="O123" i="2" s="1"/>
  <c r="P123" i="2" s="1"/>
  <c r="L123" i="2"/>
  <c r="M122" i="2"/>
  <c r="O122" i="2" s="1"/>
  <c r="P122" i="2" s="1"/>
  <c r="L122" i="2"/>
  <c r="M102" i="2"/>
  <c r="O102" i="2" s="1"/>
  <c r="P102" i="2" s="1"/>
  <c r="L102" i="2"/>
  <c r="L101" i="2"/>
  <c r="M100" i="2"/>
  <c r="O100" i="2" s="1"/>
  <c r="P100" i="2" s="1"/>
  <c r="L100" i="2"/>
  <c r="M99" i="2"/>
  <c r="O99" i="2" s="1"/>
  <c r="P99" i="2" s="1"/>
  <c r="L99" i="2"/>
  <c r="M98" i="2"/>
  <c r="O98" i="2" s="1"/>
  <c r="P98" i="2" s="1"/>
  <c r="L98" i="2"/>
  <c r="M97" i="2"/>
  <c r="O97" i="2" s="1"/>
  <c r="P97" i="2" s="1"/>
  <c r="L97" i="2"/>
  <c r="L146" i="2"/>
  <c r="L150" i="2"/>
  <c r="M149" i="2"/>
  <c r="O149" i="2" s="1"/>
  <c r="P149" i="2" s="1"/>
  <c r="L149" i="2"/>
  <c r="M148" i="2"/>
  <c r="O148" i="2" s="1"/>
  <c r="P148" i="2" s="1"/>
  <c r="L148" i="2"/>
  <c r="M147" i="2"/>
  <c r="O147" i="2" s="1"/>
  <c r="P147" i="2" s="1"/>
  <c r="L147" i="2"/>
  <c r="M141" i="2"/>
  <c r="O141" i="2" s="1"/>
  <c r="P141" i="2" s="1"/>
  <c r="L141" i="2"/>
  <c r="M140" i="2"/>
  <c r="O140" i="2" s="1"/>
  <c r="P140" i="2" s="1"/>
  <c r="L140" i="2"/>
  <c r="M139" i="2"/>
  <c r="O139" i="2" s="1"/>
  <c r="P139" i="2" s="1"/>
  <c r="L139" i="2"/>
  <c r="M138" i="2"/>
  <c r="O138" i="2" s="1"/>
  <c r="P138" i="2" s="1"/>
  <c r="L138" i="2"/>
  <c r="M137" i="2"/>
  <c r="O137" i="2" s="1"/>
  <c r="P137" i="2" s="1"/>
  <c r="L137" i="2"/>
  <c r="M136" i="2"/>
  <c r="O136" i="2" s="1"/>
  <c r="P136" i="2" s="1"/>
  <c r="L136" i="2"/>
  <c r="M45" i="2"/>
  <c r="O45" i="2" s="1"/>
  <c r="P45" i="2" s="1"/>
  <c r="L45" i="2"/>
  <c r="M44" i="2"/>
  <c r="O44" i="2" s="1"/>
  <c r="P44" i="2" s="1"/>
  <c r="L44" i="2"/>
  <c r="M49" i="2"/>
  <c r="O49" i="2" s="1"/>
  <c r="P49" i="2" s="1"/>
  <c r="L49" i="2"/>
  <c r="M48" i="2"/>
  <c r="O48" i="2" s="1"/>
  <c r="P48" i="2" s="1"/>
  <c r="L48" i="2"/>
  <c r="M47" i="2"/>
  <c r="O47" i="2" s="1"/>
  <c r="P47" i="2" s="1"/>
  <c r="L47" i="2"/>
  <c r="M46" i="2"/>
  <c r="O46" i="2" s="1"/>
  <c r="P46" i="2" s="1"/>
  <c r="L46" i="2"/>
  <c r="M129" i="2"/>
  <c r="O129" i="2" s="1"/>
  <c r="P129" i="2" s="1"/>
  <c r="L129" i="2"/>
  <c r="M130" i="2"/>
  <c r="O130" i="2" s="1"/>
  <c r="P130" i="2" s="1"/>
  <c r="L130" i="2"/>
  <c r="M128" i="2"/>
  <c r="O128" i="2" s="1"/>
  <c r="P128" i="2" s="1"/>
  <c r="L128" i="2"/>
  <c r="M127" i="2"/>
  <c r="O127" i="2" s="1"/>
  <c r="P127" i="2" s="1"/>
  <c r="L127" i="2"/>
  <c r="M126" i="2"/>
  <c r="O126" i="2" s="1"/>
  <c r="P126" i="2" s="1"/>
  <c r="L126" i="2"/>
  <c r="M131" i="2"/>
  <c r="O131" i="2" s="1"/>
  <c r="P131" i="2" s="1"/>
  <c r="L131" i="2"/>
  <c r="M69" i="2"/>
  <c r="O69" i="2" s="1"/>
  <c r="P69" i="2" s="1"/>
  <c r="L69" i="2"/>
  <c r="M68" i="2"/>
  <c r="O68" i="2" s="1"/>
  <c r="P68" i="2" s="1"/>
  <c r="L68" i="2"/>
  <c r="M67" i="2"/>
  <c r="O67" i="2" s="1"/>
  <c r="P67" i="2" s="1"/>
  <c r="L67" i="2"/>
  <c r="M108" i="2"/>
  <c r="O108" i="2" s="1"/>
  <c r="P108" i="2" s="1"/>
  <c r="L108" i="2"/>
  <c r="M107" i="2"/>
  <c r="O107" i="2" s="1"/>
  <c r="P107" i="2" s="1"/>
  <c r="L107" i="2"/>
  <c r="M111" i="2"/>
  <c r="O111" i="2" s="1"/>
  <c r="P111" i="2" s="1"/>
  <c r="L111" i="2"/>
  <c r="M110" i="2"/>
  <c r="O110" i="2" s="1"/>
  <c r="P110" i="2" s="1"/>
  <c r="L110" i="2"/>
  <c r="L118" i="2"/>
  <c r="L117" i="2"/>
  <c r="M117" i="2" s="1"/>
  <c r="O117" i="2" s="1"/>
  <c r="P117" i="2" s="1"/>
  <c r="M116" i="2"/>
  <c r="O116" i="2" s="1"/>
  <c r="P116" i="2" s="1"/>
  <c r="L116" i="2"/>
  <c r="M115" i="2"/>
  <c r="O115" i="2" s="1"/>
  <c r="P115" i="2" s="1"/>
  <c r="L115" i="2"/>
  <c r="M114" i="2"/>
  <c r="O114" i="2" s="1"/>
  <c r="P114" i="2" s="1"/>
  <c r="L114" i="2"/>
  <c r="M109" i="2"/>
  <c r="O109" i="2" s="1"/>
  <c r="P109" i="2" s="1"/>
  <c r="L109" i="2"/>
  <c r="M113" i="2"/>
  <c r="O113" i="2" s="1"/>
  <c r="P113" i="2" s="1"/>
  <c r="L113" i="2"/>
  <c r="M112" i="2"/>
  <c r="O112" i="2" s="1"/>
  <c r="P112" i="2" s="1"/>
  <c r="L112" i="2"/>
  <c r="M91" i="2"/>
  <c r="O91" i="2" s="1"/>
  <c r="P91" i="2" s="1"/>
  <c r="L91" i="2"/>
  <c r="M90" i="2"/>
  <c r="O90" i="2" s="1"/>
  <c r="P90" i="2" s="1"/>
  <c r="L90" i="2"/>
  <c r="M89" i="2"/>
  <c r="O89" i="2" s="1"/>
  <c r="P89" i="2" s="1"/>
  <c r="L89" i="2"/>
  <c r="M88" i="2"/>
  <c r="O88" i="2" s="1"/>
  <c r="P88" i="2" s="1"/>
  <c r="L88" i="2"/>
  <c r="L84" i="2"/>
  <c r="M83" i="2"/>
  <c r="O83" i="2" s="1"/>
  <c r="P83" i="2" s="1"/>
  <c r="L83" i="2"/>
  <c r="M82" i="2"/>
  <c r="O82" i="2" s="1"/>
  <c r="P82" i="2" s="1"/>
  <c r="L82" i="2"/>
  <c r="M73" i="2"/>
  <c r="O73" i="2" s="1"/>
  <c r="P73" i="2" s="1"/>
  <c r="L73" i="2"/>
  <c r="M72" i="2"/>
  <c r="O72" i="2" s="1"/>
  <c r="P72" i="2" s="1"/>
  <c r="L72" i="2"/>
  <c r="M71" i="2"/>
  <c r="O71" i="2" s="1"/>
  <c r="P71" i="2" s="1"/>
  <c r="L71" i="2"/>
  <c r="M70" i="2"/>
  <c r="O70" i="2" s="1"/>
  <c r="P70" i="2" s="1"/>
  <c r="L70" i="2"/>
  <c r="M61" i="2"/>
  <c r="O61" i="2" s="1"/>
  <c r="P61" i="2" s="1"/>
  <c r="L61" i="2"/>
  <c r="M66" i="2"/>
  <c r="O66" i="2" s="1"/>
  <c r="P66" i="2" s="1"/>
  <c r="L66" i="2"/>
  <c r="M65" i="2"/>
  <c r="O65" i="2" s="1"/>
  <c r="P65" i="2" s="1"/>
  <c r="L65" i="2"/>
  <c r="M64" i="2"/>
  <c r="O64" i="2" s="1"/>
  <c r="P64" i="2" s="1"/>
  <c r="L64" i="2"/>
  <c r="M63" i="2"/>
  <c r="O63" i="2" s="1"/>
  <c r="P63" i="2" s="1"/>
  <c r="L63" i="2"/>
  <c r="M62" i="2"/>
  <c r="O62" i="2" s="1"/>
  <c r="P62" i="2" s="1"/>
  <c r="L62" i="2"/>
  <c r="M60" i="2"/>
  <c r="O60" i="2" s="1"/>
  <c r="P60" i="2" s="1"/>
  <c r="L60" i="2"/>
  <c r="M59" i="2"/>
  <c r="O59" i="2" s="1"/>
  <c r="P59" i="2" s="1"/>
  <c r="L59" i="2"/>
  <c r="M58" i="2"/>
  <c r="O58" i="2" s="1"/>
  <c r="P58" i="2" s="1"/>
  <c r="L58" i="2"/>
  <c r="M175" i="2"/>
  <c r="O175" i="2" s="1"/>
  <c r="P175" i="2" s="1"/>
  <c r="L175" i="2"/>
  <c r="M174" i="2"/>
  <c r="O174" i="2" s="1"/>
  <c r="P174" i="2" s="1"/>
  <c r="L174" i="2"/>
  <c r="M57" i="2"/>
  <c r="O57" i="2" s="1"/>
  <c r="P57" i="2" s="1"/>
  <c r="L57" i="2"/>
  <c r="M145" i="2"/>
  <c r="O145" i="2" s="1"/>
  <c r="P145" i="2" s="1"/>
  <c r="L145" i="2"/>
  <c r="M144" i="2"/>
  <c r="O144" i="2" s="1"/>
  <c r="P144" i="2" s="1"/>
  <c r="L144" i="2"/>
  <c r="M143" i="2"/>
  <c r="O143" i="2" s="1"/>
  <c r="P143" i="2" s="1"/>
  <c r="L143" i="2"/>
  <c r="M142" i="2"/>
  <c r="O142" i="2" s="1"/>
  <c r="P142" i="2" s="1"/>
  <c r="L142" i="2"/>
  <c r="M55" i="2"/>
  <c r="O55" i="2" s="1"/>
  <c r="P55" i="2" s="1"/>
  <c r="L55" i="2"/>
  <c r="M54" i="2"/>
  <c r="O54" i="2" s="1"/>
  <c r="P54" i="2" s="1"/>
  <c r="L54" i="2"/>
  <c r="M56" i="2"/>
  <c r="O56" i="2" s="1"/>
  <c r="P56" i="2" s="1"/>
  <c r="L56" i="2"/>
  <c r="M53" i="2"/>
  <c r="O53" i="2" s="1"/>
  <c r="P53" i="2" s="1"/>
  <c r="L53" i="2"/>
  <c r="M52" i="2"/>
  <c r="O52" i="2" s="1"/>
  <c r="P52" i="2" s="1"/>
  <c r="L52" i="2"/>
  <c r="M51" i="2"/>
  <c r="O51" i="2" s="1"/>
  <c r="P51" i="2" s="1"/>
  <c r="L51" i="2"/>
  <c r="M50" i="2"/>
  <c r="O50" i="2" s="1"/>
  <c r="P50" i="2" s="1"/>
  <c r="L50" i="2"/>
  <c r="L42" i="2"/>
  <c r="M42" i="2" s="1"/>
  <c r="O42" i="2" s="1"/>
  <c r="P42" i="2" s="1"/>
  <c r="M43" i="2"/>
  <c r="O43" i="2" s="1"/>
  <c r="P43" i="2" s="1"/>
  <c r="L43" i="2"/>
  <c r="M41" i="2"/>
  <c r="O41" i="2" s="1"/>
  <c r="P41" i="2" s="1"/>
  <c r="L41" i="2"/>
  <c r="M40" i="2"/>
  <c r="O40" i="2" s="1"/>
  <c r="P40" i="2" s="1"/>
  <c r="L40" i="2"/>
  <c r="M39" i="2"/>
  <c r="O39" i="2" s="1"/>
  <c r="P39" i="2" s="1"/>
  <c r="L39" i="2"/>
  <c r="M33" i="2"/>
  <c r="O33" i="2" s="1"/>
  <c r="P33" i="2" s="1"/>
  <c r="L33" i="2"/>
  <c r="M32" i="2"/>
  <c r="O32" i="2" s="1"/>
  <c r="P32" i="2" s="1"/>
  <c r="L32" i="2"/>
  <c r="M31" i="2"/>
  <c r="O31" i="2" s="1"/>
  <c r="P31" i="2" s="1"/>
  <c r="L31" i="2"/>
  <c r="M30" i="2"/>
  <c r="O30" i="2" s="1"/>
  <c r="P30" i="2" s="1"/>
  <c r="L30" i="2"/>
  <c r="M29" i="2"/>
  <c r="O29" i="2" s="1"/>
  <c r="P29" i="2" s="1"/>
  <c r="L29" i="2"/>
  <c r="M28" i="2"/>
  <c r="O28" i="2" s="1"/>
  <c r="P28" i="2" s="1"/>
  <c r="L28" i="2"/>
  <c r="L27" i="2"/>
  <c r="L26" i="2"/>
  <c r="M25" i="2"/>
  <c r="O25" i="2" s="1"/>
  <c r="P25" i="2" s="1"/>
  <c r="L25" i="2"/>
  <c r="M24" i="2"/>
  <c r="O24" i="2" s="1"/>
  <c r="P24" i="2" s="1"/>
  <c r="L24" i="2"/>
  <c r="M23" i="2"/>
  <c r="O23" i="2" s="1"/>
  <c r="P23" i="2" s="1"/>
  <c r="L23" i="2"/>
  <c r="M22" i="2"/>
  <c r="O22" i="2" s="1"/>
  <c r="P22" i="2" s="1"/>
  <c r="L22" i="2"/>
  <c r="M21" i="2"/>
  <c r="O21" i="2" s="1"/>
  <c r="P21" i="2" s="1"/>
  <c r="L21" i="2"/>
  <c r="M16" i="2"/>
  <c r="O16" i="2" s="1"/>
  <c r="P16" i="2" s="1"/>
  <c r="L16" i="2"/>
  <c r="M105" i="2"/>
  <c r="O105" i="2" s="1"/>
  <c r="P105" i="2" s="1"/>
  <c r="L105" i="2"/>
  <c r="M104" i="2"/>
  <c r="O104" i="2" s="1"/>
  <c r="P104" i="2" s="1"/>
  <c r="L104" i="2"/>
  <c r="M103" i="2"/>
  <c r="O103" i="2" s="1"/>
  <c r="P103" i="2" s="1"/>
  <c r="L103" i="2"/>
  <c r="M106" i="2"/>
  <c r="O106" i="2" s="1"/>
  <c r="P106" i="2" s="1"/>
  <c r="L106" i="2"/>
  <c r="L15" i="2"/>
  <c r="M14" i="2"/>
  <c r="O14" i="2" s="1"/>
  <c r="P14" i="2" s="1"/>
  <c r="L14" i="2"/>
  <c r="M13" i="2"/>
  <c r="O13" i="2" s="1"/>
  <c r="P13" i="2" s="1"/>
  <c r="L13" i="2"/>
  <c r="M12" i="2"/>
  <c r="O12" i="2" s="1"/>
  <c r="P12" i="2" s="1"/>
  <c r="L12" i="2"/>
  <c r="M11" i="2"/>
  <c r="O11" i="2" s="1"/>
  <c r="P11" i="2" s="1"/>
  <c r="L11" i="2"/>
  <c r="M38" i="2"/>
  <c r="O38" i="2" s="1"/>
  <c r="P38" i="2" s="1"/>
  <c r="L38" i="2"/>
  <c r="M37" i="2"/>
  <c r="O37" i="2" s="1"/>
  <c r="P37" i="2" s="1"/>
  <c r="L37" i="2"/>
  <c r="M36" i="2"/>
  <c r="O36" i="2" s="1"/>
  <c r="P36" i="2" s="1"/>
  <c r="L36" i="2"/>
  <c r="M35" i="2"/>
  <c r="O35" i="2" s="1"/>
  <c r="P35" i="2" s="1"/>
  <c r="L35" i="2"/>
  <c r="M34" i="2"/>
  <c r="O34" i="2" s="1"/>
  <c r="P34" i="2" s="1"/>
  <c r="L34" i="2"/>
  <c r="M173" i="2"/>
  <c r="O173" i="2" s="1"/>
  <c r="P173" i="2" s="1"/>
  <c r="L173" i="2"/>
  <c r="M172" i="2"/>
  <c r="O172" i="2" s="1"/>
  <c r="P172" i="2" s="1"/>
  <c r="L172" i="2"/>
  <c r="M171" i="2"/>
  <c r="O171" i="2" s="1"/>
  <c r="P171" i="2" s="1"/>
  <c r="L171" i="2"/>
  <c r="M10" i="2"/>
  <c r="O10" i="2" s="1"/>
  <c r="P10" i="2" s="1"/>
  <c r="L10" i="2"/>
  <c r="M9" i="2"/>
  <c r="O9" i="2" s="1"/>
  <c r="P9" i="2" s="1"/>
  <c r="L9" i="2"/>
  <c r="M8" i="2"/>
  <c r="O8" i="2" s="1"/>
  <c r="P8" i="2" s="1"/>
  <c r="L8" i="2"/>
  <c r="M7" i="2"/>
  <c r="O7" i="2" s="1"/>
  <c r="P7" i="2" s="1"/>
  <c r="L7" i="2"/>
  <c r="M75" i="2"/>
  <c r="O75" i="2" s="1"/>
  <c r="P75" i="2" s="1"/>
  <c r="L75" i="2"/>
  <c r="M74" i="2"/>
  <c r="O74" i="2" s="1"/>
  <c r="P74" i="2" s="1"/>
  <c r="L74" i="2"/>
  <c r="M125" i="2"/>
  <c r="O125" i="2" s="1"/>
  <c r="P125" i="2" s="1"/>
  <c r="L125" i="2"/>
  <c r="M124" i="2"/>
  <c r="O124" i="2" s="1"/>
  <c r="P124" i="2" s="1"/>
  <c r="L124" i="2"/>
  <c r="M81" i="2"/>
  <c r="O81" i="2" s="1"/>
  <c r="P81" i="2" s="1"/>
  <c r="L81" i="2"/>
  <c r="M80" i="2"/>
  <c r="O80" i="2" s="1"/>
  <c r="P80" i="2" s="1"/>
  <c r="L80" i="2"/>
  <c r="M79" i="2"/>
  <c r="O79" i="2" s="1"/>
  <c r="P79" i="2" s="1"/>
  <c r="L79" i="2"/>
  <c r="M78" i="2"/>
  <c r="O78" i="2" s="1"/>
  <c r="P78" i="2" s="1"/>
  <c r="L78" i="2"/>
  <c r="M77" i="2"/>
  <c r="O77" i="2" s="1"/>
  <c r="P77" i="2" s="1"/>
  <c r="L77" i="2"/>
  <c r="M76" i="2"/>
  <c r="O76" i="2" s="1"/>
  <c r="P76" i="2" s="1"/>
  <c r="L76" i="2"/>
  <c r="M20" i="2"/>
  <c r="O20" i="2" s="1"/>
  <c r="P20" i="2" s="1"/>
  <c r="L20" i="2"/>
  <c r="M19" i="2"/>
  <c r="O19" i="2" s="1"/>
  <c r="P19" i="2" s="1"/>
  <c r="L19" i="2"/>
  <c r="M18" i="2"/>
  <c r="O18" i="2" s="1"/>
  <c r="P18" i="2" s="1"/>
  <c r="L18" i="2"/>
  <c r="M17" i="2"/>
  <c r="O17" i="2" s="1"/>
  <c r="P17" i="2" s="1"/>
  <c r="L17" i="2"/>
  <c r="P55" i="1" l="1"/>
  <c r="Q55" i="1"/>
  <c r="P343" i="1" l="1"/>
  <c r="P336" i="1"/>
  <c r="P330" i="1"/>
  <c r="P313" i="1"/>
  <c r="P317" i="1"/>
  <c r="P311" i="1"/>
  <c r="P291" i="1"/>
  <c r="P290" i="1"/>
  <c r="P289" i="1"/>
  <c r="P211" i="1"/>
  <c r="P210" i="1"/>
  <c r="P209" i="1"/>
  <c r="P158" i="1"/>
  <c r="P148" i="1"/>
  <c r="P146" i="1"/>
  <c r="P135" i="1"/>
  <c r="P131" i="1"/>
  <c r="P124" i="1"/>
  <c r="P123" i="1"/>
  <c r="P120" i="1"/>
  <c r="P119" i="1"/>
  <c r="P101" i="1"/>
  <c r="P97" i="1"/>
  <c r="P81" i="1"/>
  <c r="P58" i="1"/>
  <c r="P26" i="1"/>
  <c r="P13" i="1"/>
  <c r="P12" i="1"/>
  <c r="P7" i="1"/>
  <c r="P233" i="1"/>
  <c r="P326" i="1"/>
  <c r="Q326" i="1"/>
  <c r="P324" i="1"/>
  <c r="Q324" i="1"/>
  <c r="P322" i="1"/>
  <c r="Q322" i="1"/>
  <c r="Q5" i="1" l="1"/>
  <c r="Q6" i="1"/>
  <c r="Q7" i="1"/>
  <c r="Q8" i="1"/>
  <c r="Q9" i="1"/>
  <c r="Q10" i="1"/>
  <c r="Q11" i="1"/>
  <c r="Q12" i="1"/>
  <c r="Q13" i="1"/>
  <c r="Q14" i="1"/>
  <c r="Q15" i="1"/>
  <c r="Q16" i="1"/>
  <c r="Q17" i="1"/>
  <c r="Q18" i="1"/>
  <c r="Q19" i="1"/>
  <c r="Q20" i="1"/>
  <c r="Q21" i="1"/>
  <c r="Q22" i="1"/>
  <c r="Q23" i="1"/>
  <c r="Q24" i="1"/>
  <c r="Q25" i="1"/>
  <c r="Q26" i="1"/>
  <c r="Q27" i="1"/>
  <c r="Q28" i="1"/>
  <c r="Q29" i="1"/>
  <c r="Q30" i="1"/>
  <c r="Q31" i="1"/>
  <c r="Q33" i="1"/>
  <c r="Q34" i="1"/>
  <c r="Q35" i="1"/>
  <c r="Q37" i="1"/>
  <c r="Q39" i="1"/>
  <c r="Q41" i="1"/>
  <c r="Q42" i="1"/>
  <c r="Q43" i="1"/>
  <c r="Q44" i="1"/>
  <c r="Q45" i="1"/>
  <c r="Q46" i="1"/>
  <c r="Q47" i="1"/>
  <c r="Q48" i="1"/>
  <c r="Q49" i="1"/>
  <c r="Q50" i="1"/>
  <c r="Q51" i="1"/>
  <c r="Q52" i="1"/>
  <c r="Q54" i="1"/>
  <c r="Q53" i="1"/>
  <c r="Q56" i="1"/>
  <c r="Q57" i="1"/>
  <c r="Q58" i="1"/>
  <c r="Q59" i="1"/>
  <c r="Q60" i="1"/>
  <c r="Q61" i="1"/>
  <c r="Q63" i="1"/>
  <c r="Q64" i="1"/>
  <c r="Q65" i="1"/>
  <c r="Q66" i="1"/>
  <c r="Q67" i="1"/>
  <c r="Q68" i="1"/>
  <c r="Q69" i="1"/>
  <c r="Q70" i="1"/>
  <c r="Q71" i="1"/>
  <c r="Q72" i="1"/>
  <c r="Q75" i="1"/>
  <c r="Q76" i="1"/>
  <c r="Q77" i="1"/>
  <c r="Q78" i="1"/>
  <c r="Q79" i="1"/>
  <c r="Q80" i="1"/>
  <c r="Q81" i="1"/>
  <c r="Q83" i="1"/>
  <c r="Q84" i="1"/>
  <c r="Q85" i="1"/>
  <c r="Q86" i="1"/>
  <c r="Q89" i="1"/>
  <c r="Q90" i="1"/>
  <c r="Q94" i="1"/>
  <c r="Q95" i="1"/>
  <c r="Q96" i="1"/>
  <c r="Q97" i="1"/>
  <c r="Q98" i="1"/>
  <c r="Q99" i="1"/>
  <c r="Q100" i="1"/>
  <c r="Q101" i="1"/>
  <c r="Q102" i="1"/>
  <c r="Q103" i="1"/>
  <c r="Q104" i="1"/>
  <c r="Q105" i="1"/>
  <c r="Q106" i="1"/>
  <c r="Q107" i="1"/>
  <c r="Q109" i="1"/>
  <c r="Q110" i="1"/>
  <c r="Q111" i="1"/>
  <c r="Q112" i="1"/>
  <c r="Q113" i="1"/>
  <c r="Q114" i="1"/>
  <c r="Q115" i="1"/>
  <c r="Q116" i="1"/>
  <c r="Q118" i="1"/>
  <c r="Q119" i="1"/>
  <c r="Q120" i="1"/>
  <c r="Q121" i="1"/>
  <c r="Q122" i="1"/>
  <c r="Q123" i="1"/>
  <c r="Q124" i="1"/>
  <c r="Q125" i="1"/>
  <c r="Q126" i="1"/>
  <c r="Q127" i="1"/>
  <c r="Q128" i="1"/>
  <c r="Q129" i="1"/>
  <c r="Q130" i="1"/>
  <c r="Q131" i="1"/>
  <c r="Q132" i="1"/>
  <c r="Q133" i="1"/>
  <c r="Q134" i="1"/>
  <c r="Q135" i="1"/>
  <c r="Q136" i="1"/>
  <c r="Q239" i="1"/>
  <c r="Q138" i="1"/>
  <c r="Q139" i="1"/>
  <c r="Q142" i="1"/>
  <c r="Q143" i="1"/>
  <c r="Q144" i="1"/>
  <c r="Q146" i="1"/>
  <c r="Q147" i="1"/>
  <c r="Q148" i="1"/>
  <c r="Q149" i="1"/>
  <c r="Q145" i="1"/>
  <c r="Q150" i="1"/>
  <c r="Q154" i="1"/>
  <c r="Q155" i="1"/>
  <c r="Q156" i="1"/>
  <c r="Q157" i="1"/>
  <c r="Q158" i="1"/>
  <c r="Q159" i="1"/>
  <c r="Q160" i="1"/>
  <c r="Q161" i="1"/>
  <c r="Q164" i="1"/>
  <c r="Q165" i="1"/>
  <c r="Q166" i="1"/>
  <c r="Q167" i="1"/>
  <c r="Q168" i="1"/>
  <c r="Q169" i="1"/>
  <c r="Q170" i="1"/>
  <c r="Q171" i="1"/>
  <c r="Q172" i="1"/>
  <c r="Q173" i="1"/>
  <c r="Q174" i="1"/>
  <c r="Q175" i="1"/>
  <c r="Q176" i="1"/>
  <c r="Q178" i="1"/>
  <c r="Q181" i="1"/>
  <c r="Q182" i="1"/>
  <c r="Q183" i="1"/>
  <c r="Q185" i="1"/>
  <c r="Q186" i="1"/>
  <c r="Q187" i="1"/>
  <c r="Q188" i="1"/>
  <c r="Q189" i="1"/>
  <c r="Q191" i="1"/>
  <c r="Q192" i="1"/>
  <c r="Q193" i="1"/>
  <c r="Q195" i="1"/>
  <c r="Q196" i="1"/>
  <c r="Q199" i="1"/>
  <c r="Q200" i="1"/>
  <c r="Q202" i="1"/>
  <c r="Q205" i="1"/>
  <c r="Q206" i="1"/>
  <c r="Q207" i="1"/>
  <c r="Q208" i="1"/>
  <c r="Q209" i="1"/>
  <c r="Q210" i="1"/>
  <c r="Q211" i="1"/>
  <c r="Q212" i="1"/>
  <c r="Q213" i="1"/>
  <c r="Q214" i="1"/>
  <c r="Q215" i="1"/>
  <c r="Q217" i="1"/>
  <c r="Q219" i="1"/>
  <c r="Q220" i="1"/>
  <c r="Q222" i="1"/>
  <c r="Q223" i="1"/>
  <c r="Q224" i="1"/>
  <c r="Q225" i="1"/>
  <c r="Q226" i="1"/>
  <c r="Q227" i="1"/>
  <c r="Q228" i="1"/>
  <c r="Q229" i="1"/>
  <c r="Q230" i="1"/>
  <c r="Q231" i="1"/>
  <c r="Q232" i="1"/>
  <c r="Q233" i="1"/>
  <c r="Q234" i="1"/>
  <c r="Q235" i="1"/>
  <c r="Q236" i="1"/>
  <c r="Q237" i="1"/>
  <c r="Q238" i="1"/>
  <c r="Q240" i="1"/>
  <c r="Q241" i="1"/>
  <c r="Q244" i="1"/>
  <c r="Q245" i="1"/>
  <c r="Q251" i="1"/>
  <c r="Q249" i="1"/>
  <c r="Q252" i="1"/>
  <c r="Q253" i="1"/>
  <c r="Q254" i="1"/>
  <c r="Q255" i="1"/>
  <c r="Q256" i="1"/>
  <c r="Q258" i="1"/>
  <c r="Q259" i="1"/>
  <c r="Q260" i="1"/>
  <c r="Q261" i="1"/>
  <c r="Q263" i="1"/>
  <c r="Q265" i="1"/>
  <c r="Q266" i="1"/>
  <c r="Q267" i="1"/>
  <c r="Q269" i="1"/>
  <c r="Q270" i="1"/>
  <c r="Q272" i="1"/>
  <c r="Q273" i="1"/>
  <c r="Q275" i="1"/>
  <c r="Q276" i="1"/>
  <c r="Q277" i="1"/>
  <c r="Q278" i="1"/>
  <c r="Q279" i="1"/>
  <c r="Q280" i="1"/>
  <c r="Q281" i="1"/>
  <c r="Q282" i="1"/>
  <c r="Q284" i="1"/>
  <c r="Q286" i="1"/>
  <c r="Q287" i="1"/>
  <c r="Q288" i="1"/>
  <c r="Q289" i="1"/>
  <c r="Q290" i="1"/>
  <c r="Q291" i="1"/>
  <c r="Q292" i="1"/>
  <c r="Q293" i="1"/>
  <c r="Q294" i="1"/>
  <c r="Q295" i="1"/>
  <c r="Q296" i="1"/>
  <c r="Q297" i="1"/>
  <c r="Q298" i="1"/>
  <c r="Q299" i="1"/>
  <c r="Q300" i="1"/>
  <c r="Q301" i="1"/>
  <c r="Q302" i="1"/>
  <c r="Q304" i="1"/>
  <c r="Q306" i="1"/>
  <c r="Q307" i="1"/>
  <c r="Q309" i="1"/>
  <c r="Q310" i="1"/>
  <c r="Q311" i="1"/>
  <c r="Q312" i="1"/>
  <c r="Q313" i="1"/>
  <c r="Q314" i="1"/>
  <c r="Q315" i="1"/>
  <c r="Q316" i="1"/>
  <c r="Q317" i="1"/>
  <c r="Q318" i="1"/>
  <c r="Q82" i="1"/>
  <c r="Q87" i="1"/>
  <c r="Q88" i="1"/>
  <c r="Q319" i="1"/>
  <c r="Q320" i="1"/>
  <c r="Q321" i="1"/>
  <c r="Q323" i="1"/>
  <c r="Q325" i="1"/>
  <c r="Q327" i="1"/>
  <c r="Q328" i="1"/>
  <c r="Q329" i="1"/>
  <c r="Q330" i="1"/>
  <c r="Q331" i="1"/>
  <c r="Q332" i="1"/>
  <c r="Q333" i="1"/>
  <c r="Q334" i="1"/>
  <c r="Q335" i="1"/>
  <c r="Q336" i="1"/>
  <c r="Q337" i="1"/>
  <c r="Q338" i="1"/>
  <c r="Q339" i="1"/>
  <c r="Q340" i="1"/>
  <c r="Q341" i="1"/>
  <c r="Q342" i="1"/>
  <c r="Q343" i="1"/>
  <c r="Q344" i="1"/>
  <c r="Q345" i="1"/>
  <c r="Q346" i="1"/>
  <c r="Q349" i="1"/>
  <c r="Q350" i="1"/>
  <c r="Q351" i="1"/>
  <c r="Q352" i="1"/>
  <c r="Q353" i="1"/>
  <c r="Q354" i="1"/>
  <c r="Q355" i="1"/>
  <c r="Q357" i="1"/>
  <c r="Q358" i="1"/>
  <c r="Q360" i="1"/>
  <c r="Q361" i="1"/>
  <c r="Q362" i="1"/>
  <c r="Q364" i="1"/>
  <c r="Q365" i="1"/>
  <c r="Q367" i="1"/>
  <c r="Q369" i="1"/>
  <c r="Q370" i="1"/>
  <c r="Q371" i="1"/>
  <c r="Q372" i="1"/>
  <c r="Q373" i="1"/>
  <c r="Q374" i="1"/>
  <c r="Q375" i="1"/>
  <c r="Q376" i="1"/>
  <c r="Q377" i="1"/>
  <c r="Q379" i="1"/>
  <c r="Q380" i="1"/>
  <c r="Q381" i="1"/>
  <c r="Q382" i="1"/>
  <c r="Q384" i="1"/>
  <c r="Q385" i="1"/>
  <c r="Q386" i="1"/>
  <c r="Q387" i="1"/>
  <c r="Q248" i="1"/>
  <c r="Q151" i="1"/>
  <c r="Q4" i="1"/>
  <c r="P151" i="1" l="1"/>
  <c r="P98" i="1" l="1"/>
  <c r="P102" i="1"/>
  <c r="P15" i="1" l="1"/>
  <c r="P358" i="1"/>
  <c r="P238" i="1"/>
  <c r="P303" i="1"/>
  <c r="Q303" i="1" s="1"/>
  <c r="P14" i="1"/>
  <c r="P357" i="1"/>
  <c r="P239" i="1"/>
  <c r="P200" i="1"/>
  <c r="P288" i="1"/>
  <c r="P301" i="1"/>
  <c r="P302" i="1"/>
  <c r="P334" i="1"/>
  <c r="P130" i="1"/>
  <c r="P126" i="1"/>
  <c r="P125" i="1"/>
  <c r="P134" i="1"/>
  <c r="P133" i="1"/>
  <c r="P132" i="1"/>
  <c r="P129" i="1"/>
  <c r="P128" i="1"/>
  <c r="P127" i="1"/>
  <c r="P319" i="1"/>
  <c r="P320" i="1"/>
  <c r="P387" i="1"/>
  <c r="P145" i="1"/>
  <c r="P169" i="1"/>
  <c r="P170" i="1"/>
  <c r="P171" i="1"/>
  <c r="P80" i="1" l="1"/>
  <c r="P310" i="1"/>
  <c r="P294" i="1"/>
  <c r="P295" i="1"/>
  <c r="P296" i="1"/>
  <c r="P340" i="1"/>
  <c r="P341" i="1"/>
  <c r="P342" i="1"/>
  <c r="P339" i="1"/>
  <c r="P338" i="1"/>
  <c r="P332" i="1"/>
  <c r="P331" i="1"/>
  <c r="P333" i="1"/>
  <c r="P287" i="1" l="1"/>
  <c r="P286" i="1"/>
  <c r="P259" i="1"/>
  <c r="P256" i="1"/>
  <c r="P144" i="1"/>
  <c r="P386" i="1"/>
  <c r="P62" i="1"/>
  <c r="Q62" i="1" s="1"/>
  <c r="P354" i="1"/>
  <c r="P142" i="1"/>
  <c r="P143" i="1"/>
  <c r="P138" i="1"/>
  <c r="P139" i="1"/>
  <c r="P356" i="1"/>
  <c r="Q356" i="1" s="1"/>
  <c r="P57" i="1" l="1"/>
  <c r="P29" i="1"/>
  <c r="P30" i="1"/>
  <c r="P31" i="1"/>
  <c r="P28" i="1"/>
  <c r="P27" i="1"/>
  <c r="P309" i="1"/>
  <c r="P337" i="1"/>
  <c r="P335" i="1"/>
  <c r="P242" i="1" l="1"/>
  <c r="Q242" i="1" s="1"/>
  <c r="P243" i="1"/>
  <c r="Q243" i="1" s="1"/>
  <c r="P240" i="1"/>
  <c r="P241" i="1"/>
  <c r="P244" i="1"/>
  <c r="P248" i="1"/>
  <c r="P325" i="1" l="1"/>
  <c r="P321" i="1"/>
  <c r="P323" i="1"/>
  <c r="P84" i="1"/>
  <c r="P86" i="1"/>
  <c r="P85" i="1"/>
  <c r="P88" i="1"/>
  <c r="P82" i="1"/>
  <c r="P83" i="1"/>
  <c r="P250" i="1"/>
  <c r="Q250" i="1" s="1"/>
  <c r="P258" i="1"/>
  <c r="P257" i="1"/>
  <c r="Q257" i="1" s="1"/>
  <c r="P251" i="1"/>
  <c r="P366" i="1"/>
  <c r="Q366" i="1" s="1"/>
  <c r="P245" i="1"/>
  <c r="P314" i="1"/>
  <c r="P316" i="1"/>
  <c r="P315" i="1"/>
  <c r="P378" i="1"/>
  <c r="Q378" i="1" s="1"/>
  <c r="P380" i="1"/>
  <c r="P377" i="1"/>
  <c r="P375" i="1"/>
  <c r="P374" i="1"/>
  <c r="P363" i="1"/>
  <c r="Q363" i="1" s="1"/>
  <c r="P305" i="1" l="1"/>
  <c r="Q305" i="1" s="1"/>
  <c r="P368" i="1"/>
  <c r="Q368" i="1" s="1"/>
  <c r="P274" i="1"/>
  <c r="Q274" i="1" s="1"/>
  <c r="P276" i="1"/>
  <c r="P278" i="1"/>
  <c r="P275" i="1"/>
  <c r="P300" i="1"/>
  <c r="P298" i="1"/>
  <c r="P297" i="1"/>
  <c r="P224" i="1" l="1"/>
  <c r="P53" i="1"/>
  <c r="P156" i="1"/>
  <c r="P157" i="1"/>
  <c r="P312" i="1" l="1"/>
  <c r="P364" i="1"/>
  <c r="P365" i="1"/>
  <c r="P367" i="1"/>
  <c r="P18" i="1"/>
  <c r="P21" i="1"/>
  <c r="P106" i="1" l="1"/>
  <c r="P107" i="1"/>
  <c r="P94" i="1"/>
  <c r="P96" i="1"/>
  <c r="P109" i="1"/>
  <c r="P95" i="1"/>
  <c r="P100" i="1"/>
  <c r="P99" i="1"/>
  <c r="P103" i="1"/>
  <c r="P104" i="1"/>
  <c r="P147" i="1"/>
  <c r="P110" i="1"/>
  <c r="P68" i="1"/>
  <c r="P67" i="1"/>
  <c r="P66" i="1"/>
  <c r="P65" i="1"/>
  <c r="P44" i="1"/>
  <c r="P35" i="1"/>
  <c r="P34" i="1"/>
  <c r="P33" i="1"/>
  <c r="P39" i="1"/>
  <c r="P37" i="1"/>
  <c r="P41" i="1"/>
  <c r="P32" i="1"/>
  <c r="Q32" i="1" s="1"/>
  <c r="P56" i="1"/>
  <c r="P371" i="1" l="1"/>
  <c r="P370" i="1"/>
  <c r="P384" i="1" l="1"/>
  <c r="P382" i="1"/>
  <c r="P381" i="1"/>
  <c r="P230" i="1"/>
  <c r="P229" i="1"/>
  <c r="P227" i="1"/>
  <c r="P228" i="1"/>
  <c r="P75" i="1"/>
  <c r="P155" i="1"/>
  <c r="P193" i="1"/>
  <c r="P25" i="1"/>
  <c r="P77" i="1"/>
  <c r="P76" i="1" l="1"/>
  <c r="P161" i="1"/>
  <c r="P160" i="1"/>
  <c r="P159" i="1"/>
  <c r="P279" i="1" l="1"/>
  <c r="P46" i="1" l="1"/>
  <c r="P45" i="1"/>
  <c r="P59" i="1" l="1"/>
  <c r="P22" i="1" l="1"/>
  <c r="P271" i="1" l="1"/>
  <c r="Q271" i="1" s="1"/>
  <c r="P272" i="1"/>
  <c r="P273" i="1"/>
  <c r="P268" i="1"/>
  <c r="Q268" i="1" s="1"/>
  <c r="P270" i="1"/>
  <c r="P269" i="1"/>
  <c r="P265" i="1"/>
  <c r="P267" i="1"/>
  <c r="P264" i="1"/>
  <c r="Q264" i="1" s="1"/>
  <c r="P266" i="1"/>
  <c r="P236" i="1" l="1"/>
  <c r="P237" i="1"/>
  <c r="P234" i="1"/>
  <c r="P235" i="1"/>
  <c r="P79" i="1" l="1"/>
  <c r="P78" i="1"/>
  <c r="P199" i="1"/>
  <c r="P69" i="1"/>
  <c r="P72" i="1"/>
  <c r="P70" i="1"/>
  <c r="P217" i="1" l="1"/>
  <c r="P218" i="1"/>
  <c r="Q218" i="1" s="1"/>
  <c r="P204" i="1" l="1"/>
  <c r="Q204" i="1" s="1"/>
  <c r="P376" i="1" l="1"/>
  <c r="P166" i="1" l="1"/>
  <c r="P168" i="1"/>
  <c r="P165" i="1" l="1"/>
  <c r="P167" i="1"/>
  <c r="P198" i="1" l="1"/>
  <c r="Q198" i="1" s="1"/>
  <c r="P54" i="1"/>
  <c r="P347" i="1" l="1"/>
  <c r="Q347" i="1" s="1"/>
  <c r="P346" i="1"/>
  <c r="P345" i="1"/>
  <c r="P318" i="1" l="1"/>
  <c r="P184" i="1"/>
  <c r="Q184" i="1" s="1"/>
  <c r="P183" i="1"/>
  <c r="P182" i="1"/>
  <c r="P177" i="1"/>
  <c r="Q177" i="1" s="1"/>
  <c r="P176" i="1"/>
  <c r="P175" i="1"/>
  <c r="P174" i="1"/>
  <c r="P91" i="1"/>
  <c r="Q91" i="1" s="1"/>
  <c r="P90" i="1"/>
  <c r="P89" i="1"/>
  <c r="P255" i="1"/>
  <c r="P254" i="1"/>
  <c r="P253" i="1"/>
  <c r="P252" i="1"/>
  <c r="P213" i="1"/>
  <c r="P212" i="1"/>
  <c r="P149" i="1"/>
  <c r="P197" i="1"/>
  <c r="Q197" i="1" s="1"/>
  <c r="P196" i="1"/>
  <c r="P4" i="1"/>
  <c r="P5" i="1"/>
  <c r="P6" i="1"/>
  <c r="P8" i="1"/>
  <c r="P9" i="1"/>
  <c r="P10" i="1"/>
  <c r="P11" i="1"/>
  <c r="P19" i="1"/>
  <c r="P20" i="1"/>
  <c r="P16" i="1"/>
  <c r="P17" i="1"/>
  <c r="P23" i="1"/>
  <c r="P24" i="1"/>
  <c r="P38" i="1"/>
  <c r="Q38" i="1" s="1"/>
  <c r="P36" i="1"/>
  <c r="Q36" i="1" s="1"/>
  <c r="P40" i="1"/>
  <c r="Q40" i="1" s="1"/>
  <c r="P47" i="1"/>
  <c r="P48" i="1"/>
  <c r="P51" i="1"/>
  <c r="P49" i="1"/>
  <c r="P50" i="1"/>
  <c r="P52" i="1"/>
  <c r="P60" i="1"/>
  <c r="P61" i="1"/>
  <c r="P63" i="1"/>
  <c r="P64" i="1"/>
  <c r="P71" i="1"/>
  <c r="P73" i="1"/>
  <c r="Q73" i="1" s="1"/>
  <c r="P74" i="1"/>
  <c r="Q74" i="1" s="1"/>
  <c r="P111" i="1"/>
  <c r="P116" i="1"/>
  <c r="P117" i="1"/>
  <c r="Q117" i="1" s="1"/>
  <c r="P118" i="1"/>
  <c r="P121" i="1"/>
  <c r="P122" i="1"/>
  <c r="P136" i="1"/>
  <c r="P137" i="1"/>
  <c r="Q137" i="1" s="1"/>
  <c r="P150" i="1"/>
  <c r="P154" i="1"/>
  <c r="P152" i="1"/>
  <c r="Q152" i="1" s="1"/>
  <c r="P153" i="1"/>
  <c r="Q153" i="1" s="1"/>
  <c r="P164" i="1"/>
  <c r="P162" i="1"/>
  <c r="Q162" i="1" s="1"/>
  <c r="P163" i="1"/>
  <c r="Q163" i="1" s="1"/>
  <c r="P178" i="1"/>
  <c r="P179" i="1"/>
  <c r="Q179" i="1" s="1"/>
  <c r="P181" i="1"/>
  <c r="P180" i="1"/>
  <c r="Q180" i="1" s="1"/>
  <c r="P188" i="1"/>
  <c r="P187" i="1"/>
  <c r="P189" i="1"/>
  <c r="P190" i="1"/>
  <c r="Q190" i="1" s="1"/>
  <c r="P191" i="1"/>
  <c r="P192" i="1"/>
  <c r="P185" i="1"/>
  <c r="P186" i="1"/>
  <c r="P194" i="1"/>
  <c r="Q194" i="1" s="1"/>
  <c r="P214" i="1"/>
  <c r="P216" i="1"/>
  <c r="Q216" i="1" s="1"/>
  <c r="P215" i="1"/>
  <c r="P222" i="1"/>
  <c r="P223" i="1"/>
  <c r="P225" i="1"/>
  <c r="P226" i="1"/>
  <c r="P261" i="1"/>
  <c r="P262" i="1"/>
  <c r="Q262" i="1" s="1"/>
  <c r="P260" i="1"/>
  <c r="P263" i="1"/>
  <c r="P299" i="1"/>
  <c r="P277" i="1"/>
  <c r="P280" i="1"/>
  <c r="P281" i="1"/>
  <c r="P282" i="1"/>
  <c r="P283" i="1"/>
  <c r="Q283" i="1" s="1"/>
  <c r="P284" i="1"/>
  <c r="P285" i="1"/>
  <c r="Q285" i="1" s="1"/>
  <c r="P292" i="1"/>
  <c r="P293" i="1"/>
  <c r="P306" i="1"/>
  <c r="P304" i="1"/>
  <c r="P329" i="1"/>
  <c r="P327" i="1"/>
  <c r="P328" i="1"/>
  <c r="P344" i="1"/>
  <c r="P349" i="1"/>
  <c r="P348" i="1"/>
  <c r="Q348" i="1" s="1"/>
  <c r="P351" i="1"/>
  <c r="P350" i="1"/>
  <c r="P352" i="1"/>
  <c r="P353" i="1"/>
  <c r="P361" i="1"/>
  <c r="P359" i="1"/>
  <c r="Q359" i="1" s="1"/>
  <c r="P360" i="1"/>
  <c r="P362" i="1"/>
  <c r="P369" i="1"/>
  <c r="P372" i="1"/>
  <c r="P373" i="1"/>
  <c r="P379" i="1"/>
  <c r="P219" i="1"/>
  <c r="P220" i="1"/>
  <c r="P221" i="1"/>
  <c r="Q221" i="1" s="1"/>
  <c r="P307" i="1"/>
  <c r="P308" i="1"/>
  <c r="Q308" i="1" s="1"/>
  <c r="P42" i="1"/>
  <c r="P43" i="1"/>
  <c r="P172" i="1"/>
  <c r="P173" i="1"/>
  <c r="P205" i="1"/>
  <c r="P203" i="1"/>
  <c r="Q203" i="1" s="1"/>
  <c r="P201" i="1"/>
  <c r="Q201" i="1" s="1"/>
  <c r="P202" i="1"/>
  <c r="P195" i="1"/>
  <c r="P385" i="1"/>
</calcChain>
</file>

<file path=xl/sharedStrings.xml><?xml version="1.0" encoding="utf-8"?>
<sst xmlns="http://schemas.openxmlformats.org/spreadsheetml/2006/main" count="6973" uniqueCount="2365">
  <si>
    <t>Pyrimethanil</t>
  </si>
  <si>
    <t>81261-84-9</t>
  </si>
  <si>
    <t>Pydiflumetofen</t>
  </si>
  <si>
    <t>1228284-64-7</t>
  </si>
  <si>
    <t>Chemservice</t>
  </si>
  <si>
    <t>N-14250-10MG</t>
  </si>
  <si>
    <t>P999040</t>
  </si>
  <si>
    <t>Source</t>
  </si>
  <si>
    <t>Link</t>
  </si>
  <si>
    <t>250 $</t>
  </si>
  <si>
    <t>290 $</t>
  </si>
  <si>
    <t>5 mg</t>
  </si>
  <si>
    <t>10 mg</t>
  </si>
  <si>
    <t>SN 614 276</t>
  </si>
  <si>
    <t>SN 614 277</t>
  </si>
  <si>
    <t>Desmethyl amidosulfuron</t>
  </si>
  <si>
    <t>Amidosulfuron</t>
  </si>
  <si>
    <t>935867-69-9</t>
  </si>
  <si>
    <t>HPC Standards GmbH</t>
  </si>
  <si>
    <t>150 $</t>
  </si>
  <si>
    <t>currently back ordered</t>
  </si>
  <si>
    <t>Benthiavalicarb</t>
  </si>
  <si>
    <t>KIF 230 S-L</t>
  </si>
  <si>
    <t>221654-72-4</t>
  </si>
  <si>
    <t>05808-67</t>
  </si>
  <si>
    <t>KIF-230 R-D</t>
  </si>
  <si>
    <t>KIF-230 S-D</t>
  </si>
  <si>
    <t>221654-71-3</t>
  </si>
  <si>
    <t>KANTO CHEMICAL CO.,INC.</t>
  </si>
  <si>
    <t>50 mg</t>
  </si>
  <si>
    <t>221654-73-5</t>
  </si>
  <si>
    <t>M510F01</t>
  </si>
  <si>
    <t>Boscalid</t>
  </si>
  <si>
    <t>661463-87-2</t>
  </si>
  <si>
    <t>44,90 €</t>
  </si>
  <si>
    <t>5-OH THPI</t>
  </si>
  <si>
    <t>Captan</t>
  </si>
  <si>
    <t>3-OH THPI</t>
  </si>
  <si>
    <t>161961-44-0</t>
  </si>
  <si>
    <t>161961-43-9</t>
  </si>
  <si>
    <t>4-HSA</t>
  </si>
  <si>
    <t>Chlorpropham</t>
  </si>
  <si>
    <t>sodium salt</t>
  </si>
  <si>
    <t>28705-88-6 (free acid)</t>
  </si>
  <si>
    <t>sc-490554</t>
  </si>
  <si>
    <t>Santa Cruz Biotechnology, Inc.</t>
  </si>
  <si>
    <t>505M09</t>
  </si>
  <si>
    <t>Dimoxystrobin</t>
  </si>
  <si>
    <t>93127-10MG</t>
  </si>
  <si>
    <t>CGA 289267</t>
  </si>
  <si>
    <t>Fenpropidin</t>
  </si>
  <si>
    <t>2137783-49-2</t>
  </si>
  <si>
    <t>1418095-11-0</t>
  </si>
  <si>
    <t>31,90 €</t>
  </si>
  <si>
    <t>-</t>
  </si>
  <si>
    <t>Carboxin</t>
  </si>
  <si>
    <t>Carboxin sulfoxide</t>
  </si>
  <si>
    <t>17757-70-9</t>
  </si>
  <si>
    <t>580 $</t>
  </si>
  <si>
    <t>300 $</t>
  </si>
  <si>
    <t>149054-56-8</t>
  </si>
  <si>
    <t>M-3</t>
  </si>
  <si>
    <t>Fenpyroximate</t>
  </si>
  <si>
    <t>Fluroxypyr</t>
  </si>
  <si>
    <t>Propoxycarbazone</t>
  </si>
  <si>
    <t>496925-02-1</t>
  </si>
  <si>
    <t>2-Hydroxy-propoxycarbazone</t>
  </si>
  <si>
    <t>M01</t>
  </si>
  <si>
    <t>1 mL with 100 µg/mL</t>
  </si>
  <si>
    <t>Compound group</t>
  </si>
  <si>
    <t>Amount or concentration</t>
  </si>
  <si>
    <t>Pymetrozine</t>
  </si>
  <si>
    <t>6-hydroxymethylpymetrozine</t>
  </si>
  <si>
    <t>6-hydroxymethylpymetrozine phosphate conjugate</t>
  </si>
  <si>
    <t>Pyraflufen (free acid)</t>
  </si>
  <si>
    <t>129630-17-7</t>
  </si>
  <si>
    <t>DRE-C16597100</t>
  </si>
  <si>
    <t>Spiroxamine-carboxylic acid</t>
  </si>
  <si>
    <t>M06</t>
  </si>
  <si>
    <t>Spiroxamine</t>
  </si>
  <si>
    <t>4-chlorobenzyl methyl sulfone</t>
  </si>
  <si>
    <t>Thiobencarb</t>
  </si>
  <si>
    <t>Triflusulfuron</t>
  </si>
  <si>
    <t>IN-M7222</t>
  </si>
  <si>
    <t>1418095-28-9</t>
  </si>
  <si>
    <t>Fenpropimorph</t>
  </si>
  <si>
    <t>BF 421-2</t>
  </si>
  <si>
    <t>121098-45-1</t>
  </si>
  <si>
    <t>F249510</t>
  </si>
  <si>
    <t>25 mg</t>
  </si>
  <si>
    <t>3200 $</t>
  </si>
  <si>
    <t>1280 $</t>
  </si>
  <si>
    <t>Trifloxystrobin</t>
  </si>
  <si>
    <t>252913-85-2</t>
  </si>
  <si>
    <t>CGA 321113</t>
  </si>
  <si>
    <t>on request</t>
  </si>
  <si>
    <t>34518-10MG</t>
  </si>
  <si>
    <t>Fluopyram</t>
  </si>
  <si>
    <t>Fluopyram-benzamide</t>
  </si>
  <si>
    <t>360-64-5</t>
  </si>
  <si>
    <t>594512-1G</t>
  </si>
  <si>
    <t>50,90 €</t>
  </si>
  <si>
    <t>T797038</t>
  </si>
  <si>
    <t>100 mg</t>
  </si>
  <si>
    <t>55 $</t>
  </si>
  <si>
    <t>30,90 €</t>
  </si>
  <si>
    <t>3,09 €</t>
  </si>
  <si>
    <t>Tebuconazole</t>
  </si>
  <si>
    <t>212267-64-6</t>
  </si>
  <si>
    <t>72843-10MG</t>
  </si>
  <si>
    <t>Hydroxy-tebuconazole</t>
  </si>
  <si>
    <t>52,90 €</t>
  </si>
  <si>
    <t>C377885</t>
  </si>
  <si>
    <t>1400 $</t>
  </si>
  <si>
    <t>DRE-C17178750</t>
  </si>
  <si>
    <t>25319-90-8</t>
  </si>
  <si>
    <t>MCPA</t>
  </si>
  <si>
    <t>MCPA-thioethyl</t>
  </si>
  <si>
    <t>DRE-C14776000</t>
  </si>
  <si>
    <t>87,55 €</t>
  </si>
  <si>
    <t>94549-25MG</t>
  </si>
  <si>
    <t>57,20 €</t>
  </si>
  <si>
    <t>22,88 €</t>
  </si>
  <si>
    <t>Isoxaflutole</t>
  </si>
  <si>
    <t>RPA 202248</t>
  </si>
  <si>
    <t>143701-75-1</t>
  </si>
  <si>
    <t>R700915</t>
  </si>
  <si>
    <t>DRE-C14481050</t>
  </si>
  <si>
    <t>70,55 €</t>
  </si>
  <si>
    <t>8,76 €</t>
  </si>
  <si>
    <t>Bixafen</t>
  </si>
  <si>
    <t>DRE-C10661486</t>
  </si>
  <si>
    <t>79,05 €</t>
  </si>
  <si>
    <t>1655498-06-8</t>
  </si>
  <si>
    <t>Desmethyl-bixafen</t>
  </si>
  <si>
    <t>34511-10MG</t>
  </si>
  <si>
    <t>91,20 €</t>
  </si>
  <si>
    <t>Acetamiprid</t>
  </si>
  <si>
    <t>190604-92-3</t>
  </si>
  <si>
    <t>96,90 €</t>
  </si>
  <si>
    <t>32979-10MG</t>
  </si>
  <si>
    <t>102,85 €</t>
  </si>
  <si>
    <t>DRE-C10013200</t>
  </si>
  <si>
    <t>Cyprodinil</t>
  </si>
  <si>
    <t>CGA 304075</t>
  </si>
  <si>
    <t>195157-66-5</t>
  </si>
  <si>
    <t>306 $</t>
  </si>
  <si>
    <t>395 €</t>
  </si>
  <si>
    <t>41 €</t>
  </si>
  <si>
    <t>51 €</t>
  </si>
  <si>
    <t>290 €</t>
  </si>
  <si>
    <t>148 €</t>
  </si>
  <si>
    <t>790 €</t>
  </si>
  <si>
    <t>Thiabendazole</t>
  </si>
  <si>
    <t>948-71-0</t>
  </si>
  <si>
    <t>5-hydroxythiabendazole</t>
  </si>
  <si>
    <t>H961200</t>
  </si>
  <si>
    <t>33818-10MG</t>
  </si>
  <si>
    <t>DRE-C17450500</t>
  </si>
  <si>
    <t>211,65 €</t>
  </si>
  <si>
    <t>Ametoctradin</t>
  </si>
  <si>
    <t>M650F01</t>
  </si>
  <si>
    <t>DRE-C10148910</t>
  </si>
  <si>
    <t>94,35 €</t>
  </si>
  <si>
    <t>M650F06</t>
  </si>
  <si>
    <t>DRE-C10148915</t>
  </si>
  <si>
    <t xml:space="preserve">10 mg </t>
  </si>
  <si>
    <t>66,30 €</t>
  </si>
  <si>
    <t>Proquinazid</t>
  </si>
  <si>
    <t>IN-MU210</t>
  </si>
  <si>
    <t>Chlorothalonil</t>
  </si>
  <si>
    <t>CPU</t>
  </si>
  <si>
    <t>Diflubenzuron</t>
  </si>
  <si>
    <t>140-38-5</t>
  </si>
  <si>
    <t>27,90 €</t>
  </si>
  <si>
    <t>2,79 €</t>
  </si>
  <si>
    <t>C380205</t>
  </si>
  <si>
    <t>250 mg</t>
  </si>
  <si>
    <t>50 $</t>
  </si>
  <si>
    <t>2 $</t>
  </si>
  <si>
    <t>S441228-250MG</t>
  </si>
  <si>
    <t>129 €</t>
  </si>
  <si>
    <t>5,16 €</t>
  </si>
  <si>
    <t>Abamectin</t>
  </si>
  <si>
    <t>Avermectin B1a</t>
  </si>
  <si>
    <t>65195-55-3</t>
  </si>
  <si>
    <t>39500 €</t>
  </si>
  <si>
    <t>ADVH0430ADE6-1G</t>
  </si>
  <si>
    <t>438,74 €</t>
  </si>
  <si>
    <t>4,39 €</t>
  </si>
  <si>
    <t>Pirimicarb</t>
  </si>
  <si>
    <t>SDS-3701</t>
  </si>
  <si>
    <t>30614-22-3</t>
  </si>
  <si>
    <t>Desmethyl pirimicarb</t>
  </si>
  <si>
    <t>81,90 €</t>
  </si>
  <si>
    <t>P508765</t>
  </si>
  <si>
    <t>33886-10MG-R</t>
  </si>
  <si>
    <t>115 €</t>
  </si>
  <si>
    <t>DRE-CA16251000</t>
  </si>
  <si>
    <t>85 €</t>
  </si>
  <si>
    <t>Propamocarb</t>
  </si>
  <si>
    <t>N-oxide propamocarb</t>
  </si>
  <si>
    <t>Tembotrione</t>
  </si>
  <si>
    <t>912654-91-2</t>
  </si>
  <si>
    <t>10 mL with 10 µg/mL</t>
  </si>
  <si>
    <t>32584-25MG</t>
  </si>
  <si>
    <t>Spiromesifen</t>
  </si>
  <si>
    <t>Spiromesifen-enol</t>
  </si>
  <si>
    <t>148476-30-6</t>
  </si>
  <si>
    <t>30482-10MG</t>
  </si>
  <si>
    <t>204 €</t>
  </si>
  <si>
    <t>DRE-C16972975</t>
  </si>
  <si>
    <t>138,55 €</t>
  </si>
  <si>
    <t>2-(4-hydroxyanilino)-4,6-dimethylpyrimidine</t>
  </si>
  <si>
    <t>2-anilino-4,6-dimethylpyrimidine-5-ol</t>
  </si>
  <si>
    <t>4´-hydroxychlorpropham-O-sulphonic acid</t>
  </si>
  <si>
    <t>2-hydroxypropoxycarbazone</t>
  </si>
  <si>
    <t>6-(2,2,2-trifluoroethoxy)-1,3,5-triazine-2,4-diamine</t>
  </si>
  <si>
    <t>2-chloro-N-(4′-chloro-5-hydroxybiphenyl-2-yl)nicotinamide</t>
  </si>
  <si>
    <t>2-methyl-2-[4-(2-methyl-3- piperidin-1-yl-propyl)-phenyl]propionic acid</t>
  </si>
  <si>
    <t>(E, E)-methoxyimino- {2-[1-(3-trifluoromethyl-phenyl)-ethylideneamino-oxymethyl]-phenyl}-acetic acid</t>
  </si>
  <si>
    <t>Isoxaflutole diketonitrile-metabolite</t>
  </si>
  <si>
    <t>4-(7-amino-5-ethyl [1,2,4]triazolo, [1,5-a]pyrimidin-6-yl) butanoic acid</t>
  </si>
  <si>
    <t>6-(7-amino-5-ethyl [1,2,4]triazolo [1,5-a]pyrimidin-6-yl) hexanoic acid</t>
  </si>
  <si>
    <t>3-[(6-iodo-4-oxo-3-propyl-3,4-dihydroquinazolin-2-yl)oxy]propanoic acid</t>
  </si>
  <si>
    <t>2,5,6-trichloro-4-hydroxyphtalonitrile</t>
  </si>
  <si>
    <t>4-chlorophenylurea</t>
  </si>
  <si>
    <t>2-methyl-N-phenyl-5,6-dihydro-1,4-oxathiine-3-carboxamide 4-oxide</t>
  </si>
  <si>
    <t>2-(2-{[ethyl(propyl)amino]methyl}-1,4-dioxaspiro[4.5]dec-8-yl)-2-methylpropanoic acid</t>
  </si>
  <si>
    <t>2-(trifluoromethyl)benzamide</t>
  </si>
  <si>
    <t>5-(4-chlorophenyl)-2,2-dimethyl-3-(1H-1,2,4-triazol-1-ylmethyl)pentane-1,3-diol</t>
  </si>
  <si>
    <t>2-(4-{(2RS)-3-[(2R,6S)-2,6-dimethylmorpholin-4-yl]-2-methylpropyl}phenyl)-2-methylpropanoic acid</t>
  </si>
  <si>
    <t>(2RS)-3-Cyclopropyl-2-[2-(methylsulfonyl)-4-(trifluoromethyl)benzoyl]-3-oxopropanenitrile</t>
  </si>
  <si>
    <t>N-(3',4'-dichloro-5-fluorobiphenyl-2-yl)-3-(difluoromethyl)-1H-pyrazole-4-carboxamide</t>
  </si>
  <si>
    <t>(E)-N-[(6-chloro-3-pyridyl)methyl]-N’-cyanoacetamidine</t>
  </si>
  <si>
    <t>4-[(4-cyclopropyl-6-methyl-pyrimidin-2-yl)amino)]phenol</t>
  </si>
  <si>
    <t>2-(1,3-Thiazol-4-yl)-1H-benzimidazol-5-ol</t>
  </si>
  <si>
    <t>5,6-dimethyl-2-(methylamino)pyrimidin-4-yl dimethylcarbamate</t>
  </si>
  <si>
    <t>Propyl [3-(dimethylnitroryl)propyl]carbamate</t>
  </si>
  <si>
    <t>2-{2-Chloro-4-(methylsulfonyl)-3-[(2,2,2-trifluoroethoxy)methyl]benzoyl}-4,6-dihydroxycyclohexane-1,3-dione</t>
  </si>
  <si>
    <t>4-hydroxy-3-mesityl-1-oxaspiro[4.4]non-3-en-2-one</t>
  </si>
  <si>
    <t>3-(difluoromethyl)-N-methoxy-1-methyl-N-[(RS)-1-methyl-2-(2,4,6-trichlorophenyl)ethyl]-1H-pyrazole-4-carboxamide</t>
  </si>
  <si>
    <t>3-(4-hydroxy-6-methoxypyrimidin-2-yl)-1-(N-methyl-N-methylsulfonyl-aminosulfonyl)-urea</t>
  </si>
  <si>
    <t>(4RS)-4-hydroxy-3a,4,7,7a-tetrahydro-1H-isoindole-1,3(2H)-dione</t>
  </si>
  <si>
    <t>(5RS)-5-hydroxy-3a,4,5,7a-tetrahydro-1H-isoindole-1,3(2H)-dione</t>
  </si>
  <si>
    <t>3-({2-[(1E)-N-methoxy-2-(methylamino)-2-oxoethanimidoyl]benzyl}oxy)-4-methylbenzoic acid</t>
  </si>
  <si>
    <t>(E)-4-[(1,3-dimethyl-5-phenoxypyrazole-4-yl)-methyleneaminooxy-methyl]benzoic acid</t>
  </si>
  <si>
    <t>S-ethyl 4-chloro-o-tolyloxythioacetate</t>
  </si>
  <si>
    <t>[2-chloro-5-(4-chloro-5-difluoromethoxy-1-methyl-1H-pyrazol-3-yl)-4-fluorophenoxy]acetic acid</t>
  </si>
  <si>
    <t>Fluroxypyr-meptyl</t>
  </si>
  <si>
    <t>81406-37-3</t>
  </si>
  <si>
    <t>36780-100MG-R</t>
  </si>
  <si>
    <t>71,80 €</t>
  </si>
  <si>
    <t>7,18 €</t>
  </si>
  <si>
    <t>(RS)-1-methylheptyl 4amino-3,5-dichloro-6-fluoro-2-pyridyloxyacetate</t>
  </si>
  <si>
    <t>F598790</t>
  </si>
  <si>
    <t>500 mg</t>
  </si>
  <si>
    <t>125 $</t>
  </si>
  <si>
    <t>53,90 €</t>
  </si>
  <si>
    <t>5,39 €</t>
  </si>
  <si>
    <t>DRE-C13850000</t>
  </si>
  <si>
    <t>56,95 €</t>
  </si>
  <si>
    <t>5,67 €</t>
  </si>
  <si>
    <t>4-amino-3,5-dichloro-6-fluoro-2-pirydynil-2-ol</t>
  </si>
  <si>
    <t>94133-62-7</t>
  </si>
  <si>
    <t>Fluroxypyr pyridinol</t>
  </si>
  <si>
    <t>Fluroxypyr methoxypyridine</t>
  </si>
  <si>
    <t>4-amino-3,5-dichloro-6-fluoro-2-pirydynil-2-methoxypyridine</t>
  </si>
  <si>
    <t>35622-80-1</t>
  </si>
  <si>
    <t>APOH11A9BBDE-250MG</t>
  </si>
  <si>
    <t>277,41 €</t>
  </si>
  <si>
    <t>11,10 €</t>
  </si>
  <si>
    <t>DRE-C13849910</t>
  </si>
  <si>
    <t>113,05 €</t>
  </si>
  <si>
    <t>22,61 €</t>
  </si>
  <si>
    <t>sc-497841</t>
  </si>
  <si>
    <t>PC7505</t>
  </si>
  <si>
    <t>Apollo Scientific</t>
  </si>
  <si>
    <t>5 g</t>
  </si>
  <si>
    <t>Flonicamid</t>
  </si>
  <si>
    <t>4-(trifluoromethyl)pyridine-3-carboxamide</t>
  </si>
  <si>
    <t>TFNA-AM</t>
  </si>
  <si>
    <t>158062-71-6</t>
  </si>
  <si>
    <t>89,90 €</t>
  </si>
  <si>
    <t>PC10153</t>
  </si>
  <si>
    <t>T791315</t>
  </si>
  <si>
    <t>110 $</t>
  </si>
  <si>
    <t>121124-29-6</t>
  </si>
  <si>
    <t>Emamectin</t>
  </si>
  <si>
    <t>Emamectin B1a</t>
  </si>
  <si>
    <t>E520505</t>
  </si>
  <si>
    <t>1525 $</t>
  </si>
  <si>
    <t>3050 $</t>
  </si>
  <si>
    <t>28001-10MG</t>
  </si>
  <si>
    <t>57,70 €</t>
  </si>
  <si>
    <t>DRE-C10663020</t>
  </si>
  <si>
    <t>120,70 €</t>
  </si>
  <si>
    <t>75,65 €</t>
  </si>
  <si>
    <t>[bis-(4-fluorophenyl)methyl]silanol</t>
  </si>
  <si>
    <t>Flusilazole</t>
  </si>
  <si>
    <t>IN-F7321</t>
  </si>
  <si>
    <t>156162-13-9</t>
  </si>
  <si>
    <t>IN-F 7321</t>
  </si>
  <si>
    <t>858956-08-8</t>
  </si>
  <si>
    <t>Aminocyclopyrachlor</t>
  </si>
  <si>
    <t>6-amino-5-chloro-2-cyclopropylpyrimidine-4-carboxylic acid</t>
  </si>
  <si>
    <t>158 €</t>
  </si>
  <si>
    <t>Carbendazim</t>
  </si>
  <si>
    <t>Systematic name</t>
  </si>
  <si>
    <t>Article No.</t>
  </si>
  <si>
    <t xml:space="preserve">Unit price </t>
  </si>
  <si>
    <t>Rates</t>
  </si>
  <si>
    <t>£</t>
  </si>
  <si>
    <t>$</t>
  </si>
  <si>
    <t>¥</t>
  </si>
  <si>
    <t>currency</t>
  </si>
  <si>
    <t xml:space="preserve"> to €</t>
  </si>
  <si>
    <t>Price per 
10 mg [€]</t>
  </si>
  <si>
    <t>Price per 10 mg</t>
  </si>
  <si>
    <t>(2RS)-2-[4-(4-chlorophenoxy)-α,α,α-trifluoro-o-tolyl]-1-(1H-1,2,4-triazol-1-yl)propan-2-ol</t>
  </si>
  <si>
    <t>Mefentrifluconazole</t>
  </si>
  <si>
    <t>1417782-03-6</t>
  </si>
  <si>
    <t>116 €</t>
  </si>
  <si>
    <t>DRE-C14860600</t>
  </si>
  <si>
    <t>34 €</t>
  </si>
  <si>
    <t>(RS)-2-methoxy-N-methyl-2-(α-(2,5-xylyloxy)-o-tolyl)acetamide</t>
  </si>
  <si>
    <t>173662-97-0</t>
  </si>
  <si>
    <t>Mandestrobin</t>
  </si>
  <si>
    <t>DRE-C14744000</t>
  </si>
  <si>
    <t>M162555</t>
  </si>
  <si>
    <t>135 $</t>
  </si>
  <si>
    <t>(5-chloro-2-methoxy-4-methyl-3-pyridyl)(4,5,6-trimethoxy-o-tolyl)methanone</t>
  </si>
  <si>
    <t>P997370</t>
  </si>
  <si>
    <t>675 $</t>
  </si>
  <si>
    <t>1350 $</t>
  </si>
  <si>
    <t>Pyriofenone</t>
  </si>
  <si>
    <t>688046-61-9</t>
  </si>
  <si>
    <t>Benzovindiflupyr</t>
  </si>
  <si>
    <t>N-[(1RS,4SR)-9-(dichloromethylene)-1,2,3,4-tetrahydro-1,4-methanonaphthalen-5-yl]-3-(difluoromethyl)-1-methyl-1H-pyrazole-4-carboxamide</t>
  </si>
  <si>
    <t>1072957-71-1</t>
  </si>
  <si>
    <t>56,90 €</t>
  </si>
  <si>
    <t>5690 €</t>
  </si>
  <si>
    <t>318290-98-1</t>
  </si>
  <si>
    <t>DRE-C13710900</t>
  </si>
  <si>
    <t>90,10 €</t>
  </si>
  <si>
    <t>36,04 €</t>
  </si>
  <si>
    <t>Fluensulfone</t>
  </si>
  <si>
    <t>5-chloro-2-(3,4,4-trifluorobut-3-en-1-ylsulfonyl)thiazole</t>
  </si>
  <si>
    <t>79,90 €</t>
  </si>
  <si>
    <t xml:space="preserve">25 mg </t>
  </si>
  <si>
    <t>31,96 €</t>
  </si>
  <si>
    <t>Halauxifen</t>
  </si>
  <si>
    <t>943832-60-8</t>
  </si>
  <si>
    <t>4-amino-3-chloro-6-(4-chloro-2-fluoro-3-methoxyphenyl)pyridine-2-carboxylic acid</t>
  </si>
  <si>
    <t>H102515</t>
  </si>
  <si>
    <t>Halauxifen-methyl</t>
  </si>
  <si>
    <t>943831-98-9</t>
  </si>
  <si>
    <t>methyl 4-amino-3-chloro-6-(4-chloro-2-fluoro-3-methoxyphenyl)pyridine-2-carboxylate</t>
  </si>
  <si>
    <t>A794890</t>
  </si>
  <si>
    <t>DRE-C13862500</t>
  </si>
  <si>
    <t>958647-10-4</t>
  </si>
  <si>
    <t>Flutianil</t>
  </si>
  <si>
    <t>(Z)-[3-(2-methoxyphenyl)thiazolidin-2-ylidene](α,α,α,4-tetrafluoro-m-tolylthio)acetonitrile</t>
  </si>
  <si>
    <t>F599425</t>
  </si>
  <si>
    <t>517875-34-2</t>
  </si>
  <si>
    <t>DRE-C13526000</t>
  </si>
  <si>
    <t>100,30 €</t>
  </si>
  <si>
    <t>Fenpicoxamid</t>
  </si>
  <si>
    <t>875915-78-9</t>
  </si>
  <si>
    <t>N-[1,1-dimethyl-2-(4-isopropoxy-o-tolyl)-2-oxoethyl]-3-methylthiophene-2-carboxamide</t>
  </si>
  <si>
    <t>Isofetamid</t>
  </si>
  <si>
    <t>DRE-C14424000</t>
  </si>
  <si>
    <t>48,28 €</t>
  </si>
  <si>
    <t>69,90 €</t>
  </si>
  <si>
    <t>243973-20-8</t>
  </si>
  <si>
    <t>8-(2,6-diethyl-p-tolyl)-1,2,4,5-tetrahydro-7-oxo-7H-pyrazolo[1,2-d][1,4,5]oxadiazepin-9-yl pivalate</t>
  </si>
  <si>
    <t>Pinoxaden</t>
  </si>
  <si>
    <t>DRE-C16215000</t>
  </si>
  <si>
    <t>32821-25MG</t>
  </si>
  <si>
    <t>197 €</t>
  </si>
  <si>
    <t>736994-63-1</t>
  </si>
  <si>
    <t>Cyantraniliprole</t>
  </si>
  <si>
    <t>3-bromo-1-(3-chloro-2-pyridyl)-4′-cyano-2′-methyl-6′-(methylcarbamoyl)-1H-pyrazole-5-carboxanilide</t>
  </si>
  <si>
    <t>32372-25MG</t>
  </si>
  <si>
    <t>C987580</t>
  </si>
  <si>
    <t>60 $</t>
  </si>
  <si>
    <t>62924-70-3</t>
  </si>
  <si>
    <t>Flumetralin</t>
  </si>
  <si>
    <t>N-(2-chloro-6-fluorobenzyl)-N-ethyl-α,α,α-trifluoro-2,6-dinitro-p-toluidine</t>
  </si>
  <si>
    <t>DRE-C13720000</t>
  </si>
  <si>
    <t>55,25 €</t>
  </si>
  <si>
    <t>2,21 €</t>
  </si>
  <si>
    <t>2,04 €</t>
  </si>
  <si>
    <t>45501-100MG</t>
  </si>
  <si>
    <t>35 €</t>
  </si>
  <si>
    <t>3,50 €</t>
  </si>
  <si>
    <t>F455070</t>
  </si>
  <si>
    <t>2,40 $</t>
  </si>
  <si>
    <t>951659-40-8</t>
  </si>
  <si>
    <t>4-{[(6-chloro-3-pyridyl)methyl](2,2-difluoroethyl)amino}furan-2(5H)-one</t>
  </si>
  <si>
    <t>Flupyradifurone</t>
  </si>
  <si>
    <t>17,98 €</t>
  </si>
  <si>
    <t>37050-100MG</t>
  </si>
  <si>
    <t>227 €</t>
  </si>
  <si>
    <t>22,70 €</t>
  </si>
  <si>
    <t>F598615</t>
  </si>
  <si>
    <t>64309-03-1</t>
  </si>
  <si>
    <t>mixture of 55–45% (3S,6R)-6-isopropenyl-3-methyldec-9-en-1-yl acetate and 45–55% (3S,6S)-6-isopropenyl-3-methyldec-9-en-1-yl acetate</t>
  </si>
  <si>
    <t>Rescalure</t>
  </si>
  <si>
    <t>946578-00-3</t>
  </si>
  <si>
    <t>[methyl(oxo){1-[6-(trifluoromethyl)-3-pyridyl]ethyl}-λ6-sulfanylidene]cyanamide</t>
  </si>
  <si>
    <t>Sulfoxaflor</t>
  </si>
  <si>
    <t>DRE-C17015000</t>
  </si>
  <si>
    <t>147,05 €</t>
  </si>
  <si>
    <t>134,90 €</t>
  </si>
  <si>
    <t>S755005</t>
  </si>
  <si>
    <t>Broflanilide</t>
  </si>
  <si>
    <t>2′-bromo-2-fluoro-3-(N-methylbenzamido)-4′-[1,2,2,2-tetrafluoro-1-(trifluoromethyl)ethyl]-6′-(trifluoromethyl)benzanilide</t>
  </si>
  <si>
    <t>1207727-04-5</t>
  </si>
  <si>
    <t>Fluxametamide</t>
  </si>
  <si>
    <t>4-[(5RS)-5-(3,5-dichlorophenyl)-4,5-dihydro-5-(trifluoromethyl)isoxazol-3-yl]-N-[(EZ)-(methoxyimino)methyl]-o-toluamide</t>
  </si>
  <si>
    <t>928783-29-3</t>
  </si>
  <si>
    <t>Trifludimoxazin</t>
  </si>
  <si>
    <t>1,5-dimethyl-6-thioxo-3-(2,2,7-trifluoro-3,4-dihydro-3-oxo-4-prop-2-ynyl-2H-1,4-benzoxazin-6-yl)-1,3,5-triazinane-2,4-dione</t>
  </si>
  <si>
    <t>1258836-72-4</t>
  </si>
  <si>
    <t>22769-68-2</t>
  </si>
  <si>
    <t>Florpyrauxifen</t>
  </si>
  <si>
    <t>Florpyrauxifen free acid</t>
  </si>
  <si>
    <t>4-amino-3-chloro-6-(4-chloro-2-fluoro-3-methoxyphenyl)-5-fluoropyridine-2-carboxylic acid</t>
  </si>
  <si>
    <t>943832-81-3</t>
  </si>
  <si>
    <t>DRE-C13666000</t>
  </si>
  <si>
    <t>DRE-C13666100</t>
  </si>
  <si>
    <t>Florpyrauxifen-benzyl</t>
  </si>
  <si>
    <t>benzyl 4-amino-3-chloro-6-(4-chloro-2-fluoro-3-methoxyphenyl)-5-fluoropyridine-2-carboxylate</t>
  </si>
  <si>
    <t>1390661-72-9</t>
  </si>
  <si>
    <t>74,90 €</t>
  </si>
  <si>
    <t>1263133-33-0</t>
  </si>
  <si>
    <t>3,4-dihydro-2,4-dioxo-1-(pyrimidin-5-ylmethyl)-3-(a,a,a-trifluoro-m-tolyl)-2H-pyrido[1,2-a]pyrimidin-1-ium-3-ide</t>
  </si>
  <si>
    <t>Triflumezopyrim</t>
  </si>
  <si>
    <t>N-14333-25MG</t>
  </si>
  <si>
    <t>Compound Ia</t>
  </si>
  <si>
    <t>C422000</t>
  </si>
  <si>
    <t>72748-35-7</t>
  </si>
  <si>
    <t>(1RS,3RS)-3-[(1Z)-2-chloro-3,3,3-trifluoro-1-propen-1-yl]-2,2-dimethylcyclopropanecarboxylic acid</t>
  </si>
  <si>
    <t>Lambda-Cyhalotrine</t>
  </si>
  <si>
    <t>5 $</t>
  </si>
  <si>
    <t>3-Phenoxybenzaldehyde</t>
  </si>
  <si>
    <t>39515-51-0</t>
  </si>
  <si>
    <t>191752-5G</t>
  </si>
  <si>
    <t>61,20 $</t>
  </si>
  <si>
    <t>1,10 $</t>
  </si>
  <si>
    <t>4-Hydroxy-Chlorothalonil</t>
  </si>
  <si>
    <t>28343-61-5</t>
  </si>
  <si>
    <t>ASCA GmbH</t>
  </si>
  <si>
    <t>DRE-C11510400</t>
  </si>
  <si>
    <t>53,55 €</t>
  </si>
  <si>
    <t>88792-10MG</t>
  </si>
  <si>
    <t>86 €</t>
  </si>
  <si>
    <t>310 €</t>
  </si>
  <si>
    <t>CS-ED-00323</t>
  </si>
  <si>
    <t>Clearsynth</t>
  </si>
  <si>
    <t>Cambridge Bioscience</t>
  </si>
  <si>
    <t>HY-108690-50mg</t>
  </si>
  <si>
    <t>657 £</t>
  </si>
  <si>
    <t>131,4 £</t>
  </si>
  <si>
    <t>DRE-C13874000</t>
  </si>
  <si>
    <t>90,95 €</t>
  </si>
  <si>
    <t>36,38 €</t>
  </si>
  <si>
    <t>Chlorpyrifos-methyl</t>
  </si>
  <si>
    <t>Desmethyl Chlorpyrifos-methyl</t>
  </si>
  <si>
    <t>O-Methyl O-(3,5,6-trichloropyridin-2-yl) hydrogen phosphorothioate</t>
  </si>
  <si>
    <t>58997-13-0</t>
  </si>
  <si>
    <t>Alsachim</t>
  </si>
  <si>
    <t>C8018</t>
  </si>
  <si>
    <t>850 €</t>
  </si>
  <si>
    <t>180 €</t>
  </si>
  <si>
    <t>620 €</t>
  </si>
  <si>
    <t>Milbemectin A3</t>
  </si>
  <si>
    <t>Milbemectin</t>
  </si>
  <si>
    <t>51596-10-2</t>
  </si>
  <si>
    <t>DRE-L15265020AL</t>
  </si>
  <si>
    <t>119,90 €</t>
  </si>
  <si>
    <t>11990 €</t>
  </si>
  <si>
    <t>Milbemectin A4</t>
  </si>
  <si>
    <t>51596-11-3</t>
  </si>
  <si>
    <t>DRE-L15265040AL</t>
  </si>
  <si>
    <t>N-propyl-N-[2-(2,4,6-trichlorophenoxy)ethyl]urea</t>
  </si>
  <si>
    <t>139520-94-8</t>
  </si>
  <si>
    <t>Prochloraz</t>
  </si>
  <si>
    <t>BTS 44595</t>
  </si>
  <si>
    <t>Prochloraz desimidazole-amino</t>
  </si>
  <si>
    <t>DRE-C16290100</t>
  </si>
  <si>
    <t>201,45 €</t>
  </si>
  <si>
    <t>B689350</t>
  </si>
  <si>
    <t>34507-10MG</t>
  </si>
  <si>
    <t>276 €</t>
  </si>
  <si>
    <t>210 €</t>
  </si>
  <si>
    <t>BTS 44596</t>
  </si>
  <si>
    <t>N-{propyl[2-(2,4,6-trichlorophenoxy)ethyl] carbamoyl}formamide</t>
  </si>
  <si>
    <t>139542-32-8</t>
  </si>
  <si>
    <t>Prochloraz desimidazole-formylamino</t>
  </si>
  <si>
    <t>34522-10MG</t>
  </si>
  <si>
    <t>253 €</t>
  </si>
  <si>
    <t>B689355</t>
  </si>
  <si>
    <t>BTS40348</t>
  </si>
  <si>
    <t>N-[2-(2,4,6-trichlorophenoxy)ethyl]propan-1-amine</t>
  </si>
  <si>
    <t>67747-01-7</t>
  </si>
  <si>
    <t>34508-10MG</t>
  </si>
  <si>
    <t>T895888</t>
  </si>
  <si>
    <t>Amidosulfuron-O-desmethyl</t>
  </si>
  <si>
    <t>DRE-C10162200</t>
  </si>
  <si>
    <t>410 €</t>
  </si>
  <si>
    <t>DRE-C17406520</t>
  </si>
  <si>
    <t>111,20 €</t>
  </si>
  <si>
    <t>Bifenazate</t>
  </si>
  <si>
    <t>149878-40-0</t>
  </si>
  <si>
    <t>72,90 €</t>
  </si>
  <si>
    <t>Bifenazate-diazene</t>
  </si>
  <si>
    <t>DRE-C10579510</t>
  </si>
  <si>
    <t>77,60 €</t>
  </si>
  <si>
    <t>29,16 €</t>
  </si>
  <si>
    <t>31,04 €</t>
  </si>
  <si>
    <t>Isopropyl (E)-(4-methoxybiphenyl-3-yl)diazenecarboxylate</t>
  </si>
  <si>
    <t>Propylene diisothiocyanate</t>
  </si>
  <si>
    <t>DRE-C16527800</t>
  </si>
  <si>
    <t>100 €</t>
  </si>
  <si>
    <t>40 €</t>
  </si>
  <si>
    <t>1,2-diisothiocyanatopropane</t>
  </si>
  <si>
    <t>Propineb</t>
  </si>
  <si>
    <t>Methyl 5-hydroxy-2-benzimidazole carbamate</t>
  </si>
  <si>
    <t>156042-38-5</t>
  </si>
  <si>
    <t>CPIA</t>
  </si>
  <si>
    <t>Fenvalerate</t>
  </si>
  <si>
    <t>2012-74-0</t>
  </si>
  <si>
    <t>2-(4-chlorophenyl)isovaleric acid</t>
  </si>
  <si>
    <t>537217-25G</t>
  </si>
  <si>
    <t>25 g</t>
  </si>
  <si>
    <t>DRE-C13630020</t>
  </si>
  <si>
    <t>50,40 €</t>
  </si>
  <si>
    <t>5,04 €</t>
  </si>
  <si>
    <t>5,29 €</t>
  </si>
  <si>
    <t>3964-52-1</t>
  </si>
  <si>
    <t>3-​Chloro-​4-​hydroxyaniline</t>
  </si>
  <si>
    <t>4-amino-2-chlorophenol</t>
  </si>
  <si>
    <t>437336-1G</t>
  </si>
  <si>
    <t>69,10 €</t>
  </si>
  <si>
    <t>0,69 €</t>
  </si>
  <si>
    <t>DRE-C10199510</t>
  </si>
  <si>
    <t>69,60 €</t>
  </si>
  <si>
    <t>2,78 €</t>
  </si>
  <si>
    <t>DRE-C10200500</t>
  </si>
  <si>
    <t>142,40 €</t>
  </si>
  <si>
    <t>56,96 €</t>
  </si>
  <si>
    <t>DRE-C13860100</t>
  </si>
  <si>
    <t>189,60 €</t>
  </si>
  <si>
    <t>75,84 €</t>
  </si>
  <si>
    <t>DRE-C13540200</t>
  </si>
  <si>
    <t>152 €</t>
  </si>
  <si>
    <t>DRE-C11580100</t>
  </si>
  <si>
    <t>170,40 €</t>
  </si>
  <si>
    <t>currently back ordered; BF 421-2</t>
  </si>
  <si>
    <t>DRE-C13537300</t>
  </si>
  <si>
    <t>Boscalid-5-hydroxy</t>
  </si>
  <si>
    <t>Metaflumizone (Z-isomer)</t>
  </si>
  <si>
    <t>Metaflumizone</t>
  </si>
  <si>
    <t>139970-56-2</t>
  </si>
  <si>
    <t>82 €</t>
  </si>
  <si>
    <t>DRE-C14918530</t>
  </si>
  <si>
    <t>DRE-C14918520</t>
  </si>
  <si>
    <t>Metaflumizone (E-isomer)</t>
  </si>
  <si>
    <t>852403-68-0</t>
  </si>
  <si>
    <t>92,80 €</t>
  </si>
  <si>
    <t>9,28 €</t>
  </si>
  <si>
    <t>55,90 €</t>
  </si>
  <si>
    <t>11,18 €</t>
  </si>
  <si>
    <t>5311-05-7</t>
  </si>
  <si>
    <t>CRM80839-10MG</t>
  </si>
  <si>
    <t>4-methoxy-6-(trifluoromethyl)-1,3,5-triazin-2-amine</t>
  </si>
  <si>
    <t>DRE-C17894710</t>
  </si>
  <si>
    <t>5925-80-4</t>
  </si>
  <si>
    <t>DRE-C11392950</t>
  </si>
  <si>
    <t>76 €</t>
  </si>
  <si>
    <t>RD entailing compound (AO/PO)</t>
  </si>
  <si>
    <t>AO</t>
  </si>
  <si>
    <t>PO+AO</t>
  </si>
  <si>
    <t>N-desmethyl-acetamiprid (IM-2-1)</t>
  </si>
  <si>
    <t>6-(7-amino-5-ethyl [1,2,4]triazolo [1,5-a]pyrimidin-6-yl) hexanoic acid (M650F06)</t>
  </si>
  <si>
    <t>4-(7-amino-5-ethyl [1,2,4]triazolo, [1,5-a]pyrimidin-6-yl) butanoic acid (M650F01)</t>
  </si>
  <si>
    <t>Spiroxamine carboxylic acid metabolite M06</t>
  </si>
  <si>
    <t>Bupirimate/Ethirimol</t>
  </si>
  <si>
    <t>Desethyl ethirimol</t>
  </si>
  <si>
    <t>2-Amino-5-butyl-6-methylpyrimidin-4-ol</t>
  </si>
  <si>
    <t>4038-64-6</t>
  </si>
  <si>
    <t>AB222261</t>
  </si>
  <si>
    <t>in RD of bupirimate and ethirimol</t>
  </si>
  <si>
    <t>LGC-Dr. Ehrenstorfer</t>
  </si>
  <si>
    <t>ABCR GmbH</t>
  </si>
  <si>
    <t>Acetamiprid N-desmethyl</t>
  </si>
  <si>
    <t>none</t>
  </si>
  <si>
    <t>195 $</t>
  </si>
  <si>
    <t>105 €</t>
  </si>
  <si>
    <t>IM-2-1</t>
  </si>
  <si>
    <t>KIF 230 R-L</t>
  </si>
  <si>
    <t>(R,S)-Benthiavalicarb-isopropyl</t>
  </si>
  <si>
    <t>Benthiavalicarb isopropyl</t>
  </si>
  <si>
    <t>05810-67</t>
  </si>
  <si>
    <t>(R,R)-Benthiavalicarb-isopropyl</t>
  </si>
  <si>
    <t>04830-96</t>
  </si>
  <si>
    <t>Link unspecific</t>
  </si>
  <si>
    <t>SR-diastereomer by definition</t>
  </si>
  <si>
    <t>[(1R)-1-[[[(1S)-1-(6-fluoro-2-benzothiazolyl)ethyl]amino]carbonyl]-2-methylpropyl]-, 1-methylethyl ester</t>
  </si>
  <si>
    <t>[(1R)-1-[[[(1R)-1-(6-fluoro-2-benzothiazolyl)ethyl]amino]carbonyl]-2-methylpropyl]-, 1-methylethyl ester</t>
  </si>
  <si>
    <t>[(1S)-1-[[[(1S)-1-(6-fluoro-2-benzothiazolyl)ethyl]amino]carbonyl]-2-methylpropyl]-, 1-methylethyl ester</t>
  </si>
  <si>
    <t>(S,S)-Benthiavalicarb-isopropyl</t>
  </si>
  <si>
    <t>DRE-C10516120</t>
  </si>
  <si>
    <t>DRE-C10516100</t>
  </si>
  <si>
    <t>05809-67</t>
  </si>
  <si>
    <t>DRE-C10516000</t>
  </si>
  <si>
    <t>[(1S)-1-[[[(1R)-1-(6-fluoro-2-benzothiazolyl)ethyl]amino]carbonyl]-2-methylpropyl]-, 1-methylethyl ester</t>
  </si>
  <si>
    <t>245 €</t>
  </si>
  <si>
    <t>Also known as</t>
  </si>
  <si>
    <t>177406-68-7</t>
  </si>
  <si>
    <t>AB470830</t>
  </si>
  <si>
    <t>159,70  €</t>
  </si>
  <si>
    <t>63,9 €</t>
  </si>
  <si>
    <t>DRE-C10516150</t>
  </si>
  <si>
    <t>Boscalid hydroxy metabolite 2-chloro-N-(4′-chloro-5-hydroxybiphenyl-2-yl)nicotinamide</t>
  </si>
  <si>
    <t>2-Amino-5-butyl-6-methylpyrimidin-4(3H)-one</t>
  </si>
  <si>
    <t>2-Amino-5-butyl-6-methyl-4-pyrimidinol</t>
  </si>
  <si>
    <t>Ametoctradin metabolite M650F01 hydrochloride</t>
  </si>
  <si>
    <t>Ametoctradin Metabolite M650F01 hydrochloride</t>
  </si>
  <si>
    <t>Ametoctradin Metabolite M650F06 hydrochloride</t>
  </si>
  <si>
    <t>DRE-C10539800</t>
  </si>
  <si>
    <t>Methyl 5-Hydroxy-2-benzimidazolecarbamate</t>
  </si>
  <si>
    <t>Carboxin-sulfoxide</t>
  </si>
  <si>
    <t>DRE-C11040200</t>
  </si>
  <si>
    <t>Carboxin 4-oxide</t>
  </si>
  <si>
    <t>5259-88-1</t>
  </si>
  <si>
    <t>also regulated individually as oxycarboxine</t>
  </si>
  <si>
    <t>carboxin sulfone</t>
  </si>
  <si>
    <t>DRE-C15790000</t>
  </si>
  <si>
    <t>36185-100MG</t>
  </si>
  <si>
    <t>43,50 €</t>
  </si>
  <si>
    <t>4,35 €</t>
  </si>
  <si>
    <t>5,6-Dihydro-2-methyl-1,4-oxathiin-3-carboxanilid-4,4-dioxid</t>
  </si>
  <si>
    <t>Chlorothalonil-4-hydroxy</t>
  </si>
  <si>
    <t>Chlorothalonil Metabolite R182281</t>
  </si>
  <si>
    <t>2,4,5-Trichlor-6-hydroxy-isophthalonitril</t>
  </si>
  <si>
    <t>2,5,6-trichloro-4-hydroxyphtalonitrile (SDS-3701)</t>
  </si>
  <si>
    <t>185 $</t>
  </si>
  <si>
    <t>4-Hydroxychlorpropham Sulfate Sodium Salt</t>
  </si>
  <si>
    <t>4-Hydroxychlorpropham sulfate Sodium Salt</t>
  </si>
  <si>
    <t>4'-hydroxychlorpropham-O-sulphonic acid (4-HSA)</t>
  </si>
  <si>
    <t>3-chloro-4-hydroxyaniline conjugates in RD</t>
  </si>
  <si>
    <t>3-chloro-4-hydroxyaniline</t>
  </si>
  <si>
    <t>Chlorpropham-4-hydroxy-O-sulfonic acid</t>
  </si>
  <si>
    <t>Desmethyl chlorpyrifos-methyl</t>
  </si>
  <si>
    <t>Chlorpyrifos-methyl-desmethyl TMA salt</t>
  </si>
  <si>
    <t>58997-13-0 (free acid)</t>
  </si>
  <si>
    <t>3-hydroxy-tetrahydrophthalimide</t>
  </si>
  <si>
    <t>cis-1,2,3,6-Tetrahydrophthalimide-3-hydroxy</t>
  </si>
  <si>
    <t>(3aα,5β,7aα)-3a,4,5,7a-Tetrahydro-5-hydroxy-1H-isoindole-1,3(2H)-dione</t>
  </si>
  <si>
    <t>Boscalid Metabolite M510F01</t>
  </si>
  <si>
    <t>Boscalid Metabolit M510F01</t>
  </si>
  <si>
    <t>2-Chloro-N-(4'-chloro-5-hydroxy[1,1'-biphenyl]-2-yl)-3-pyridinecarboxamide</t>
  </si>
  <si>
    <t>Boscalid-5-hydroxy (M510F01)</t>
  </si>
  <si>
    <t>Bixafen-Metabolit BYF00587</t>
  </si>
  <si>
    <t>BYF00587</t>
  </si>
  <si>
    <t>Bixafen-desmethyl</t>
  </si>
  <si>
    <t>PO (code 500000)</t>
  </si>
  <si>
    <t>Cyprodinil Metabolite CGA 304075</t>
  </si>
  <si>
    <t>Cyprodinil Metabolit CGA 304075</t>
  </si>
  <si>
    <t>CRM80832-10MG</t>
  </si>
  <si>
    <t>102 €</t>
  </si>
  <si>
    <t>1-(4-Chlorophenyl)urea</t>
  </si>
  <si>
    <t>4-Chlorophenylurea</t>
  </si>
  <si>
    <t>4-CHLOROPHENYLUREA</t>
  </si>
  <si>
    <t>4 –chlorophenylurea</t>
  </si>
  <si>
    <t>Dimoxystrobin-Metabolit 505M09</t>
  </si>
  <si>
    <t>Dimoxystrobin-Metabolite 505M09</t>
  </si>
  <si>
    <t>X12326349</t>
  </si>
  <si>
    <t>Propanoic acid, 2-methyl-, 3-[[(3-hydroxy-4-methoxy-2-pyridinyl)carbonyl]amino]-6-methyl-4,9-dioxo-8-(phenylmethyl)-1,5-dioxonan-7-yl ester</t>
  </si>
  <si>
    <t>Fenpicoxamid-phenol</t>
  </si>
  <si>
    <t>DRE-C13526200</t>
  </si>
  <si>
    <t>UK-2A (X642188)</t>
  </si>
  <si>
    <t>Fenpropidin-carboxylic acid</t>
  </si>
  <si>
    <t>Fenpropimorph acid Metabolite</t>
  </si>
  <si>
    <t>3630 $</t>
  </si>
  <si>
    <t>Fenpropimorph carboxylic acid (BF 421-2)</t>
  </si>
  <si>
    <t>Fenpropimorph-carboxylic acid</t>
  </si>
  <si>
    <t>Fenpropimorph Acid</t>
  </si>
  <si>
    <t>Carboxin/Oxycarboxin</t>
  </si>
  <si>
    <t>Oxycarboxin (carboxin sulfone)</t>
  </si>
  <si>
    <t>Cycloxydim</t>
  </si>
  <si>
    <t>Cycloxydim Metabolite BH 517-TGSO2</t>
  </si>
  <si>
    <t>BH 517-TGSO2</t>
  </si>
  <si>
    <t>119725-81-4</t>
  </si>
  <si>
    <t>3-(3-thianyl)glutaric acid S-dioxide (BH 517-TGSO2)</t>
  </si>
  <si>
    <t>3-hydroxy-3-(3-thianyl)glutaric acid S-dioxide (BH 517-5-OH-TGSO2)</t>
  </si>
  <si>
    <t>BH 517-5-OH-TGSO2</t>
  </si>
  <si>
    <t>Cycloxydim Metabolite BH 517-5-OH-TGSO2</t>
  </si>
  <si>
    <t>Cycloxydim-sulfone-glutaric acid</t>
  </si>
  <si>
    <t>Cycloxydim-3-hydroxy-sulfone-glutaric acid</t>
  </si>
  <si>
    <t>101205-02-1</t>
  </si>
  <si>
    <t>DRE-C11837000</t>
  </si>
  <si>
    <t>DRE-C11837003</t>
  </si>
  <si>
    <t>DRE-C11837010</t>
  </si>
  <si>
    <t>2514745-42-5</t>
  </si>
  <si>
    <t>Cyflufenamid</t>
  </si>
  <si>
    <t>Cyflufenamid metabolite 149-F1</t>
  </si>
  <si>
    <t>E-isomer</t>
  </si>
  <si>
    <t>metabolite 149-F1</t>
  </si>
  <si>
    <t>(5RS)-2-[(EZ)-1-(Ethoxyimino)butyl]-3-hydroxy-5-[(3RS)-thian-3-yl]cyclohex-2-en-1-on</t>
  </si>
  <si>
    <t>296767-24-3</t>
  </si>
  <si>
    <t>2,3-Difluoro-6-(trifluoromethyl)-benzenecarboximidamide</t>
  </si>
  <si>
    <t>DRE-C11843100</t>
  </si>
  <si>
    <t>180409-60-3</t>
  </si>
  <si>
    <t>32403-25MG</t>
  </si>
  <si>
    <t xml:space="preserve">Link </t>
  </si>
  <si>
    <t>149-F1</t>
  </si>
  <si>
    <t>This is the z-isomer by definition</t>
  </si>
  <si>
    <t>2421146-55-4</t>
  </si>
  <si>
    <t>Ametoctradin-hydrochlorid Metabolite M650F01</t>
  </si>
  <si>
    <t>CRM18236-10MG</t>
  </si>
  <si>
    <t>80 €</t>
  </si>
  <si>
    <t>2421146-53-2</t>
  </si>
  <si>
    <t>CRM18501-10MG</t>
  </si>
  <si>
    <t>3-(1,1-dioxidotetrahydro-2H-thiopyran-3-yl)pentanedioicacid</t>
  </si>
  <si>
    <t>3-(1,1-dioxidotetrahydro-2H-thiopyran-3-yl)-3-hydroxypentanedioic acid</t>
  </si>
  <si>
    <t>BH 518-4</t>
  </si>
  <si>
    <t>Quinmerac</t>
  </si>
  <si>
    <t>7-chloro-3-(hydroxymethyl)quinoline-8-carboxylic acid</t>
  </si>
  <si>
    <t>204315-20-8</t>
  </si>
  <si>
    <t>Thiencarbazone-methyl</t>
  </si>
  <si>
    <t>methyl 4-[(4,5-dihydro-3-methoxy-4-methyl-5-oxo-1H-1,2,4-triazol-1-yl)carboxamidosulfonyl]-5-methylthiophene-3-carboxylate</t>
  </si>
  <si>
    <t>317815-83-1</t>
  </si>
  <si>
    <t>DRE-C17465500</t>
  </si>
  <si>
    <t>32721-100MG</t>
  </si>
  <si>
    <t>131 €</t>
  </si>
  <si>
    <t>13,10 €</t>
  </si>
  <si>
    <t>Thiencarbazone</t>
  </si>
  <si>
    <t>4-{[(3-methoxy-4-methyl-5-oxo-4,5-dihydro-1H-1,2,4-triazol-1-yl)carbonyl]sulfamoyl}-5-methylthiophene-3-carboxylic acid</t>
  </si>
  <si>
    <t>936331-72-5</t>
  </si>
  <si>
    <t>DRE-C17465450</t>
  </si>
  <si>
    <t>Fenpyroximate Metabolite M-3 Standard</t>
  </si>
  <si>
    <t>(E)-Fenpyroximate (free acid)</t>
  </si>
  <si>
    <t>DRE-C13546000</t>
  </si>
  <si>
    <t>133,60 €</t>
  </si>
  <si>
    <t>133,6 €</t>
  </si>
  <si>
    <t>145,60 €</t>
  </si>
  <si>
    <t>126,4 €</t>
  </si>
  <si>
    <t>210,4 €</t>
  </si>
  <si>
    <t>52,8 €</t>
  </si>
  <si>
    <t>33,6 €</t>
  </si>
  <si>
    <t>199,2 €</t>
  </si>
  <si>
    <t>108,8 €</t>
  </si>
  <si>
    <t>159,20  €</t>
  </si>
  <si>
    <t>Fenpyroximate free acid</t>
  </si>
  <si>
    <t>33,90 €</t>
  </si>
  <si>
    <t>84,9 €</t>
  </si>
  <si>
    <t>42 €</t>
  </si>
  <si>
    <t>74,4 €</t>
  </si>
  <si>
    <t>31596-100MG</t>
  </si>
  <si>
    <t>51,9 €</t>
  </si>
  <si>
    <t>Metabolite 505M09 = 3-({2-[(1E)-N-methoxy-2-(methylamino)-2-oxoethanimidoyl]benzyl}oxy)-4-methylbenzoic acid</t>
  </si>
  <si>
    <t>CPIA (chlorophenyl isovaleric acid)</t>
  </si>
  <si>
    <t>2-(4-Chlorphenyl)-3-methylbuttersäure</t>
  </si>
  <si>
    <t>59,6 €</t>
  </si>
  <si>
    <t>Fenvalerate (free acid)</t>
  </si>
  <si>
    <t>Fenvalerate free acid Metabolite</t>
  </si>
  <si>
    <t>4A2CP</t>
  </si>
  <si>
    <t>4-(TRIFLUOROMETHYL)NICOTINAMIDE</t>
  </si>
  <si>
    <t>4-(Trifluoromethyl)nicotinamide</t>
  </si>
  <si>
    <t>46 £</t>
  </si>
  <si>
    <t xml:space="preserve">fluopyram-benzamide (M25) </t>
  </si>
  <si>
    <t>0,58 €</t>
  </si>
  <si>
    <t>2-(Trifluormethyl)-benzamid</t>
  </si>
  <si>
    <t>M25</t>
  </si>
  <si>
    <t>2-(Trifluoromethyl)benzamide</t>
  </si>
  <si>
    <t>5,0 $</t>
  </si>
  <si>
    <t>Fluroxypyr esters</t>
  </si>
  <si>
    <t>PO</t>
  </si>
  <si>
    <t>Fluroxypyr-1-methylheptylester</t>
  </si>
  <si>
    <t>Fluroxypyr-1-methylheptyl ester</t>
  </si>
  <si>
    <t>155 $</t>
  </si>
  <si>
    <t>3,1 $</t>
  </si>
  <si>
    <t>IN-F7321 ([bis-(4-fluorophenyl)methyl]silanol)</t>
  </si>
  <si>
    <t>I496000</t>
  </si>
  <si>
    <t>37 $</t>
  </si>
  <si>
    <t>Flusilazole metabolite IN-F 7321</t>
  </si>
  <si>
    <t>2-(TRIFLUOROMETHYL)BENZAMIDE</t>
  </si>
  <si>
    <t>X11393729 (halauxifen)</t>
  </si>
  <si>
    <t>X11393729</t>
  </si>
  <si>
    <t>Halauxifen (free acid)</t>
  </si>
  <si>
    <t>1360 $</t>
  </si>
  <si>
    <t>Arylex</t>
  </si>
  <si>
    <t>1455 $</t>
  </si>
  <si>
    <t>144,90 €</t>
  </si>
  <si>
    <t>57,96 €</t>
  </si>
  <si>
    <t>331 $</t>
  </si>
  <si>
    <t>132 $</t>
  </si>
  <si>
    <t>isoxaflutole diketonitrile-metabolite</t>
  </si>
  <si>
    <t>Isoxaflutole diketonitrile RPA 202248</t>
  </si>
  <si>
    <t>1695 $</t>
  </si>
  <si>
    <t>678 $</t>
  </si>
  <si>
    <t>Isoxaflutole-diketonitrile</t>
  </si>
  <si>
    <t>315 €</t>
  </si>
  <si>
    <t>126 €</t>
  </si>
  <si>
    <t>20 €</t>
  </si>
  <si>
    <t>0,04 €</t>
  </si>
  <si>
    <t>3-PBA</t>
  </si>
  <si>
    <t>cis-3-(2-Chloro-3,3,3-trifluoro-1-propenyl)-2,2-dimethyl-cyclopropanecarboxylic Acid</t>
  </si>
  <si>
    <t>MCPA thioethyl</t>
  </si>
  <si>
    <t>PO (esters)+AO (explicitly)</t>
  </si>
  <si>
    <t>Metaflumizone Z-isomer</t>
  </si>
  <si>
    <t>Metaflumizone E-isomer</t>
  </si>
  <si>
    <t>(E)-Metaflumizone</t>
  </si>
  <si>
    <t>(Z)-Metaflumizone</t>
  </si>
  <si>
    <t>5 mL with 100 µg/mL</t>
  </si>
  <si>
    <t>Milbemectin A3 10 µg/mL in Acetonitrile</t>
  </si>
  <si>
    <t>Milbemectin A4 10 µg/mL in Acetonitrile</t>
  </si>
  <si>
    <t>Pirimicarb-desmethyl</t>
  </si>
  <si>
    <t>desmethyl pirimicarb</t>
  </si>
  <si>
    <t>Prochloraz-desimidazole-amino</t>
  </si>
  <si>
    <t>Prochloraz-Metabolit BTS44595</t>
  </si>
  <si>
    <t>Prochloraz desimidazole-amino BTS44595</t>
  </si>
  <si>
    <t>Prochloraz Metabolite BTS44596</t>
  </si>
  <si>
    <t>Prochloraz-Metabolit BTS44596</t>
  </si>
  <si>
    <t>2-Formyl-N-propyl-N-[2-(2,4,6-trichlorophenoxy)ethyl]-hydrazinecarboxamide</t>
  </si>
  <si>
    <t>205 $</t>
  </si>
  <si>
    <t>Prochloraz-Metabolit BTS40348</t>
  </si>
  <si>
    <t>336 €</t>
  </si>
  <si>
    <t>Prochloraz Metabolite BTS40348</t>
  </si>
  <si>
    <t>122,9 €</t>
  </si>
  <si>
    <t>N-(2-(2,4,6-Trichlorophenoxy)ethyl)propan-1-amine</t>
  </si>
  <si>
    <t>22 $</t>
  </si>
  <si>
    <t>218,4 €</t>
  </si>
  <si>
    <t>Pyraflufen</t>
  </si>
  <si>
    <t xml:space="preserve">
129630-19-9</t>
  </si>
  <si>
    <t>Pyraflufen-ethyl</t>
  </si>
  <si>
    <t>35346-10MG</t>
  </si>
  <si>
    <t>160 €</t>
  </si>
  <si>
    <t>[2-Chlor-5-(4-chlor-5-difluormethoxy-1-methylpyrazol-3-yl)-4-fluorphenoxy]-essigsäure-ethylester</t>
  </si>
  <si>
    <t>108,80 €</t>
  </si>
  <si>
    <t>DRE-C16597000</t>
  </si>
  <si>
    <t>N-desmethyl propamocarb</t>
  </si>
  <si>
    <t>Propamocarb N-oxide</t>
  </si>
  <si>
    <t>345 €</t>
  </si>
  <si>
    <t>34500 €</t>
  </si>
  <si>
    <t>Propamocarb-N-desmethyl hydrochloride</t>
  </si>
  <si>
    <t>DRE-C16400100</t>
  </si>
  <si>
    <t>106,40 €</t>
  </si>
  <si>
    <t>propyl N-[3-(methylamino)propyl]carbamate;hydrochloride</t>
  </si>
  <si>
    <t>N-Desmethyl Propamocarb</t>
  </si>
  <si>
    <t>propyl N-[3-(methylamino)propyl]carbamate</t>
  </si>
  <si>
    <t>1392231-41-2</t>
  </si>
  <si>
    <t>220 $</t>
  </si>
  <si>
    <t>D292410</t>
  </si>
  <si>
    <t>150 €</t>
  </si>
  <si>
    <t>Propamocarb-N-oxide</t>
  </si>
  <si>
    <t>92 €</t>
  </si>
  <si>
    <t>2287345-42-8</t>
  </si>
  <si>
    <t>BTS 44595 (M201-04)</t>
  </si>
  <si>
    <t>BTS 44596 (M201-03)</t>
  </si>
  <si>
    <t>most abundant metabolite</t>
  </si>
  <si>
    <t>marker compound for propineb</t>
  </si>
  <si>
    <t xml:space="preserve">3-[(6-iodo-4-oxo-3-propyl-3,4-dihydroquinazolin-2-yl)oxy]propanoic acid (IN-MU210) </t>
  </si>
  <si>
    <t>Proquinazid Metabolite IN-MU210</t>
  </si>
  <si>
    <t>Pymetrozin Metabolit CGA313124</t>
  </si>
  <si>
    <t>6-Hydroxymethyl-4-(pyridin-3-ylmethylenamino)-4,5-dihydro-1,2,4-triazin-3(2H)-on</t>
  </si>
  <si>
    <t>CRM16806-10MG</t>
  </si>
  <si>
    <t>CGA 313124</t>
  </si>
  <si>
    <t>NONE</t>
  </si>
  <si>
    <t xml:space="preserve"> 6-isopropenyl-3-methyl-9-decen-1-yl acetate</t>
  </si>
  <si>
    <t>790293-36-6</t>
  </si>
  <si>
    <t>2-anilino-4.6-dimethylpyrimidine-5-ol</t>
  </si>
  <si>
    <t>2-(4-hydroxyanilino)-4.6-dimethylpyrimidine</t>
  </si>
  <si>
    <t>Pyrimethanil Metabolite M605F003</t>
  </si>
  <si>
    <t>Pyrimethanil Metabolite M605F002</t>
  </si>
  <si>
    <t>4’-Hydroxy Pyrimethanil</t>
  </si>
  <si>
    <t>H953205</t>
  </si>
  <si>
    <t>175 $</t>
  </si>
  <si>
    <t>70 $</t>
  </si>
  <si>
    <t>hydroxy-tebuconazole</t>
  </si>
  <si>
    <t>RD entails conjugates of hydroxy-tebuconazole</t>
  </si>
  <si>
    <t>64,60 €</t>
  </si>
  <si>
    <t>5-(4-Chlorophenyl)-2,2-dimethyl-3-(1H-1,2,4-triazol-1-ylmethyl)-1,3-pentanediol</t>
  </si>
  <si>
    <t>Tebuconazole-tert-butyl-hydroxy</t>
  </si>
  <si>
    <t>Spiromesifen-alcohol</t>
  </si>
  <si>
    <t>79,90 €</t>
  </si>
  <si>
    <t>7990 €</t>
  </si>
  <si>
    <t>Spiromesifen-Metabolit M01</t>
  </si>
  <si>
    <t>Tebuconazole-tert-butylhydroxy</t>
  </si>
  <si>
    <t>Metabolite M5 (4,6-dihydroxy tembotrione); 
AO: Metabolite M5 (Dihydroxy-tembotrione)</t>
  </si>
  <si>
    <t>Propylene-bis-isothiocyanate, PBIC</t>
  </si>
  <si>
    <t>Tembotrione Metabolite AE 1417268</t>
  </si>
  <si>
    <t>5-hydroxythiabendazole sulfate conjugate</t>
  </si>
  <si>
    <t>5-Hydroxythiabendazole</t>
  </si>
  <si>
    <t>230 €</t>
  </si>
  <si>
    <t>1135 $</t>
  </si>
  <si>
    <t>2-(4-Thiazolyl)-1H-benzimidazol-6-ol 6-(Hydrogen Sulfate) Sodium Salt; 5-Hydroxythiabenzazole Sulfate Sodium Salt</t>
  </si>
  <si>
    <t>962-28-7 (free acid)</t>
  </si>
  <si>
    <t>H961210</t>
  </si>
  <si>
    <t>5-OH-TBZ-SO4</t>
  </si>
  <si>
    <t>5-OH-TBZ</t>
  </si>
  <si>
    <t>295 $</t>
  </si>
  <si>
    <t>5-Hydroxy Thiabendazole</t>
  </si>
  <si>
    <t>5-Hydroxythiabendazol</t>
  </si>
  <si>
    <t>301 €</t>
  </si>
  <si>
    <t>Thiabendazole-5-hydroxy</t>
  </si>
  <si>
    <t xml:space="preserve"> Thiobencarb (4-chlorobenzyl methyl sulfone)</t>
  </si>
  <si>
    <t>4-Chlorobenzyl Methyl Sulfone</t>
  </si>
  <si>
    <t>4-Chlorobenzyl methyl sulfone</t>
  </si>
  <si>
    <t>Trifloxystrobin Metabolite CGA 321113</t>
  </si>
  <si>
    <t>(E, E)-methoxyimino- {2-[1-(3-trifluoromethyl-phenyl)-ethylideneamino-oxymethyl]-phenyl}-acetic acid (CGA 321113)</t>
  </si>
  <si>
    <t>Trifloxystrobin-Metabolit CGA 321113</t>
  </si>
  <si>
    <t>207 €</t>
  </si>
  <si>
    <t>169,90 €</t>
  </si>
  <si>
    <t>108,9 €</t>
  </si>
  <si>
    <t>43,56 €</t>
  </si>
  <si>
    <t>154,90 €</t>
  </si>
  <si>
    <t>DRE-C17843300</t>
  </si>
  <si>
    <t>100,8 €</t>
  </si>
  <si>
    <t>40,32 €</t>
  </si>
  <si>
    <t>DRE-C17843500</t>
  </si>
  <si>
    <t>156,00 €</t>
  </si>
  <si>
    <t>6-(2,2,2-trifluoroethoxy)-1,3,5-triazine-2,4-diamine (IN-M7222)</t>
  </si>
  <si>
    <t>Triflusulfuron Metabolite IN-M7222</t>
  </si>
  <si>
    <t>Triflusulfuron-methyl metabolite IN-M7222</t>
  </si>
  <si>
    <t>DRE-C17852000</t>
  </si>
  <si>
    <t>6-(2,2,2-Trifluoroethoxy)-1,3,5-Triazine-2,4-diamine</t>
  </si>
  <si>
    <t>2-amino-4-methoxy-6-(trifluormethyl)-1,3,5-triazine (AMTT)</t>
  </si>
  <si>
    <t>Tritosulfuron Metabolit M635H004</t>
  </si>
  <si>
    <t>102,00 €</t>
  </si>
  <si>
    <t>Tritosulfuron Metabolite AMTT</t>
  </si>
  <si>
    <t>75,90 €</t>
  </si>
  <si>
    <t>Tritosulfuron-free amine</t>
  </si>
  <si>
    <t>75,20 €</t>
  </si>
  <si>
    <t>M635H004, Tritosulfuron-free amine</t>
  </si>
  <si>
    <t>1H-Benzamidazol-5-ol, 2-(4-thiazolyl)-, hydrogen sulfate (ester)</t>
  </si>
  <si>
    <t>5-Hydroxy Thiabendazole Sulfate, Sodium Salt</t>
  </si>
  <si>
    <t>Quinmerac BH 518-4</t>
  </si>
  <si>
    <t>Quinmerac BH 518-2</t>
  </si>
  <si>
    <t>Quinmerac metabolite BH 518-2</t>
  </si>
  <si>
    <t>90717-07-0</t>
  </si>
  <si>
    <t>DRE-C16708200</t>
  </si>
  <si>
    <t>BH 518-4, BAS 518-4</t>
  </si>
  <si>
    <t>Quinmerac metabolite BH 518-4</t>
  </si>
  <si>
    <t>DRE-C16708240</t>
  </si>
  <si>
    <t>92,8 €</t>
  </si>
  <si>
    <t>146,4 €</t>
  </si>
  <si>
    <t>T344620</t>
  </si>
  <si>
    <t>T344625</t>
  </si>
  <si>
    <t>Pencycuron</t>
  </si>
  <si>
    <t>Pencycuron-PB-amine</t>
  </si>
  <si>
    <t xml:space="preserve">pencycuron-PB-amine </t>
  </si>
  <si>
    <t>66063-15-8</t>
  </si>
  <si>
    <t>73,90 €</t>
  </si>
  <si>
    <t>DRE-C15921000</t>
  </si>
  <si>
    <t>72 €</t>
  </si>
  <si>
    <t>28,8 €</t>
  </si>
  <si>
    <t>4-Chloro-N-cyclopentylbenzenemethanamine</t>
  </si>
  <si>
    <t>Pinoxaden Metabolite SYN505164</t>
  </si>
  <si>
    <t xml:space="preserve">
881376-41-6</t>
  </si>
  <si>
    <t>M4</t>
  </si>
  <si>
    <t>Pinoxaden Metabolit SYN502836</t>
  </si>
  <si>
    <t>M6</t>
  </si>
  <si>
    <t>881376-42-7</t>
  </si>
  <si>
    <t>CRM80876-10MG</t>
  </si>
  <si>
    <t>C142690</t>
  </si>
  <si>
    <t>4’Desmethyl-4’Carboxylate Pinoxaden Despivoloyl</t>
  </si>
  <si>
    <t>SYN505164</t>
  </si>
  <si>
    <t>H973175</t>
  </si>
  <si>
    <t>4’Desmethyl-4’Hydroxymethyl Pinoxaden Despivoloyl</t>
  </si>
  <si>
    <t>165 $</t>
  </si>
  <si>
    <t>4-(7,9-Dioxohexahydro-1H-pyrazolo[1,2-d][1,4,5]oxadiazepin-8-yl)-3,5-diethylbenzoic Acid</t>
  </si>
  <si>
    <t>SYN552804</t>
  </si>
  <si>
    <t>M5-Metabolite (M4-conjugate) </t>
  </si>
  <si>
    <t>PO+AO (not honey)</t>
  </si>
  <si>
    <t>Glucose-conjugated M4</t>
  </si>
  <si>
    <t>8-[2,6-diethyl-4-(3,4,5-trihydroxy-6-hydroxymethyltetrahydro-pyran-2-yloxymethyl)-phenyl]-9-hydroxy1,2,4,5-tetra-hydro-pyrazolo[1,2-d][1,4,5]oxadiazepin-7-one</t>
  </si>
  <si>
    <t>2040 $</t>
  </si>
  <si>
    <t>Sethoxydim Sulfoxide</t>
  </si>
  <si>
    <t>2-[1-(Ethoxyimino)butyl]-5-[2-(ethylsulfinyl)propyl]-3-hydroxy-2-cyclohexen-1-one;</t>
  </si>
  <si>
    <t>114480-24-9</t>
  </si>
  <si>
    <t>Clethodim Sulfoxide</t>
  </si>
  <si>
    <t>2-[1-[[((E)-3-Chloro-2-propen-1-yl)oxy]imino]propyl]-5-[2-(ethylsulfinyl)propyl]-3-hydroxy-2-cyclohexen-1-one; 2-[1-[[(3-Chloro-2-propenyl)oxy]imino]propyl]-5-[2-(ethylsulfinyl) propyl]-3-hydroxy-2-cyclohexen-1-one</t>
  </si>
  <si>
    <t>111031-14-2</t>
  </si>
  <si>
    <t>S225590</t>
  </si>
  <si>
    <t>104939-16-4</t>
  </si>
  <si>
    <t>2-[(E)-N-ethoxy-C-propylcarbonimidoyl]-5-(2-ethylsulfonylpropyl)-3-hydroxycyclohex-2-en-1-one</t>
  </si>
  <si>
    <t>Clethodim Sulfone</t>
  </si>
  <si>
    <t>111031-17-5</t>
  </si>
  <si>
    <t>2-Cyclohexen-1-one, 2-[1-[[(3-chloro-2-propenyl)oxy]imino]propyl]-5-[2-(ethylsulfonyl)propyl]-3-hydroxy- (9CI)</t>
  </si>
  <si>
    <t>TRC-C573260-10MG</t>
  </si>
  <si>
    <t>Sethoxydim sulfone</t>
  </si>
  <si>
    <t>Spinetoram J</t>
  </si>
  <si>
    <t>Spinetoram</t>
  </si>
  <si>
    <t xml:space="preserve">spinetoram-J </t>
  </si>
  <si>
    <t>Spinetoram L</t>
  </si>
  <si>
    <t>XDE 175L</t>
  </si>
  <si>
    <t>187166-40-1</t>
  </si>
  <si>
    <t>187166-15-0</t>
  </si>
  <si>
    <t>935545-74-7</t>
  </si>
  <si>
    <t>Valifenalate</t>
  </si>
  <si>
    <t>XDE 175</t>
  </si>
  <si>
    <t>283159-90-0</t>
  </si>
  <si>
    <t>37078-25MG</t>
  </si>
  <si>
    <t>40,40 €</t>
  </si>
  <si>
    <t>Methyl-N-(isopropoxycarbonyl)-L-valyl-(3RS)-3-(4-chlorphenyl)-β-alaninat, N-[(1-Methylethoxy)-carbonyl]-L-valyl-3-(4-chlorphenyl)-β-alanin-methylester</t>
  </si>
  <si>
    <t>valifenalate acid (IR5839)</t>
  </si>
  <si>
    <t>IR5839, Valifenalate-desmethyl, IR5885-acid; S2</t>
  </si>
  <si>
    <t>1452 $</t>
  </si>
  <si>
    <t>167173-85-5</t>
  </si>
  <si>
    <t>Not included in RD</t>
  </si>
  <si>
    <t>Oxycarboxin</t>
  </si>
  <si>
    <t>134, 90 €</t>
  </si>
  <si>
    <t>79,60 €</t>
  </si>
  <si>
    <t>7,96 €</t>
  </si>
  <si>
    <t>BL3H1F1C786B-100MG</t>
  </si>
  <si>
    <t>2732277-71-1</t>
  </si>
  <si>
    <t>Merck / Sigma-Aldrich / Supelco</t>
  </si>
  <si>
    <t>75 $</t>
  </si>
  <si>
    <t>0,46 £</t>
  </si>
  <si>
    <t>Note</t>
  </si>
  <si>
    <r>
      <t>Cyclox</t>
    </r>
    <r>
      <rPr>
        <b/>
        <sz val="10"/>
        <color theme="1"/>
        <rFont val="Calibri"/>
        <family val="2"/>
        <scheme val="minor"/>
      </rPr>
      <t>i</t>
    </r>
    <r>
      <rPr>
        <sz val="10"/>
        <color theme="1"/>
        <rFont val="Calibri"/>
        <family val="2"/>
        <scheme val="minor"/>
      </rPr>
      <t>dim</t>
    </r>
  </si>
  <si>
    <t>CAS RN</t>
  </si>
  <si>
    <t>43,52 €</t>
  </si>
  <si>
    <t>3,39 €</t>
  </si>
  <si>
    <t>3,36 €</t>
  </si>
  <si>
    <t>7,44 €</t>
  </si>
  <si>
    <t>5,28 €</t>
  </si>
  <si>
    <t>5,19 €</t>
  </si>
  <si>
    <t>Name used by standard providers</t>
  </si>
  <si>
    <t>10,88 €</t>
  </si>
  <si>
    <t>37,12 €</t>
  </si>
  <si>
    <t>DRE-C11843005</t>
  </si>
  <si>
    <t>€</t>
  </si>
  <si>
    <t>(E)-Cyflufenamid</t>
  </si>
  <si>
    <t>Zoxamide</t>
  </si>
  <si>
    <t>116802-97-2</t>
  </si>
  <si>
    <t>166 €</t>
  </si>
  <si>
    <t>DRE-C12502800</t>
  </si>
  <si>
    <t>2,6-Dichloroterephthalic acid</t>
  </si>
  <si>
    <t>RH-141455</t>
  </si>
  <si>
    <t>2,6-dichloroterephthalic acid</t>
  </si>
  <si>
    <t>3,5-Dichloro-4-(hydroxymethyl)benzoic acid</t>
  </si>
  <si>
    <t>89894-53-1</t>
  </si>
  <si>
    <t>DRE-C12424000</t>
  </si>
  <si>
    <t>117,60 €</t>
  </si>
  <si>
    <t>RH-141452</t>
  </si>
  <si>
    <t>3,5-dichloro-4-(hydroxymethyl)benzoic acid</t>
  </si>
  <si>
    <t>Myclobutanil Hydroxide</t>
  </si>
  <si>
    <t>Myclobutanil</t>
  </si>
  <si>
    <t>RH9090</t>
  </si>
  <si>
    <t>116928-93-9</t>
  </si>
  <si>
    <t>Myclobutanil-3-hydroxybutyl</t>
  </si>
  <si>
    <t>DRE-C15390100</t>
  </si>
  <si>
    <t>290,40 €</t>
  </si>
  <si>
    <t>580,80 €</t>
  </si>
  <si>
    <t>(2RS,5RS)-2-(4-chlorophenyl)-5-hydroxy-2-(1H-1,2,4-triazol-1-ylmethyl)hexanenitrile</t>
  </si>
  <si>
    <t>455 €</t>
  </si>
  <si>
    <t>45500 €</t>
  </si>
  <si>
    <t>Myclobutanil hydroxide</t>
  </si>
  <si>
    <t>M831420</t>
  </si>
  <si>
    <t>1430 $</t>
  </si>
  <si>
    <t>132-11121</t>
  </si>
  <si>
    <t>286 $</t>
  </si>
  <si>
    <t>alpha-(3-hydroxybutyl)-alpha-(4-chloro-phenyl)-1H-1,2,4-triazole-1-propanenitrile (RH9090)</t>
  </si>
  <si>
    <t>Spiroxamine carboxylic acid</t>
  </si>
  <si>
    <t>DRE-C16973050</t>
  </si>
  <si>
    <t>6990 €</t>
  </si>
  <si>
    <t>325 €</t>
  </si>
  <si>
    <t>650 €</t>
  </si>
  <si>
    <t>31000 €</t>
  </si>
  <si>
    <t>215 €</t>
  </si>
  <si>
    <t>156 €</t>
  </si>
  <si>
    <t>101 €</t>
  </si>
  <si>
    <t xml:space="preserve">5-OH THPI </t>
  </si>
  <si>
    <t>7-chloroquinoline-3,8-dicarboxylic acid</t>
  </si>
  <si>
    <t>CGA371075</t>
  </si>
  <si>
    <t>Pymetrozine Metabolite CGA371075</t>
  </si>
  <si>
    <t>Pymetrozin</t>
  </si>
  <si>
    <t>4,6-dimethyl-1,2,4-triazine-3,5(2H,4H)-dione</t>
  </si>
  <si>
    <t>62764-56-1</t>
  </si>
  <si>
    <t>Witega</t>
  </si>
  <si>
    <t>PS348</t>
  </si>
  <si>
    <t>Terbuthylazine-desethyl</t>
  </si>
  <si>
    <t>Terbuthylazine</t>
  </si>
  <si>
    <t>30125-63-4</t>
  </si>
  <si>
    <t>Ethiprole-sulfone</t>
  </si>
  <si>
    <t>Ethiprole</t>
  </si>
  <si>
    <t>5-amino-1-[2,6-dichloro-4-(trifluoromethyl)phenyl]-4-ethylsulfonylpyrazole-3-carbonitrile</t>
  </si>
  <si>
    <t>120068-68-0</t>
  </si>
  <si>
    <t>FK-772</t>
  </si>
  <si>
    <t>Imazalil metabolite FK-772</t>
  </si>
  <si>
    <t>Imazalil</t>
  </si>
  <si>
    <t>PS352</t>
  </si>
  <si>
    <t>IM-1-2</t>
  </si>
  <si>
    <t>Acetamiprid Metabolite IM-1-2</t>
  </si>
  <si>
    <t>(E)-N’-Carbamoyl-N-[(6-chloro-3-pyridyl)methyl]-N-methylacetamidine</t>
  </si>
  <si>
    <t xml:space="preserve">215366-29-3 </t>
  </si>
  <si>
    <t>IM-1-3</t>
  </si>
  <si>
    <t>Acetamiprid Metabolite IM-1-3</t>
  </si>
  <si>
    <t>N-[(6-Chloro-3-pyridyl)methyl]-N-methylacetamide</t>
  </si>
  <si>
    <t>864682-19-3</t>
  </si>
  <si>
    <t>IM-2-3</t>
  </si>
  <si>
    <t>Acetamiprid Metabolite IM-2-3</t>
  </si>
  <si>
    <t xml:space="preserve">N-[(6-Chloropyridin-3-yl)methyl]acetamide </t>
  </si>
  <si>
    <t>175424-74-5</t>
  </si>
  <si>
    <t>Pinoxaden M4 SYN 505164</t>
  </si>
  <si>
    <t>8-[2,6-diethyl-4-(hydroxymethyl)phenyl]-1,2,4,5-tetrahydropyrazolo[1,2-d][1,4,5]oxadiazepine-7,9-dione</t>
  </si>
  <si>
    <t>881376-41-6</t>
  </si>
  <si>
    <t>Pyflubumide-des(2-methyl-1-oxopropyl)</t>
  </si>
  <si>
    <t>Pyflubumide</t>
  </si>
  <si>
    <t>N-[4-(1,1,1,3,3,3-hexafluoro-2-methoxypropan-2-yl)-3-(2-methylpropyl)phenyl]-1,3,5-trimethyl-1H-pyrazole-4-carboxamide</t>
  </si>
  <si>
    <t>926914-68-3</t>
  </si>
  <si>
    <t>Spiropidion-Enol</t>
  </si>
  <si>
    <t>Spiropidion</t>
  </si>
  <si>
    <t>Fenpicoxamid Metabolite X12019520</t>
  </si>
  <si>
    <t>PS353</t>
  </si>
  <si>
    <t>Fenpicoxamid Metabolite X642188</t>
  </si>
  <si>
    <t>PS355</t>
  </si>
  <si>
    <t>153 €</t>
  </si>
  <si>
    <t>AO incl. Honey</t>
  </si>
  <si>
    <t>132 €</t>
  </si>
  <si>
    <t>1,32 €</t>
  </si>
  <si>
    <t>68,85 €</t>
  </si>
  <si>
    <t>2,76 €</t>
  </si>
  <si>
    <t>LGC-TRC</t>
  </si>
  <si>
    <t>2-amino-5-butyl-6-methyl-4-pyrimidinol</t>
  </si>
  <si>
    <t xml:space="preserve">Santa Cruz Biotechnology, inc.                             </t>
  </si>
  <si>
    <t>sc-475214</t>
  </si>
  <si>
    <t>380 $</t>
  </si>
  <si>
    <t>(3aalpha, 7aalpha)-3a,4,5,7a-Tetrahydro-5-hydroxy-1H-isoindole-1,3(2H)-dione</t>
  </si>
  <si>
    <t>5-hydroxy-tetrahydrophthalimide; 5-hydroxy-4,5-cyclohexene-1,2-dicarboximide</t>
  </si>
  <si>
    <t>188 €</t>
  </si>
  <si>
    <t>BH 518-2</t>
  </si>
  <si>
    <t>190 €</t>
  </si>
  <si>
    <t>122 €</t>
  </si>
  <si>
    <t>185,6 €</t>
  </si>
  <si>
    <t>BH 518-2, BAS 518-2</t>
  </si>
  <si>
    <t>68 €</t>
  </si>
  <si>
    <t>4-N-tert-butyl-6-chloro-1,3,5-triazine-2,4-diamine</t>
  </si>
  <si>
    <t>64 €</t>
  </si>
  <si>
    <t>6,4 €</t>
  </si>
  <si>
    <t>13,6 €</t>
  </si>
  <si>
    <t>380 €</t>
  </si>
  <si>
    <t>Desethyl Terbuthylazine</t>
  </si>
  <si>
    <t>sc-499410</t>
  </si>
  <si>
    <t>3,8 $</t>
  </si>
  <si>
    <t>DRE-C17303000</t>
  </si>
  <si>
    <t>Desethyl-terbuthylazine</t>
  </si>
  <si>
    <t>225 €</t>
  </si>
  <si>
    <t>62 €</t>
  </si>
  <si>
    <t>6,2 €</t>
  </si>
  <si>
    <t>181587-01-9</t>
  </si>
  <si>
    <t>5-amino-1-[2,6-dichloro-4-(trifluoromethyl)phenyl]-4-ethylsulfinylpyrazole-3-carbonitrile</t>
  </si>
  <si>
    <t>DRE-C13275000</t>
  </si>
  <si>
    <t>59 €</t>
  </si>
  <si>
    <t>5,9 €</t>
  </si>
  <si>
    <t>DRE-C13275020</t>
  </si>
  <si>
    <t>33976-100MG-R</t>
  </si>
  <si>
    <t>7,6 €</t>
  </si>
  <si>
    <t>932711-54-1</t>
  </si>
  <si>
    <t>3-[2-(2,4-Dichlorophenyl)-2-(2,3-dihydroxypropoxy)ethyl]-2,4-imidazolidinedione</t>
  </si>
  <si>
    <t>TRC-D438786-250MG</t>
  </si>
  <si>
    <t xml:space="preserve">SYN502836; Pinoxaden M6 </t>
  </si>
  <si>
    <t>Pinoxaden M6 SYN 502836</t>
  </si>
  <si>
    <t>96 €</t>
  </si>
  <si>
    <t>175 €</t>
  </si>
  <si>
    <t>9600 €</t>
  </si>
  <si>
    <t>17500 €</t>
  </si>
  <si>
    <t>270 €</t>
  </si>
  <si>
    <t xml:space="preserve"> 926914-55-8</t>
  </si>
  <si>
    <t>DRE-C16586000</t>
  </si>
  <si>
    <t>242 €</t>
  </si>
  <si>
    <t>N-[4-(1,1,1,3,3,3-hexafluoro-2-methoxypropan-2-yl)-3-(2-methylpropyl)phenyl]-1,3,5-trimethyl-N-(2-methylpropanoyl)pyrazole-4-carboxamide</t>
  </si>
  <si>
    <t>3-(4-Chloro-2,6-dimethylphenyl)-8-methoxy-1-methyl-2-oxo-1,8-diazaspiro[4.5]dec-3-en-4-yl Ethyl Carbonate</t>
  </si>
  <si>
    <t>441 €</t>
  </si>
  <si>
    <t>TRC-C233010-10MG</t>
  </si>
  <si>
    <t>1229023-00-0</t>
  </si>
  <si>
    <t xml:space="preserve"> 1229023-34-0</t>
  </si>
  <si>
    <t>6076,65 €</t>
  </si>
  <si>
    <t>TRC-D820385-10MG</t>
  </si>
  <si>
    <t>Desmonoethyl Carbonate Hydroxy Spiropidion</t>
  </si>
  <si>
    <t>3-(4-Chloro-2,6-dimethylphenyl)-4-hydroxy-8-methoxy-1-methyl-1,8-diazaspiro[4.5]dec-3-en-2-one</t>
  </si>
  <si>
    <t>485 €</t>
  </si>
  <si>
    <t>48500 €</t>
  </si>
  <si>
    <t>[(3S,6S,7R,8R)-3-[[(3-Hydroxy-4-methoxy-2-pyridinyl)carbonyl]amino]-6-methyl-4,9-dioxo-8-(phenylmethyl)-1,5-dioxonan-7-yl] 2-methylpropanoate</t>
  </si>
  <si>
    <t>20 mg</t>
  </si>
  <si>
    <t>XDE-777, DE-777</t>
  </si>
  <si>
    <t>(3S,6S,7R,8R)-8-benzyl-3-{[(4-methoxy-3-{[(2-methylpropanoyl)oxy]methoxy}pyridin-2-yl)carbonyl]amino}-6-methyl-4,9-dioxo-1,5-dioxonan-7-yl 2-methylpropanoate</t>
  </si>
  <si>
    <t>Fenpicoxamid (Inatreq) converts to UK-2A. The active component UK-2A, which is short-lived.</t>
  </si>
  <si>
    <t>UK-2A is a natural product developed by soil-borne streptomyces species. Fenpicoxamid (Inatreq) converts to UK-2A. The active component UK-2A, which is short-lived.</t>
  </si>
  <si>
    <t>(R)-3-Benzyl-5-methyl-2(5H)-furanone</t>
  </si>
  <si>
    <t>115093-31-7</t>
  </si>
  <si>
    <t>Azoxystrobin metabolite R401553</t>
  </si>
  <si>
    <t>DRE-C10413500</t>
  </si>
  <si>
    <t>240802-59-9</t>
  </si>
  <si>
    <t>2-[(1,6-Dihydro-6-oxo-4-pyrimidinyl)oxy]benzonitrile, 2-[(6-Oxo-1,6-dihydropyrimidin-4-yl)oxy]benzonitrile</t>
  </si>
  <si>
    <t>Azoxystrobin</t>
  </si>
  <si>
    <t>269 €</t>
  </si>
  <si>
    <t>523 €</t>
  </si>
  <si>
    <t>QJA80259</t>
  </si>
  <si>
    <t>Biosynth</t>
  </si>
  <si>
    <t>R401553</t>
  </si>
  <si>
    <t>Azoxystrobin (free acid)</t>
  </si>
  <si>
    <t>(E)-2-(2-(6-(2-cyano-phenoxy)pyrimidin-4-yloxy)-phenyl)-3-methoxy-acrylic acid, Benzeneacetic acid, 2-[[6-(2-cyanophenoxy)-4-pyrimidinyl]oxy]-a-(methoxymethylene)-, (aE)-</t>
  </si>
  <si>
    <t>1185255-09-7</t>
  </si>
  <si>
    <t>243 €</t>
  </si>
  <si>
    <t xml:space="preserve"> 1185255-09-7</t>
  </si>
  <si>
    <t>Azoxystrobin Metabolite R234886</t>
  </si>
  <si>
    <t>139 €</t>
  </si>
  <si>
    <t>55,6 €</t>
  </si>
  <si>
    <t>Chlorpyrifos-methyl-desmethyl sodium</t>
  </si>
  <si>
    <t>Phosphorothioic acid O-methyl O-(3,5,6-trichloro-2-pyridinyl) ester sodium salt</t>
  </si>
  <si>
    <t>DRE-C11601300</t>
  </si>
  <si>
    <t>130 €</t>
  </si>
  <si>
    <t>PS329</t>
  </si>
  <si>
    <t>Fludioxonil</t>
  </si>
  <si>
    <t xml:space="preserve">Fludioxonil met. CGA 192155 </t>
  </si>
  <si>
    <t>117 €</t>
  </si>
  <si>
    <t>2,2-Difluoro-1,3-benzodioxole-4-carboxylic acid</t>
  </si>
  <si>
    <t>126120-85-2</t>
  </si>
  <si>
    <t>CRM16867-10MG</t>
  </si>
  <si>
    <t>2,2-difluoro-benzo[1,3]dioxole-4 carboxylic acid (as common moiety)</t>
  </si>
  <si>
    <t>CGA 192155</t>
  </si>
  <si>
    <t>AB129826</t>
  </si>
  <si>
    <t>87,50 €</t>
  </si>
  <si>
    <t>0,018 €</t>
  </si>
  <si>
    <t>Azoxystrobin-O-Demethyl</t>
  </si>
  <si>
    <t>Pyriproxyfen</t>
  </si>
  <si>
    <t>Pyriproxyfen-4'-hydroxy</t>
  </si>
  <si>
    <t>4-[4-[2-(2-Pyridinyloxy)propoxy]phenoxy]phenol</t>
  </si>
  <si>
    <t>4-OH-Pyriproxyfen (4'-OH-Pyr)</t>
  </si>
  <si>
    <t>159600-61-0</t>
  </si>
  <si>
    <t>DRE-C16662550</t>
  </si>
  <si>
    <t>4’-Hydroxy-Pyriproxyfen, Pyriproxyfen-4'-hydroxy, 4-[4-[2-(2-Pyridinyloxy)propoxy]phenoxy]phenol</t>
  </si>
  <si>
    <t>4-OH-Pyriproxyfen</t>
  </si>
  <si>
    <t>Pyraclostrobin</t>
  </si>
  <si>
    <t>Pyraclostrobin desmethoxy</t>
  </si>
  <si>
    <t>Methyl N-[2-[[[1-(4-chlorophenyl)-1H-pyrazol-3-yl]oxy]methyl]phenyl]carbamate</t>
  </si>
  <si>
    <t>512165-96-7</t>
  </si>
  <si>
    <t>193,60 €</t>
  </si>
  <si>
    <t>DRE-C16595200</t>
  </si>
  <si>
    <t>Carbamic acid, [2-[[[1-(4-chlorophenyl)-1H-pyrazol-3-yl]oxy]methyl]phenyl]-, methyl ester (9CI), Methyl N-[2-[[[1-(4-chlorophenyl)-1H-pyrazol-3-yl]oxy]methyl]phenyl]carbamate</t>
  </si>
  <si>
    <t>200 €</t>
  </si>
  <si>
    <t>121 €</t>
  </si>
  <si>
    <t xml:space="preserve">Spinetoram-J-N-formyl = N-formyl-XDE-175-J  </t>
  </si>
  <si>
    <t>1 mg</t>
  </si>
  <si>
    <t>94 €</t>
  </si>
  <si>
    <t>940 €</t>
  </si>
  <si>
    <t>N-formyl-175-J</t>
  </si>
  <si>
    <t>1ST158005</t>
  </si>
  <si>
    <t>A Chemtek</t>
  </si>
  <si>
    <t>1382419-20-6</t>
  </si>
  <si>
    <t>N-Demethyl-XDE-175-J</t>
  </si>
  <si>
    <t>1382419-14-8</t>
  </si>
  <si>
    <t>1ST156745</t>
  </si>
  <si>
    <t>84,5 €</t>
  </si>
  <si>
    <t>169 €</t>
  </si>
  <si>
    <t>Spinetoram-J-N-desmethyl = Spinetoram-J-N-desmethyl</t>
  </si>
  <si>
    <t>Spirotetramat</t>
  </si>
  <si>
    <t>Spirotetramat Metabolite BYI08330 enol-glucoside</t>
  </si>
  <si>
    <t>361 €</t>
  </si>
  <si>
    <t>1172614-86-6</t>
  </si>
  <si>
    <t>cis-3-(2,5-Dimethylphenyl)-8-methoxy-2-oxo-1-azaspiro [4.5]dec-3-en-4-yl β-D-glucopyranoside</t>
  </si>
  <si>
    <t>CRM32487</t>
  </si>
  <si>
    <t>385 €</t>
  </si>
  <si>
    <t>DRE-C16972993</t>
  </si>
  <si>
    <t>324,80 €</t>
  </si>
  <si>
    <t>Spirotetramat-enol-β-glucoside
Spirotetramat Metabolite BYI08330-enol-glucoside</t>
  </si>
  <si>
    <t>PS256</t>
  </si>
  <si>
    <t>Spirotetramat Metabolite BYI08330-cis-keto-hydroxy</t>
  </si>
  <si>
    <t>Spirotetramat-keto-hydroxy (Mixture of Diastereomers)</t>
  </si>
  <si>
    <t>Spirotetramat-keto-hydroxy</t>
  </si>
  <si>
    <t>1172134-11-0</t>
  </si>
  <si>
    <t>cis-3-(2,5-Dimethylphenyl)-3-hydroxy-8-methoxy-1-azaspiro[4.5]decane-2,4-dione</t>
  </si>
  <si>
    <t>BYI08330-enol-glucoside</t>
  </si>
  <si>
    <t xml:space="preserve"> BYI08330-cis-keto-hydroxy</t>
  </si>
  <si>
    <t>154 €</t>
  </si>
  <si>
    <t>DRE-C16972996</t>
  </si>
  <si>
    <t>953 €</t>
  </si>
  <si>
    <t>XWB13411</t>
  </si>
  <si>
    <t>PS240</t>
  </si>
  <si>
    <t>30,90 €</t>
  </si>
  <si>
    <t>3090 €</t>
  </si>
  <si>
    <t>Ethylene thiourea</t>
  </si>
  <si>
    <t>96-45-7</t>
  </si>
  <si>
    <t>DRE-C13330000</t>
  </si>
  <si>
    <t>35,20 €</t>
  </si>
  <si>
    <t>1,41 €</t>
  </si>
  <si>
    <t>2-Imidazolidinethione</t>
  </si>
  <si>
    <t>Dithiocarbamates (ethylene-bis)</t>
  </si>
  <si>
    <t>TRC-I350300-1G</t>
  </si>
  <si>
    <t>56,95 €</t>
  </si>
  <si>
    <t>0,57 €</t>
  </si>
  <si>
    <t>61,1 €</t>
  </si>
  <si>
    <t>2-Thioxoimidazolidine, N,N′-Ethylenethiourea</t>
  </si>
  <si>
    <t>Propylene Thiourea</t>
  </si>
  <si>
    <t>Ethylene thiourea, ETU</t>
  </si>
  <si>
    <t>2-Imidazolidinethione, ETU</t>
  </si>
  <si>
    <t>Dithiocarbamates (propylene-bis)</t>
  </si>
  <si>
    <t>4-Methyl-2-imidazolidinethione</t>
  </si>
  <si>
    <t>163 €</t>
  </si>
  <si>
    <t>2,4 €</t>
  </si>
  <si>
    <t>65,2 €</t>
  </si>
  <si>
    <t>2122-19-2</t>
  </si>
  <si>
    <t>114 €</t>
  </si>
  <si>
    <t>4,5 €</t>
  </si>
  <si>
    <t>DRE-C16530000</t>
  </si>
  <si>
    <t>4-methylimidazolidine-2-thione</t>
  </si>
  <si>
    <t>N,N'-(1,2-Propylene)thiourea</t>
  </si>
  <si>
    <t>PTU; N,N'-(1,2-Propylene)thiourea</t>
  </si>
  <si>
    <t>PTU</t>
  </si>
  <si>
    <t>203 €</t>
  </si>
  <si>
    <t>8,1 €</t>
  </si>
  <si>
    <t>2-Imidazolidone</t>
  </si>
  <si>
    <t>120-93-4</t>
  </si>
  <si>
    <t>EU; Ethylene Urea;: 2-Imidazolidinon</t>
  </si>
  <si>
    <t>2-Imidazolidinon</t>
  </si>
  <si>
    <t>DRE-C14284000</t>
  </si>
  <si>
    <t>32,8 €</t>
  </si>
  <si>
    <t>34,9 €</t>
  </si>
  <si>
    <t>Naphazoline Impurity 6</t>
  </si>
  <si>
    <t xml:space="preserve"> 3688-08-2 </t>
  </si>
  <si>
    <t>1,2-diisothiocyanatoethane</t>
  </si>
  <si>
    <t>N-3317</t>
  </si>
  <si>
    <t>TLC Pharmaceutical Standards</t>
  </si>
  <si>
    <t>eBIC; Ethylene-bis-isothiocyanate; 1,2-diisothiocyanatoethane</t>
  </si>
  <si>
    <t>Ethylene diisothiocyanate</t>
  </si>
  <si>
    <t>pBIC; Propylene bisisothiocyanate</t>
  </si>
  <si>
    <t>DRE-C13326800</t>
  </si>
  <si>
    <t>1,2-diisothiocyanatoethane;  ethane, 1,2-diisothiocyanato</t>
  </si>
  <si>
    <t xml:space="preserve">4-methylimidazoline </t>
  </si>
  <si>
    <t>ENAH9453DEA2</t>
  </si>
  <si>
    <t>363,5 €</t>
  </si>
  <si>
    <t>1615-03-8</t>
  </si>
  <si>
    <t>5-methyl-4,5-dihydro-1H-imidazole</t>
  </si>
  <si>
    <t>Benchchem</t>
  </si>
  <si>
    <t>B3048223</t>
  </si>
  <si>
    <t>5-Methyl-4,5-dihydro-1H-imidazole</t>
  </si>
  <si>
    <t>Not explicitly included (only via common moiety in RD AO/PO)</t>
  </si>
  <si>
    <t>PO+AO (via com. moiety)</t>
  </si>
  <si>
    <t>66,4 €</t>
  </si>
  <si>
    <t>114 $</t>
  </si>
  <si>
    <t>1,4 €</t>
  </si>
  <si>
    <t>1,3 €</t>
  </si>
  <si>
    <t>Afidopyropen</t>
  </si>
  <si>
    <t>[(3S,4R,4aR,6S,6aS,12R,12aS,12bS)-3-(cyclopropylcarbonyloxy)-1,2,3,4,4a,5,6,6a,12a,12b-decahydro-6,12-dihydroxy-4,6a,12b-trimethyl-11-oxo-9-(3-pyridyl)-11H,12H-benzo[f]pyrano[4,3-b]chromen-4-yl]methyl cyclopropanecarboxylate</t>
  </si>
  <si>
    <t>915972-17-7</t>
  </si>
  <si>
    <t>Tetraniliprole</t>
  </si>
  <si>
    <t>1-(3-Chloro-2-pyridinyl)-N-[4-cyano-2-methyl-6-(methylcarbamoyl)phenyl]-3-{[5-(trifluoromethyl)-2H-tetrazol-2-yl]methyl}-1H-pyrazole-5-carboxamide</t>
  </si>
  <si>
    <t>1229654-66-3</t>
  </si>
  <si>
    <t>DRE-C17414700</t>
  </si>
  <si>
    <t xml:space="preserve">epsilon-momfluorothrin </t>
  </si>
  <si>
    <t>1065124-65-3</t>
  </si>
  <si>
    <t>Guazatin</t>
  </si>
  <si>
    <t>Guazatine acetate salt</t>
  </si>
  <si>
    <t xml:space="preserve">108173-90-6
</t>
  </si>
  <si>
    <t>3'-isobutyl-N-isobutyryl-1,3,5-trimethyl-4'-[2,2,2-trifluoro-1-methoxy-1-(trifluoromethyl)ethyl]pyrazole-4-carboxanilide</t>
  </si>
  <si>
    <t>926914-55-8</t>
  </si>
  <si>
    <t>Pyrasulfotole</t>
  </si>
  <si>
    <t>(5-hydroxy-1,3-dimethylpyrazol-4-yl)(a,a,a-trifluoro-2-mesyl-p-tolyl)methanone</t>
  </si>
  <si>
    <t>365400-11-9</t>
  </si>
  <si>
    <t>DRE-C16604000</t>
  </si>
  <si>
    <t>Pyraziflumid</t>
  </si>
  <si>
    <t>N-(3',4'-Difluor-2-biphenylyl)-3-(trifluormethyl)-2-pyrazincarboxamid</t>
  </si>
  <si>
    <t>942515-63-1</t>
  </si>
  <si>
    <t>DRE-C16607000</t>
  </si>
  <si>
    <t>441,15 €</t>
  </si>
  <si>
    <t>3-(4-Chloro-2,6-dimethylphenyl)-8-methoxy-1-methyl-2-oxo-1,8-diazaspiro[4.5]dec-3-en-4-yl Ethyl Carbonate, Carbonic acid, 3-(4-chloro-2,6-dimethylphenyl)-8-methoxy-1-methyl-2-oxo-1,8-diazaspiro[4.5]dec-3-en-4-yl ethyl ester, 3-(4-chloro-2,6-dimethylphenyl)-8-methoxy-1-methyl-2-oxo-1,8-diazaspiro[4.5]dec-3-en-4-yl ethyl carbonate</t>
  </si>
  <si>
    <t>149,6 €</t>
  </si>
  <si>
    <t>134,40 €</t>
  </si>
  <si>
    <t>168-28571</t>
  </si>
  <si>
    <t>Wako/Fujifilm</t>
  </si>
  <si>
    <t>270 $</t>
  </si>
  <si>
    <t>complex mixture</t>
  </si>
  <si>
    <t>Guazatine (guazatine acetate, sum of components)</t>
  </si>
  <si>
    <t xml:space="preserve">Momfluorothrin </t>
  </si>
  <si>
    <t>DRE-C15285000</t>
  </si>
  <si>
    <t xml:space="preserve"> 609346-29-4 </t>
  </si>
  <si>
    <t>320 €</t>
  </si>
  <si>
    <t>CS-0089119</t>
  </si>
  <si>
    <t>ChemScene</t>
  </si>
  <si>
    <t>Biocide against moskitos</t>
  </si>
  <si>
    <t>104,80 €</t>
  </si>
  <si>
    <t>110,9</t>
  </si>
  <si>
    <t>44,4 €</t>
  </si>
  <si>
    <t>127,9 €</t>
  </si>
  <si>
    <t>51,2 €</t>
  </si>
  <si>
    <t>120,80 €</t>
  </si>
  <si>
    <t>48,4 €</t>
  </si>
  <si>
    <t>Valifenalate acid</t>
  </si>
  <si>
    <t>233,60 €</t>
  </si>
  <si>
    <t>DRE-C17899962</t>
  </si>
  <si>
    <t>RS-beta-alanine, N-((1-methylethoxy)carbonyl)-L-valyl-3-(4-chlorophenyl)acid  = N-(isopropoxycarbonyl)-L-valyl-(3R,S)-2-(4-chlorophenyl)-beta-alanine</t>
  </si>
  <si>
    <t>CYCLOXYDIM-TSO</t>
  </si>
  <si>
    <t>2-[1-(ethylimino)butyl]-3-hydroxy-5-(tetrahydro-2H-thiopyran-3-yl)-2-cyclohexen-1-one S-oxide</t>
  </si>
  <si>
    <t>119759-56-7</t>
  </si>
  <si>
    <t>1ST22975</t>
  </si>
  <si>
    <t>CYCLOXYDIM-TSO2</t>
  </si>
  <si>
    <t>2-[1-(ethylimino)butyl]-3-hydroxy-5-(tetrahydro-2H-thiopyran-3-yl)-2-cyclohexen-1-one S-dioxide</t>
  </si>
  <si>
    <t>119725-79-0</t>
  </si>
  <si>
    <t>1ST22976-100A</t>
  </si>
  <si>
    <t>100 µg/mL</t>
  </si>
  <si>
    <t>2-Isopropyl-6-methyl-4-pyrimidinol</t>
  </si>
  <si>
    <t>Diazinon</t>
  </si>
  <si>
    <t>4-methyl-2-propan-2-yl-1H-pyrimidin-6-one</t>
  </si>
  <si>
    <t>2814-20-2</t>
  </si>
  <si>
    <t>DRE-C14463800</t>
  </si>
  <si>
    <t>42,4 €</t>
  </si>
  <si>
    <t>1,7 €</t>
  </si>
  <si>
    <t>CGA 205375</t>
  </si>
  <si>
    <t>Difenoconazole-alcohol</t>
  </si>
  <si>
    <t>Difenoconazole</t>
  </si>
  <si>
    <t>1-[2-chloro-4-(4-chlorophenoxy)phenyl]-2-(1,2,4-triazol-1-yl)ethanol</t>
  </si>
  <si>
    <t>117018-19-6</t>
  </si>
  <si>
    <t>DRE-C12609050</t>
  </si>
  <si>
    <t>240 €</t>
  </si>
  <si>
    <t>Difenoconazol Metabolite CGA 205375</t>
  </si>
  <si>
    <t>CRM16870-10MG</t>
  </si>
  <si>
    <t>61,4 €</t>
  </si>
  <si>
    <t>250 €</t>
  </si>
  <si>
    <t>FK411 = R014821</t>
  </si>
  <si>
    <t>1-(2,4-dichloro-phenyl)-2-imidazol-1-yl-ethanol</t>
  </si>
  <si>
    <t>1-(2,4-dichlorophenyl)-2-imidazol-1-ylethanol</t>
  </si>
  <si>
    <t>24155-42-8</t>
  </si>
  <si>
    <t>CDS003858-250MG</t>
  </si>
  <si>
    <t>56,56 €</t>
  </si>
  <si>
    <t>2,26 €</t>
  </si>
  <si>
    <t>impurity of many drugs, e.g. Enilconazole, Isoconazole, Miconazole, Tioconazole, Econazole, Sertaconazole</t>
  </si>
  <si>
    <t>1-(2,4-Dichlorophenyl)-2-imidazol-1-yl ethanol</t>
  </si>
  <si>
    <t>130,9 €</t>
  </si>
  <si>
    <t>13,1 €</t>
  </si>
  <si>
    <t>DRE-C12471000</t>
  </si>
  <si>
    <t>123,2 €</t>
  </si>
  <si>
    <t>12,3 €</t>
  </si>
  <si>
    <t>Dimethoate</t>
  </si>
  <si>
    <t>Phosphorodithioic acid, O-methyl S-(2-(methylamino)-2-oxoethyl) ester</t>
  </si>
  <si>
    <t>R.R Scientific</t>
  </si>
  <si>
    <t>R043968</t>
  </si>
  <si>
    <t>O-demethyldimethoate</t>
  </si>
  <si>
    <t>Starshine Chemical</t>
  </si>
  <si>
    <t>CAS2700-77-8</t>
  </si>
  <si>
    <t>Metribuzin-desamino-diketo</t>
  </si>
  <si>
    <t>Metribuzin</t>
  </si>
  <si>
    <t>6-tert-butyl-2H-1,2,4-triazine-3,5-dione</t>
  </si>
  <si>
    <t>52236-30-3</t>
  </si>
  <si>
    <t>DRE-C15200500</t>
  </si>
  <si>
    <t>122,40 €</t>
  </si>
  <si>
    <t>244,8 €</t>
  </si>
  <si>
    <t>255,8 €</t>
  </si>
  <si>
    <t>Metribuzin-Desamino-Diketo</t>
  </si>
  <si>
    <t>LabStandard</t>
  </si>
  <si>
    <t>LBS2B3L1321</t>
  </si>
  <si>
    <t>186 €</t>
  </si>
  <si>
    <t>Not included in RD (only the methyl ester is regulated)</t>
  </si>
  <si>
    <t>Not included in RD (only the benzyl ester is included)</t>
  </si>
  <si>
    <t>UK-2A diol (open ring); X12326349</t>
  </si>
  <si>
    <t>2-benzyl-2,5-dideoxy-4-O-[N-(3-hydroxy-4-methoxypyridine-2-carbonyl)-L-seryl]-L-arabinonic acid</t>
  </si>
  <si>
    <t>BH 517-TSO, Cycloxydim sulfoxide</t>
  </si>
  <si>
    <t>Cycloxydim Metabolite BH 517-TSO</t>
  </si>
  <si>
    <t>2-[1-(ethylimino)butyl]-3-hydroxy-5-(tetrahydro-2H-thiopyran-3-yl)-2-cyclohexen-1-one S-oxide  =  2-(1-(ethoxyimino)butyl)-3-hydroxy-5-(tetrahydro-2H-thiopyransulfoxide-cyclohexen-1-one</t>
  </si>
  <si>
    <t>Cycloxydim Metabolite BH 517-TSO2</t>
  </si>
  <si>
    <t>BH 517-TSO2, Cycloxydim sulfone; T2SO; cycloxydim oxazole metabolite</t>
  </si>
  <si>
    <t>20253-71-8 / 2700-77-9</t>
  </si>
  <si>
    <t>O-demethyldimethoate, O-desmethyl dimethoate, Dimethoate metabolite X</t>
  </si>
  <si>
    <t>O-demethyldimethoate, O-desmethyl dimethoate; dimethoate Metabolite X</t>
  </si>
  <si>
    <t>5-O-Demethylavermectin A1a</t>
  </si>
  <si>
    <t>Spiro[11,15-methano-2H,13H,17H-furo[4,3,2-pq][2,6]benzodioxacyclooctadecin-13,2'-[2H]pyran]</t>
  </si>
  <si>
    <t>(2E)-2-[2-(4-Cyanophenyl)-1-[3-(trifluoromethyl)phenyl]ethylidene]-N-[4-(trifluoromethoxy)phenyl]hydrazinecarboxamide,</t>
  </si>
  <si>
    <t>XDE 175J; DE 175J</t>
  </si>
  <si>
    <t>LGC-TRC-</t>
  </si>
  <si>
    <t>167 €</t>
  </si>
  <si>
    <t>145 €</t>
  </si>
  <si>
    <t>(1H-Isoindole-1,3(2H)-dione, 3a,4,7,7a-tetrahydro-4-hydroxy-, (3aa,4ß,7aa)-</t>
  </si>
  <si>
    <t>5-OH-carbendazim; 5-Hydroxy-2-methoxycarbonylaminobenzimidazole, 5-HydroxyMBC, Methyl 5-hydroxybenzimidazol-2-ylcarbamate</t>
  </si>
  <si>
    <t>209 €</t>
  </si>
  <si>
    <t>41,8 $</t>
  </si>
  <si>
    <t>226 €</t>
  </si>
  <si>
    <t>161 €</t>
  </si>
  <si>
    <t>TRC-D290765-100MG</t>
  </si>
  <si>
    <t>inquire</t>
  </si>
  <si>
    <t>185 €</t>
  </si>
  <si>
    <t>595 €</t>
  </si>
  <si>
    <t>TRC-A595780-250MG</t>
  </si>
  <si>
    <t>TRC-C573270-10MG</t>
  </si>
  <si>
    <t>Tritosulfuron</t>
  </si>
  <si>
    <t>TRC-T293620-10MG</t>
  </si>
  <si>
    <t>TRC-P469505-500MG</t>
  </si>
  <si>
    <t>1,84 €</t>
  </si>
  <si>
    <t>Product has been discontinued</t>
  </si>
  <si>
    <t>67,9 €</t>
  </si>
  <si>
    <t>6790 €</t>
  </si>
  <si>
    <t>350 €</t>
  </si>
  <si>
    <t>119,85 €</t>
  </si>
  <si>
    <t>189,55 €</t>
  </si>
  <si>
    <t>379,1 €</t>
  </si>
  <si>
    <t>1271,6 €</t>
  </si>
  <si>
    <t>175,1 €</t>
  </si>
  <si>
    <t>214,4 €</t>
  </si>
  <si>
    <t>Pinoxaden Metabolite SYN552804</t>
  </si>
  <si>
    <t>76,9 €</t>
  </si>
  <si>
    <t>184 €</t>
  </si>
  <si>
    <t>73,6 €</t>
  </si>
  <si>
    <t>277 €</t>
  </si>
  <si>
    <t>110,8 €</t>
  </si>
  <si>
    <t>91,8 €</t>
  </si>
  <si>
    <t>105,6 €</t>
  </si>
  <si>
    <t>53,9 €</t>
  </si>
  <si>
    <t>5390 €</t>
  </si>
  <si>
    <t>141,9 €</t>
  </si>
  <si>
    <t>188,8 €</t>
  </si>
  <si>
    <t>Relevance</t>
  </si>
  <si>
    <t>Footnote (A)</t>
  </si>
  <si>
    <t>M-3 Metabolite</t>
  </si>
  <si>
    <t>WD-Annex X (prelim.)</t>
  </si>
  <si>
    <t>Footnote (A) /WD-Annex X (prelim.)</t>
  </si>
  <si>
    <t>Clethodim / Sethoxydim</t>
  </si>
  <si>
    <t>CRM18029-10MG</t>
  </si>
  <si>
    <t>196 €</t>
  </si>
  <si>
    <t>new RD: PO: Sum of M4 and M6 (both free and conjugated), expressed as pinoxaden
AO: M4 (free and conjugated)</t>
  </si>
  <si>
    <t>Fenpropidin Metabolite CGA 289267</t>
  </si>
  <si>
    <t>CRM18157-10MG</t>
  </si>
  <si>
    <t>124 €</t>
  </si>
  <si>
    <t>1500 ¥</t>
  </si>
  <si>
    <t>3200 ¥</t>
  </si>
  <si>
    <t>15 000 ¥</t>
  </si>
  <si>
    <r>
      <rPr>
        <b/>
        <sz val="13"/>
        <color theme="1"/>
        <rFont val="Calibri"/>
        <family val="2"/>
        <scheme val="minor"/>
      </rPr>
      <t>Disclaimer:</t>
    </r>
    <r>
      <rPr>
        <sz val="13"/>
        <color theme="1"/>
        <rFont val="Calibri"/>
        <family val="2"/>
        <scheme val="minor"/>
      </rPr>
      <t xml:space="preserve"> The list is indicative and for the convenience of the reader. There is no claim of comprehensiveness. 
Trade names are given for information and convenience. This does not constitute an official EURL endorsement or approval of any product to the exclusion of others. 
Market prices and currency exchange rates are subject to changes and may be contain transcription errors. Shipping costs are not included in the pricing. </t>
    </r>
  </si>
  <si>
    <t>Fenpropidin Acid (CGA 289267); Fenpropidin-carboxylic acid</t>
  </si>
  <si>
    <t>Fenpropidin Acid; CGA 289267</t>
  </si>
  <si>
    <t>DRE-C16972785</t>
  </si>
  <si>
    <t>195,20 €</t>
  </si>
  <si>
    <t>390,40 €</t>
  </si>
  <si>
    <t>TRC-S683613-5MG</t>
  </si>
  <si>
    <t>TRC-S683650-10MG</t>
  </si>
  <si>
    <t>DRE-C16972780</t>
  </si>
  <si>
    <t>151,20 €</t>
  </si>
  <si>
    <t>TRC-S683653-10MG</t>
  </si>
  <si>
    <t>DRE-C16972770</t>
  </si>
  <si>
    <t>32,48 €</t>
  </si>
  <si>
    <t>18600 €</t>
  </si>
  <si>
    <t>Propoxycarbazone-2-hydroxypropoxy</t>
  </si>
  <si>
    <t>DRE-C16500600</t>
  </si>
  <si>
    <t>162,40 €</t>
  </si>
  <si>
    <t>76,90 €</t>
  </si>
  <si>
    <t>118,40 €</t>
  </si>
  <si>
    <t>105,90 €</t>
  </si>
  <si>
    <t>066-06941</t>
  </si>
  <si>
    <t>(2-amino-5-butyl-6-methylpyrimidin-4-yl) N,N-dimethylsulfamate</t>
  </si>
  <si>
    <t>Bupirimate-desethyl</t>
  </si>
  <si>
    <t>1 g</t>
  </si>
  <si>
    <r>
      <rPr>
        <sz val="10"/>
        <color rgb="FF777777"/>
        <rFont val="Calibri"/>
        <family val="2"/>
        <scheme val="minor"/>
      </rPr>
      <t>690120</t>
    </r>
    <r>
      <rPr>
        <sz val="10"/>
        <color theme="1"/>
        <rFont val="Calibri"/>
        <family val="2"/>
        <scheme val="minor"/>
      </rPr>
      <t xml:space="preserve"> / 690128</t>
    </r>
  </si>
  <si>
    <r>
      <rPr>
        <sz val="10"/>
        <color rgb="FF777777"/>
        <rFont val="Calibri"/>
        <family val="2"/>
        <scheme val="minor"/>
      </rPr>
      <t>690118</t>
    </r>
    <r>
      <rPr>
        <sz val="10"/>
        <color theme="1"/>
        <rFont val="Calibri"/>
        <family val="2"/>
        <scheme val="minor"/>
      </rPr>
      <t xml:space="preserve"> / 690125</t>
    </r>
  </si>
  <si>
    <r>
      <rPr>
        <sz val="10"/>
        <color rgb="FF777777"/>
        <rFont val="Calibri"/>
        <family val="2"/>
        <scheme val="minor"/>
      </rPr>
      <t>690122</t>
    </r>
    <r>
      <rPr>
        <sz val="10"/>
        <color theme="1"/>
        <rFont val="Calibri"/>
        <family val="2"/>
        <scheme val="minor"/>
      </rPr>
      <t xml:space="preserve"> / 690131</t>
    </r>
  </si>
  <si>
    <t>DRE-C10047000</t>
  </si>
  <si>
    <r>
      <t xml:space="preserve">685559 / </t>
    </r>
    <r>
      <rPr>
        <sz val="10"/>
        <color rgb="FF777777"/>
        <rFont val="Calibri"/>
        <family val="2"/>
        <scheme val="minor"/>
      </rPr>
      <t>681308</t>
    </r>
  </si>
  <si>
    <t>TRC-R070240-10MG</t>
  </si>
  <si>
    <t>113,60 €</t>
  </si>
  <si>
    <t>37915-100MG-R</t>
  </si>
  <si>
    <t>743449-09-4</t>
  </si>
  <si>
    <t>TRC-P758465-50MG</t>
  </si>
  <si>
    <t>170 €</t>
  </si>
  <si>
    <t>[2,3,5,6-tetrafluoro-4-(methoxymethyl)phenyl]methyl 3-[(Z)-2-cyanoprop-1-enyl]-2,2-dimethylcyclopropane-1-carboxylate</t>
  </si>
  <si>
    <t>1-[(Z)-[2-(4-cyanophenyl)-1-[3-(trifluoromethyl)phenyl]ethylidene]amino]-3-[4-(trifluoromethoxy)phenyl]urea</t>
  </si>
  <si>
    <t>[2,3,5,6-tetrafluoro-4-(methoxymethyl)phenyl]methyl (1R,3R)-3-[(Z)-2-cyanoprop-1-enyl]-2,2-dimethylcyclopropane-1-carboxylate</t>
  </si>
  <si>
    <t>[3-(4-chloro-2,6-dimethylphenyl)-8-methoxy-1-methyl-2-oxo-1,8-diazaspiro[4.5]dec-3-en-4-yl] ethyl carbonate</t>
  </si>
  <si>
    <r>
      <t>(</t>
    </r>
    <r>
      <rPr>
        <i/>
        <sz val="8"/>
        <color theme="1"/>
        <rFont val="Calibri"/>
        <family val="2"/>
        <scheme val="minor"/>
      </rPr>
      <t>Z</t>
    </r>
    <r>
      <rPr>
        <sz val="8"/>
        <color theme="1"/>
        <rFont val="Calibri"/>
        <family val="2"/>
        <scheme val="minor"/>
      </rPr>
      <t>)-</t>
    </r>
    <r>
      <rPr>
        <i/>
        <sz val="8"/>
        <color theme="1"/>
        <rFont val="Calibri"/>
        <family val="2"/>
        <scheme val="minor"/>
      </rPr>
      <t>N</t>
    </r>
    <r>
      <rPr>
        <sz val="8"/>
        <color theme="1"/>
        <rFont val="Calibri"/>
        <family val="2"/>
        <scheme val="minor"/>
      </rPr>
      <t>-[α-(Cyclopropylmethoxyimino)-2,3-difluor-6-(trifluormethyl)-benzyl]-2-phenylacetamid</t>
    </r>
  </si>
  <si>
    <r>
      <t>(</t>
    </r>
    <r>
      <rPr>
        <i/>
        <sz val="8"/>
        <color theme="1"/>
        <rFont val="Calibri"/>
        <family val="2"/>
        <scheme val="minor"/>
      </rPr>
      <t>E</t>
    </r>
    <r>
      <rPr>
        <sz val="8"/>
        <color theme="1"/>
        <rFont val="Calibri"/>
        <family val="2"/>
        <scheme val="minor"/>
      </rPr>
      <t>)-</t>
    </r>
    <r>
      <rPr>
        <i/>
        <sz val="8"/>
        <color theme="1"/>
        <rFont val="Calibri"/>
        <family val="2"/>
        <scheme val="minor"/>
      </rPr>
      <t>N</t>
    </r>
    <r>
      <rPr>
        <sz val="8"/>
        <color theme="1"/>
        <rFont val="Calibri"/>
        <family val="2"/>
        <scheme val="minor"/>
      </rPr>
      <t>-[α-(Cyclopropylmethoxyimino)-2,3-difluor-6-(trifluormethyl)-benzyl]-2-phenylacetamid</t>
    </r>
  </si>
  <si>
    <r>
      <t>8-[2,6-Diethyl-4-(hydroxymethyl)-phenyl]-tetrahydropyrazolo[1,2-</t>
    </r>
    <r>
      <rPr>
        <i/>
        <sz val="8"/>
        <color theme="1"/>
        <rFont val="Calibri"/>
        <family val="2"/>
        <scheme val="minor"/>
      </rPr>
      <t>d</t>
    </r>
    <r>
      <rPr>
        <sz val="8"/>
        <color theme="1"/>
        <rFont val="Calibri"/>
        <family val="2"/>
        <scheme val="minor"/>
      </rPr>
      <t>][1,4,5]oxadiazepin-7-9-dion</t>
    </r>
  </si>
  <si>
    <t>Not included in RD (marker comp. for DTCs)</t>
  </si>
  <si>
    <t xml:space="preserve">Not included in RD (was included till 2021) </t>
  </si>
  <si>
    <t>Name used by standard provider</t>
  </si>
  <si>
    <t>Isotopic marking</t>
  </si>
  <si>
    <t>Currency</t>
  </si>
  <si>
    <t>mg per unit</t>
  </si>
  <si>
    <t>D6-Captan</t>
  </si>
  <si>
    <t>D6</t>
  </si>
  <si>
    <t>1330190-00-5</t>
  </si>
  <si>
    <t>133-06-2</t>
  </si>
  <si>
    <t>10mg</t>
  </si>
  <si>
    <t>310,00 €</t>
  </si>
  <si>
    <t>F</t>
  </si>
  <si>
    <t xml:space="preserve"> swiss franc to €</t>
  </si>
  <si>
    <t>Captan-D6</t>
  </si>
  <si>
    <t>CRM Labstandard</t>
  </si>
  <si>
    <t>LBS2B3L2404</t>
  </si>
  <si>
    <t>1mL with 100mg/L in acetonitrile</t>
  </si>
  <si>
    <t>233,00 €</t>
  </si>
  <si>
    <t>Captan-d6</t>
  </si>
  <si>
    <t>LGC (TRC)</t>
  </si>
  <si>
    <t>TRC-C175727</t>
  </si>
  <si>
    <t>650,25€</t>
  </si>
  <si>
    <t>Captan D6</t>
  </si>
  <si>
    <t>LGC (DRE)</t>
  </si>
  <si>
    <t>DRE-XA10960100AC</t>
  </si>
  <si>
    <t>1mL with 100µg/mL in acetone</t>
  </si>
  <si>
    <t>163,20€</t>
  </si>
  <si>
    <t>D4-Folpet</t>
  </si>
  <si>
    <t>D4</t>
  </si>
  <si>
    <t>Folpet</t>
  </si>
  <si>
    <t>1327204-12-5</t>
  </si>
  <si>
    <t>133-07-3</t>
  </si>
  <si>
    <t>140,90 €</t>
  </si>
  <si>
    <t>335,00€</t>
  </si>
  <si>
    <t>Folpet-D4</t>
  </si>
  <si>
    <t>LBS2A3L1537</t>
  </si>
  <si>
    <t>1mL with 100mg/L in acetone</t>
  </si>
  <si>
    <t>233,00€</t>
  </si>
  <si>
    <t>Folpet D4</t>
  </si>
  <si>
    <t>DRE-C13890100</t>
  </si>
  <si>
    <t>328,80€</t>
  </si>
  <si>
    <t>DRE-XA13890100AC</t>
  </si>
  <si>
    <t>167,20€</t>
  </si>
  <si>
    <t>Folpet-d4</t>
  </si>
  <si>
    <t>TRC-F402002-5MG</t>
  </si>
  <si>
    <t>5mg</t>
  </si>
  <si>
    <t>180,20€</t>
  </si>
  <si>
    <t>(±)-Haloxyfop-d4</t>
  </si>
  <si>
    <t>Haloxyfop</t>
  </si>
  <si>
    <t>127893-34-9</t>
  </si>
  <si>
    <t>69806-34-4</t>
  </si>
  <si>
    <t>TRC-H104042</t>
  </si>
  <si>
    <t>25mg</t>
  </si>
  <si>
    <t>1815,60 €</t>
  </si>
  <si>
    <t>Haloxyfop (free acid) D4 (phenoxy D4)</t>
  </si>
  <si>
    <t>DRE-C14060010</t>
  </si>
  <si>
    <t>269,6€</t>
  </si>
  <si>
    <t>(±)-Fluazifop-d3 (methyl-d3)</t>
  </si>
  <si>
    <t>D3</t>
  </si>
  <si>
    <t>Fluazifop</t>
  </si>
  <si>
    <t>69335-91-7</t>
  </si>
  <si>
    <t>LGC (CDN)</t>
  </si>
  <si>
    <t>CDN-D-7845</t>
  </si>
  <si>
    <t>609,00 €</t>
  </si>
  <si>
    <t>D3-Fluazifop</t>
  </si>
  <si>
    <t>1mL with 100µg/mL in acetonitrile</t>
  </si>
  <si>
    <t>250€</t>
  </si>
  <si>
    <t>(2,4-Dichlorophenoxy-d3)acetic Acid</t>
  </si>
  <si>
    <t>2,4-D</t>
  </si>
  <si>
    <t>202480-67-9</t>
  </si>
  <si>
    <t>94-75-7</t>
  </si>
  <si>
    <t>TRC-D435689</t>
  </si>
  <si>
    <t>819,4€</t>
  </si>
  <si>
    <t>2,4-D D3</t>
  </si>
  <si>
    <t>DRE-C11940100</t>
  </si>
  <si>
    <t>266,4 €</t>
  </si>
  <si>
    <t>D3-2,4-D</t>
  </si>
  <si>
    <t>1mL with 100µg/mL in aceton</t>
  </si>
  <si>
    <t>2,4-D-D3</t>
  </si>
  <si>
    <t>LBS2A3L1177</t>
  </si>
  <si>
    <t>1mL with 100mg/L in aceton</t>
  </si>
  <si>
    <t>95,00 €</t>
  </si>
  <si>
    <t>Propyzamide-d3 (phenyl-2,4,6-d3)</t>
  </si>
  <si>
    <t>Propyzamide</t>
  </si>
  <si>
    <t>1219805-79-4</t>
  </si>
  <si>
    <t>23950-58-5</t>
  </si>
  <si>
    <t>TRC-P838401</t>
  </si>
  <si>
    <t>396,1 €</t>
  </si>
  <si>
    <t>Propyzamide D3 (phenyl-2,4,6 D3)</t>
  </si>
  <si>
    <t>DRE-XA16540010AL</t>
  </si>
  <si>
    <t>112 €</t>
  </si>
  <si>
    <t>D3-Propyzamide</t>
  </si>
  <si>
    <t>500 €</t>
  </si>
  <si>
    <t>Chlorpyrifos D10 (diethyl D10)</t>
  </si>
  <si>
    <t>D10</t>
  </si>
  <si>
    <t>Chlorpyrifos</t>
  </si>
  <si>
    <t>285138-81-0</t>
  </si>
  <si>
    <t>2921-88-2</t>
  </si>
  <si>
    <t>DRE-C11600100</t>
  </si>
  <si>
    <t>472€</t>
  </si>
  <si>
    <t>Chlorpyrifos (Diethyl-d10)</t>
  </si>
  <si>
    <t>TRC-C425302</t>
  </si>
  <si>
    <t>899,3 €</t>
  </si>
  <si>
    <t>D10-Chlorpyrifos</t>
  </si>
  <si>
    <t>20mg</t>
  </si>
  <si>
    <t>435€</t>
  </si>
  <si>
    <t>Chlorpyrifos-D10</t>
  </si>
  <si>
    <t>CRM1Y6V1407</t>
  </si>
  <si>
    <t>640€</t>
  </si>
  <si>
    <t>Chlorpyrifos-(diethyl-d10)</t>
  </si>
  <si>
    <t>Merck Supelco</t>
  </si>
  <si>
    <t>316€</t>
  </si>
  <si>
    <t>Amitrole 15N</t>
  </si>
  <si>
    <t>15N</t>
  </si>
  <si>
    <t>Amitrole</t>
  </si>
  <si>
    <t>367498-28-0</t>
  </si>
  <si>
    <t>61-82-5</t>
  </si>
  <si>
    <t>DRE-A10240100AL-100</t>
  </si>
  <si>
    <t>1 mL with 100 µg/mL in ACN</t>
  </si>
  <si>
    <t>215,2 €</t>
  </si>
  <si>
    <t>Amitrole 15N,13C</t>
  </si>
  <si>
    <t>15N, 13C</t>
  </si>
  <si>
    <t>DRE-XA10240110AL</t>
  </si>
  <si>
    <t>417,6 €</t>
  </si>
  <si>
    <t>Amitrole-13C2,15N2</t>
  </si>
  <si>
    <t>15N2, 13C2</t>
  </si>
  <si>
    <t>1346603-92-6</t>
  </si>
  <si>
    <t>TRC-A633382</t>
  </si>
  <si>
    <t>311,95 €</t>
  </si>
  <si>
    <t>Amitrole-15N2, 13C2</t>
  </si>
  <si>
    <t>LBS2G3L3293</t>
  </si>
  <si>
    <t>1mL with 100mg/L in methanol</t>
  </si>
  <si>
    <t>490 €</t>
  </si>
  <si>
    <t>[13C2,15N4]-Amitrole</t>
  </si>
  <si>
    <t>15N4, 13C2</t>
  </si>
  <si>
    <t>ALSACHIM</t>
  </si>
  <si>
    <t>C4313</t>
  </si>
  <si>
    <t>1mg</t>
  </si>
  <si>
    <t>13C, 15N, D2</t>
  </si>
  <si>
    <t>AMPA</t>
  </si>
  <si>
    <t>Glyphosate</t>
  </si>
  <si>
    <t>2483829-28-1</t>
  </si>
  <si>
    <t>1066-51-9</t>
  </si>
  <si>
    <t>LGC</t>
  </si>
  <si>
    <t>CIL-CDNLM-6786-1.2</t>
  </si>
  <si>
    <t>1,2mL with 100µg/mL in water</t>
  </si>
  <si>
    <t>568,8 €</t>
  </si>
  <si>
    <t>Aminomethanephosphonic Acid-13C,15N</t>
  </si>
  <si>
    <t>13C, 15N</t>
  </si>
  <si>
    <t>2727464-25-5</t>
  </si>
  <si>
    <t>TRC-A617342</t>
  </si>
  <si>
    <t>357 €</t>
  </si>
  <si>
    <t>Aminomethyl phosphonic acid (AMPA) 13C 15N</t>
  </si>
  <si>
    <t>DRE-XA10205100WA</t>
  </si>
  <si>
    <t>1 mL with 100 µg/mL in water</t>
  </si>
  <si>
    <t>390,4 €</t>
  </si>
  <si>
    <t>AMPA-13C, 15N</t>
  </si>
  <si>
    <t>LBS2AZ3L1603</t>
  </si>
  <si>
    <t>1mL with 100mg/L in water/ACN 9/1</t>
  </si>
  <si>
    <t>390 €</t>
  </si>
  <si>
    <t>Potassium Bromate (18O3, 98%)</t>
  </si>
  <si>
    <t>18O3</t>
  </si>
  <si>
    <t>Bromate</t>
  </si>
  <si>
    <t>7758-01-2</t>
  </si>
  <si>
    <t>CIL-OLM-8283-18O-1.2</t>
  </si>
  <si>
    <t>1,2mL with 100µg/mL in 18O-water</t>
  </si>
  <si>
    <t>639,2 €</t>
  </si>
  <si>
    <t>Potassium Chlorate 18O3</t>
  </si>
  <si>
    <t>Chlorate</t>
  </si>
  <si>
    <t>3811-04-9</t>
  </si>
  <si>
    <t>CIL-OLM-10485-1.2</t>
  </si>
  <si>
    <t>681,6 €</t>
  </si>
  <si>
    <t>18O3-Chlorate</t>
  </si>
  <si>
    <t>EURL-SRM</t>
  </si>
  <si>
    <t>1mL with aprox. 200µg/mL in water</t>
  </si>
  <si>
    <t>75 €</t>
  </si>
  <si>
    <t>Chloridazon, Desphenyl-15N2</t>
  </si>
  <si>
    <t>15N2</t>
  </si>
  <si>
    <t>Chloridazon-desphenyl</t>
  </si>
  <si>
    <t>Chloridazon</t>
  </si>
  <si>
    <t>1189649-21-5</t>
  </si>
  <si>
    <t>6339-19-1</t>
  </si>
  <si>
    <t>LBS2G3L3294</t>
  </si>
  <si>
    <t>440 €</t>
  </si>
  <si>
    <t>15N2-Chloridazon-desphenyl</t>
  </si>
  <si>
    <t>1020 €</t>
  </si>
  <si>
    <t>Desphenyl Chloridazon-15N2</t>
  </si>
  <si>
    <t>sc-218161</t>
  </si>
  <si>
    <t>499 €</t>
  </si>
  <si>
    <t>Chloridazon Metabolite B-15N3</t>
  </si>
  <si>
    <t>15N3</t>
  </si>
  <si>
    <t>Chloridazon Metabolite B1-d3</t>
  </si>
  <si>
    <t>Chloridazon-methyl-desphenyl</t>
  </si>
  <si>
    <t>17254-80-7</t>
  </si>
  <si>
    <t>Chlormequat chloride D4 (1,1,2,2 D4)</t>
  </si>
  <si>
    <t>1,1,2,2-D4 (chloride)</t>
  </si>
  <si>
    <t>Chlormequat</t>
  </si>
  <si>
    <t>999-81-5</t>
  </si>
  <si>
    <t>DER-X11340100DO</t>
  </si>
  <si>
    <t>10mL with 100µg&amp;mL in Deuterium oxide</t>
  </si>
  <si>
    <t>357,6 €</t>
  </si>
  <si>
    <t>DRE-XA11340100DO</t>
  </si>
  <si>
    <t>1mL with 100µg&amp;mL in Deuterium oxide</t>
  </si>
  <si>
    <t>87,2 €</t>
  </si>
  <si>
    <t>705 €</t>
  </si>
  <si>
    <t>Chlormequat, 1,1,2,2-D4</t>
  </si>
  <si>
    <t>CRM9G3L1612</t>
  </si>
  <si>
    <t>1mL with 100µg/mL in methanol</t>
  </si>
  <si>
    <t>Chlorocholine Chloride-d9</t>
  </si>
  <si>
    <t>D9 (chloride)</t>
  </si>
  <si>
    <t>1219257-11-0</t>
  </si>
  <si>
    <t>TRC-C364948</t>
  </si>
  <si>
    <t>210,8 €</t>
  </si>
  <si>
    <t>D9-Chlormequat chloride</t>
  </si>
  <si>
    <t>435 €</t>
  </si>
  <si>
    <t>Cyanuric Acid-13C3</t>
  </si>
  <si>
    <t>13C3</t>
  </si>
  <si>
    <t>Cyanuric acid</t>
  </si>
  <si>
    <t>201996-37-4</t>
  </si>
  <si>
    <t>108-80-5</t>
  </si>
  <si>
    <t>TRC-C987717</t>
  </si>
  <si>
    <t>270,3 €</t>
  </si>
  <si>
    <t>724 €</t>
  </si>
  <si>
    <t>LBS2G3L1609</t>
  </si>
  <si>
    <t>120 €</t>
  </si>
  <si>
    <t>18O3-Cyanuric acid</t>
  </si>
  <si>
    <t>Cyanuric acid (13C3, 15N3)</t>
  </si>
  <si>
    <t>13C3, 15N3</t>
  </si>
  <si>
    <t>S-O-C695-A-1.2ML</t>
  </si>
  <si>
    <t>501 $</t>
  </si>
  <si>
    <t>Cyromazine-D4</t>
  </si>
  <si>
    <t>Cyromazine</t>
  </si>
  <si>
    <t>1219804-19-9</t>
  </si>
  <si>
    <t>66215-27-8</t>
  </si>
  <si>
    <t>DRE-C11920010</t>
  </si>
  <si>
    <t>512 €</t>
  </si>
  <si>
    <t>TRC-C989302</t>
  </si>
  <si>
    <t>561,85 €</t>
  </si>
  <si>
    <t>244 €</t>
  </si>
  <si>
    <t>LBS2G3L1613</t>
  </si>
  <si>
    <t>Daminozide D6</t>
  </si>
  <si>
    <t>Daminozide</t>
  </si>
  <si>
    <t>2140327-55-3</t>
  </si>
  <si>
    <t>1596-84-5</t>
  </si>
  <si>
    <t>DRE-XA11960100AL</t>
  </si>
  <si>
    <t>110,4 €</t>
  </si>
  <si>
    <t>Daminozide-d4</t>
  </si>
  <si>
    <t>TRC-D416717</t>
  </si>
  <si>
    <t>2,5mg</t>
  </si>
  <si>
    <t>163,2 €</t>
  </si>
  <si>
    <t>Daminozide-D4 solution</t>
  </si>
  <si>
    <t>LBS2G3L2291</t>
  </si>
  <si>
    <t>Bis(2-hydroxyethyl)-1,1,2,2-d4-amine</t>
  </si>
  <si>
    <t>Diethanolamine</t>
  </si>
  <si>
    <t>Morpholine - DEA - TEA</t>
  </si>
  <si>
    <t>352431-07-3</t>
  </si>
  <si>
    <t>111-42-2</t>
  </si>
  <si>
    <t>CDN-D-5307</t>
  </si>
  <si>
    <t>50mg</t>
  </si>
  <si>
    <t>462 €</t>
  </si>
  <si>
    <t>Diethanolamine-D4 solution</t>
  </si>
  <si>
    <t>LBS2B3L3152</t>
  </si>
  <si>
    <t>Diethanolamine-d8</t>
  </si>
  <si>
    <t>D8</t>
  </si>
  <si>
    <t>103691-51-6</t>
  </si>
  <si>
    <t>TRC-D441902</t>
  </si>
  <si>
    <t>216,75 €</t>
  </si>
  <si>
    <t>Diethanolamine-D8 solution</t>
  </si>
  <si>
    <t xml:space="preserve">LBS2B3L3095 </t>
  </si>
  <si>
    <t>Sodium Difluoroacetate-13C2</t>
  </si>
  <si>
    <t>13C2 (Sodium salt)</t>
  </si>
  <si>
    <t xml:space="preserve">Difluoroacetic acid </t>
  </si>
  <si>
    <t>381-73-7</t>
  </si>
  <si>
    <t>TRC-S655022</t>
  </si>
  <si>
    <t>1139 €</t>
  </si>
  <si>
    <t>Dihydrostreptomycin sesquisulfate</t>
  </si>
  <si>
    <t>Dihydrostreptomycin (native)</t>
  </si>
  <si>
    <t>Streptomycin</t>
  </si>
  <si>
    <t>5490-27-7</t>
  </si>
  <si>
    <t>128-46-1 (free base)</t>
  </si>
  <si>
    <t>DRE-C12635300</t>
  </si>
  <si>
    <t>100mg</t>
  </si>
  <si>
    <t>40,8 €</t>
  </si>
  <si>
    <t>Dihydrostreptomycin sulfate CRS</t>
  </si>
  <si>
    <t>EPD1954000</t>
  </si>
  <si>
    <t>134,1 €</t>
  </si>
  <si>
    <t>Diquat-D8 dibromide (dipyridine-D8)</t>
  </si>
  <si>
    <t>Diquat dibromide</t>
  </si>
  <si>
    <t>Diquat</t>
  </si>
  <si>
    <t>85-00-7</t>
  </si>
  <si>
    <t>CDN-D-7990</t>
  </si>
  <si>
    <t>TRC-D492901</t>
  </si>
  <si>
    <t>355,3 €</t>
  </si>
  <si>
    <t>D8-Diquat dibromide Solution</t>
  </si>
  <si>
    <t>1mL with 100µg/mL in water</t>
  </si>
  <si>
    <t>Ethephon D4</t>
  </si>
  <si>
    <t>Ethephon</t>
  </si>
  <si>
    <t>1020719-29-2</t>
  </si>
  <si>
    <t>16672-87-0</t>
  </si>
  <si>
    <t>DRE-XA13230100AC</t>
  </si>
  <si>
    <t>1mL with 100µ/mL in acetone</t>
  </si>
  <si>
    <t>151,2 €</t>
  </si>
  <si>
    <t>Ethephon D4 (2-Chloroethyl-1,1,2,2 D4)</t>
  </si>
  <si>
    <t>DRE-CA13230100</t>
  </si>
  <si>
    <t>1573,6 €</t>
  </si>
  <si>
    <t>(2-Chloroethyl) Phosphonic Acid-d4</t>
  </si>
  <si>
    <t>TRC-C366177</t>
  </si>
  <si>
    <t>1842,8 €</t>
  </si>
  <si>
    <t>Ethephon-D4</t>
  </si>
  <si>
    <t>LBS9BK3L1600</t>
  </si>
  <si>
    <t>D4-Ethephon</t>
  </si>
  <si>
    <t>780,00 €</t>
  </si>
  <si>
    <t>(2-Chloroethane)phosphonic Acid-13C2</t>
  </si>
  <si>
    <t>13C2</t>
  </si>
  <si>
    <t>TRC-C366178</t>
  </si>
  <si>
    <t>2465,85 €</t>
  </si>
  <si>
    <t>Ethylene thiourea D4</t>
  </si>
  <si>
    <t>ETU (ethylene thiourea)</t>
  </si>
  <si>
    <t>352431-28-8</t>
  </si>
  <si>
    <t>DRE-C13330100</t>
  </si>
  <si>
    <t>456,8 €</t>
  </si>
  <si>
    <t>DRE-XA13330100AC</t>
  </si>
  <si>
    <t>154,4 €</t>
  </si>
  <si>
    <t>2-Imidazolidinethione-4,5-d4</t>
  </si>
  <si>
    <t>TRC-I367002</t>
  </si>
  <si>
    <t>137,7 €</t>
  </si>
  <si>
    <t>ETU-D4</t>
  </si>
  <si>
    <t>LBS2G3L2293</t>
  </si>
  <si>
    <t>70 €</t>
  </si>
  <si>
    <t>Fosetyl-aluminium D15</t>
  </si>
  <si>
    <t>D15 (Aluminium salt)</t>
  </si>
  <si>
    <t xml:space="preserve">Fosetyl </t>
  </si>
  <si>
    <t>39148-16-8</t>
  </si>
  <si>
    <t>39148-24-8</t>
  </si>
  <si>
    <t>DRE-CA13940010</t>
  </si>
  <si>
    <t>400,8 €</t>
  </si>
  <si>
    <t>Fosetyl-Aluminium-D15</t>
  </si>
  <si>
    <t>LBS2AZ3L1607</t>
  </si>
  <si>
    <t>[2H5]-Fosetyl sodium salt</t>
  </si>
  <si>
    <t>D5 (Sodium salt)</t>
  </si>
  <si>
    <t>C5607</t>
  </si>
  <si>
    <t>D3-Glufosinate</t>
  </si>
  <si>
    <t>Glufosinate</t>
  </si>
  <si>
    <t>1323486-77-6</t>
  </si>
  <si>
    <t>51276-47-2</t>
  </si>
  <si>
    <t>Glufosinate-D3</t>
  </si>
  <si>
    <t>CRM2AZ3L1604</t>
  </si>
  <si>
    <t>1mL with 100mg/mL in water/ACN (9/1)</t>
  </si>
  <si>
    <t>D3-Glufosinate hydrochloride</t>
  </si>
  <si>
    <t>1323254-05-2</t>
  </si>
  <si>
    <t>Glufosinate-d3 Hydrochloride</t>
  </si>
  <si>
    <t>TRC-G596952</t>
  </si>
  <si>
    <t>3090,6 €</t>
  </si>
  <si>
    <t>Glyphosate 1,2-13C2 15N</t>
  </si>
  <si>
    <t>13C2, 15N</t>
  </si>
  <si>
    <t>1185107-63-4</t>
  </si>
  <si>
    <t>1071-83-6</t>
  </si>
  <si>
    <t>DRE-XA14050100WA</t>
  </si>
  <si>
    <t>1mL with 100µ/mL in water</t>
  </si>
  <si>
    <t>356,8 €</t>
  </si>
  <si>
    <t>GLYPHOSATE (2-13C, 99%; 15N, 98+%)</t>
  </si>
  <si>
    <t>LGC (CIL)</t>
  </si>
  <si>
    <t>CIL-CNLM-4666-1.2</t>
  </si>
  <si>
    <t>422,4 €</t>
  </si>
  <si>
    <t>GLYPHOSATE (2-13C, 99%; 15N, 98%+)</t>
  </si>
  <si>
    <t>285978-24-7</t>
  </si>
  <si>
    <t>CIL-CNLM-4666-10X-1.2</t>
  </si>
  <si>
    <t>1,2mL with 1000µg/mL in water</t>
  </si>
  <si>
    <t>2694,4 €</t>
  </si>
  <si>
    <t>Glyphosate-13C2,15N</t>
  </si>
  <si>
    <t>TRC-G765002</t>
  </si>
  <si>
    <t>1705,95 €</t>
  </si>
  <si>
    <t>Glyphosate-13C2,15N </t>
  </si>
  <si>
    <t>sc-280758A</t>
  </si>
  <si>
    <t>4214 €</t>
  </si>
  <si>
    <t>Glyphosate-13C2, 15N</t>
  </si>
  <si>
    <t>CRM2AZ18L1602</t>
  </si>
  <si>
    <t>300 €</t>
  </si>
  <si>
    <t>Glyphosate (2-13C, 15N)</t>
  </si>
  <si>
    <t>S-FCN1104S-1.2ML</t>
  </si>
  <si>
    <t>521 $</t>
  </si>
  <si>
    <t>R009984</t>
  </si>
  <si>
    <t>Merck</t>
  </si>
  <si>
    <t>1640 €</t>
  </si>
  <si>
    <t>784 €</t>
  </si>
  <si>
    <t>Glyphosate-13C</t>
  </si>
  <si>
    <t>13C</t>
  </si>
  <si>
    <t>287399-31-9</t>
  </si>
  <si>
    <t>TRC-G765001</t>
  </si>
  <si>
    <t>552,5 €</t>
  </si>
  <si>
    <t>Glyphosat-2-13C</t>
  </si>
  <si>
    <t>2-Hydroxyethanephosphonic Acid-d4</t>
  </si>
  <si>
    <t>HEPA (Hydroxy-Ethephon)</t>
  </si>
  <si>
    <t>2140327-39-3</t>
  </si>
  <si>
    <t>22987-21-9</t>
  </si>
  <si>
    <t>TRC-H939652</t>
  </si>
  <si>
    <t>1697,45 €</t>
  </si>
  <si>
    <t>D4-Ethephon-hydroxy</t>
  </si>
  <si>
    <t>HEPA-D4</t>
  </si>
  <si>
    <t>LBS9AZ3L1601</t>
  </si>
  <si>
    <t>(+)-Matrine-D₃ (Major)</t>
  </si>
  <si>
    <t>Matrine</t>
  </si>
  <si>
    <t>Matrine - Oxymatrine</t>
  </si>
  <si>
    <t>519-02-8</t>
  </si>
  <si>
    <t>TRC-M368141</t>
  </si>
  <si>
    <t>517,65 €</t>
  </si>
  <si>
    <t>Maleic hydrazide D2</t>
  </si>
  <si>
    <t>D2</t>
  </si>
  <si>
    <t>Maleic hydrazide</t>
  </si>
  <si>
    <t>2398483-97-9</t>
  </si>
  <si>
    <t>123-33-1</t>
  </si>
  <si>
    <t>DRE-C14730100</t>
  </si>
  <si>
    <t>328,8 €</t>
  </si>
  <si>
    <t>Maleic Hydrazide-D2</t>
  </si>
  <si>
    <t>LBS2G3L1608</t>
  </si>
  <si>
    <t>D2-Maleic hydrazide</t>
  </si>
  <si>
    <t>335 €</t>
  </si>
  <si>
    <t>15N2,D2-Maleic hydrazide</t>
  </si>
  <si>
    <t>D2, 15N2</t>
  </si>
  <si>
    <t>Maleic Hydrazide-d2 </t>
  </si>
  <si>
    <t>sc-489194</t>
  </si>
  <si>
    <t>631 €</t>
  </si>
  <si>
    <t>Melamine (13C3,99%; amino-15N3,98%)</t>
  </si>
  <si>
    <t>Melamine</t>
  </si>
  <si>
    <t>108-78-1</t>
  </si>
  <si>
    <t>CIL-CNLM-8150-10X-1.2</t>
  </si>
  <si>
    <t>1438,4 €</t>
  </si>
  <si>
    <t>287476-11-3</t>
  </si>
  <si>
    <t>948 €</t>
  </si>
  <si>
    <t>15N3-Melamine</t>
  </si>
  <si>
    <t>Melamine-15N3</t>
  </si>
  <si>
    <t>LBS2G3L1616</t>
  </si>
  <si>
    <t>13C3-Melamine</t>
  </si>
  <si>
    <t>1173022-88-2</t>
  </si>
  <si>
    <t>540 €</t>
  </si>
  <si>
    <t>Melamine 13C3</t>
  </si>
  <si>
    <t>DRE-A14861402AL-100</t>
  </si>
  <si>
    <t>1,2mL with 100µg/mL in ACN</t>
  </si>
  <si>
    <t>483,2 €</t>
  </si>
  <si>
    <t>Mepiquat-d16 chloride</t>
  </si>
  <si>
    <t>D16</t>
  </si>
  <si>
    <t>Mepiquat</t>
  </si>
  <si>
    <t>24307-26-4</t>
  </si>
  <si>
    <t>314 €</t>
  </si>
  <si>
    <t>Mepiquat iodide D3</t>
  </si>
  <si>
    <t>32317-85-4</t>
  </si>
  <si>
    <t>DRE-X14880100DO</t>
  </si>
  <si>
    <t>467,2 €</t>
  </si>
  <si>
    <t>DRE-XA14880100DO</t>
  </si>
  <si>
    <t>1mL with 100µg/mL in deuteriumoxide</t>
  </si>
  <si>
    <t>82,4 €</t>
  </si>
  <si>
    <t>552 €</t>
  </si>
  <si>
    <t>D3-Mepiquat iodide</t>
  </si>
  <si>
    <t>Mepiquat Iodide-D3</t>
  </si>
  <si>
    <t>LBS9G3L1531</t>
  </si>
  <si>
    <t>Morpholine-2,2,3,3,5,5,6,6-d8</t>
  </si>
  <si>
    <t>Morpholine</t>
  </si>
  <si>
    <t>342611-02-3</t>
  </si>
  <si>
    <t>110-91-8</t>
  </si>
  <si>
    <t>CDN-D-1895</t>
  </si>
  <si>
    <t>500mg</t>
  </si>
  <si>
    <t>693 €</t>
  </si>
  <si>
    <t>Morpholine-d8</t>
  </si>
  <si>
    <t>TRC-M723728</t>
  </si>
  <si>
    <t>Morpholine-D8</t>
  </si>
  <si>
    <t>LBS2G3L3094</t>
  </si>
  <si>
    <t>110 €</t>
  </si>
  <si>
    <t>Morpholin-2,2,3,3,5,5,6,6-d8</t>
  </si>
  <si>
    <t>Morpholine-13C4</t>
  </si>
  <si>
    <t>13C4</t>
  </si>
  <si>
    <t>1217024-56-0</t>
  </si>
  <si>
    <t>TRC-M723727-25MG</t>
  </si>
  <si>
    <t>N-Acetyl Glufosinate-d3 Disodium Salt</t>
  </si>
  <si>
    <t>N-Acetyl-glufosinate</t>
  </si>
  <si>
    <t>1356933-74-8</t>
  </si>
  <si>
    <t>133659-60-6</t>
  </si>
  <si>
    <t>TRC-A178237</t>
  </si>
  <si>
    <t>230,35 €</t>
  </si>
  <si>
    <t>1356992-90-9</t>
  </si>
  <si>
    <t>05567</t>
  </si>
  <si>
    <t>146 €</t>
  </si>
  <si>
    <t>LBS9AZ3L1606</t>
  </si>
  <si>
    <t>N-Acetyl-d3-glufosinate</t>
  </si>
  <si>
    <t>N-Acetyl Glufosinate-d3 Disodium Salt </t>
  </si>
  <si>
    <t>sc-479498</t>
  </si>
  <si>
    <t>346 €</t>
  </si>
  <si>
    <t>N-Acetyl Glyphosate-d3</t>
  </si>
  <si>
    <t>N-Acetyl Glyphosate</t>
  </si>
  <si>
    <t>1346604-36-1</t>
  </si>
  <si>
    <t>129660-96-4</t>
  </si>
  <si>
    <t>TRC-A178248</t>
  </si>
  <si>
    <t>N-Acetyl Glyphosate-D3</t>
  </si>
  <si>
    <t>LBS2AZ3L2868</t>
  </si>
  <si>
    <t>N-Acetyl Glyphosate-13C2,15N</t>
  </si>
  <si>
    <t>1346598-31-9</t>
  </si>
  <si>
    <t>TRC-A178247</t>
  </si>
  <si>
    <t>2292,45 €</t>
  </si>
  <si>
    <t>R052712</t>
  </si>
  <si>
    <t>Nereistoxin oxalate D6 (dimethyl D6)</t>
  </si>
  <si>
    <t>Nereistoxin</t>
  </si>
  <si>
    <t>2733212-61-6</t>
  </si>
  <si>
    <t>1631-52-3</t>
  </si>
  <si>
    <t>DRE-C15502010</t>
  </si>
  <si>
    <t>360 €</t>
  </si>
  <si>
    <t>Nereistoxin-D6</t>
  </si>
  <si>
    <t>LBS9AR3L1615</t>
  </si>
  <si>
    <t>1mL with 100mg/L in methanol/water (3/1)</t>
  </si>
  <si>
    <t>(±)-Nicotine-d4 (pyridine-d4)</t>
  </si>
  <si>
    <t>Nicotine</t>
  </si>
  <si>
    <t>350818-69-8</t>
  </si>
  <si>
    <t>22083-74-5</t>
  </si>
  <si>
    <t>CDN-D-5098</t>
  </si>
  <si>
    <t>Nicotine-D4</t>
  </si>
  <si>
    <t>LBS2B18L3297</t>
  </si>
  <si>
    <t>Oxymatrine-d3</t>
  </si>
  <si>
    <t>Oxymatrine</t>
  </si>
  <si>
    <t>16837-52-8</t>
  </si>
  <si>
    <t>TRC-O876302</t>
  </si>
  <si>
    <t>1569,95 €</t>
  </si>
  <si>
    <t>3-Methylphosphinicopropionic Acid-d3 Sodium Salt</t>
  </si>
  <si>
    <t>MPPA (MPP)</t>
  </si>
  <si>
    <t>15090-23-0</t>
  </si>
  <si>
    <t>TRC-M326162</t>
  </si>
  <si>
    <t>3041,3 €</t>
  </si>
  <si>
    <t>D3-3-(Methylphosphinico)propionic acid</t>
  </si>
  <si>
    <t>MPPA-D3</t>
  </si>
  <si>
    <t>LBS2AZ3L3814</t>
  </si>
  <si>
    <t>570 €</t>
  </si>
  <si>
    <t>Paraquat diiodide D6</t>
  </si>
  <si>
    <t>Paraquat</t>
  </si>
  <si>
    <t>2244901-47-9</t>
  </si>
  <si>
    <t>DRE-C15870200</t>
  </si>
  <si>
    <t>Paraquat-D6 Diiodide</t>
  </si>
  <si>
    <t>LBS2AZ18L2663</t>
  </si>
  <si>
    <t>Paraquat dichloride D6 (dimethyl D6)</t>
  </si>
  <si>
    <t>1910-42-5</t>
  </si>
  <si>
    <t>DRE-C15870050</t>
  </si>
  <si>
    <t>540,8 €</t>
  </si>
  <si>
    <t>Paraquat dichloride D8</t>
  </si>
  <si>
    <t>347841-45-6</t>
  </si>
  <si>
    <t>DRE-CA15870100</t>
  </si>
  <si>
    <t>Paraquat-d8 Dichloride</t>
  </si>
  <si>
    <t>TRC-P191902</t>
  </si>
  <si>
    <t>1480,7 €</t>
  </si>
  <si>
    <t>Perchloric acid sodium salt (18O4,90%+)</t>
  </si>
  <si>
    <t>18O4</t>
  </si>
  <si>
    <t>Perchlorate</t>
  </si>
  <si>
    <t>7778-74-7</t>
  </si>
  <si>
    <t>CIL-OLM-7310-1.2</t>
  </si>
  <si>
    <t>600 €</t>
  </si>
  <si>
    <t>18O4-Perchlorate</t>
  </si>
  <si>
    <t>1mL with aprox. 40µg/mL in water</t>
  </si>
  <si>
    <t>18O3-Phosphonate</t>
  </si>
  <si>
    <t>Phosphonic acid</t>
  </si>
  <si>
    <t>105582-58-9</t>
  </si>
  <si>
    <t>13598-36-2</t>
  </si>
  <si>
    <t>1mL with aprox. 2mg/mL in 18O-water</t>
  </si>
  <si>
    <t>125 €</t>
  </si>
  <si>
    <t>Phosphonic acid-18O3</t>
  </si>
  <si>
    <t>1390,00€</t>
  </si>
  <si>
    <t>Phosphonic Acid-18O3</t>
  </si>
  <si>
    <t>LBS9BW18L2472</t>
  </si>
  <si>
    <t>1mL with 1000mg/L</t>
  </si>
  <si>
    <t>Propamocarb-d6</t>
  </si>
  <si>
    <t>1246814-62-9</t>
  </si>
  <si>
    <t>24579-73-5</t>
  </si>
  <si>
    <t>TRC-P758462-25MG</t>
  </si>
  <si>
    <t>Propamocarb D7</t>
  </si>
  <si>
    <t>D7</t>
  </si>
  <si>
    <t>1398065-89-8</t>
  </si>
  <si>
    <t>DRE-XA16390100AC</t>
  </si>
  <si>
    <t>Propamocarb-(propyl-d7)</t>
  </si>
  <si>
    <t>347 €</t>
  </si>
  <si>
    <t>Propamocarb-D7</t>
  </si>
  <si>
    <t>LBS2G3L3677</t>
  </si>
  <si>
    <t>106 €</t>
  </si>
  <si>
    <t>N,N'-(1,2-Propylene)thiourea-d6</t>
  </si>
  <si>
    <t>PTU (propylene thiourea)</t>
  </si>
  <si>
    <t>TRC-P836802</t>
  </si>
  <si>
    <t>1913,35 €</t>
  </si>
  <si>
    <t>PTU-D3</t>
  </si>
  <si>
    <t xml:space="preserve">LBS2G3L3151 </t>
  </si>
  <si>
    <t>Triazole-[13C2,15N3]</t>
  </si>
  <si>
    <t>13C2, 15N3</t>
  </si>
  <si>
    <t>TDM (Triazole Derivative Metabolites)</t>
  </si>
  <si>
    <t>1261170-82-4</t>
  </si>
  <si>
    <t>288-88-0</t>
  </si>
  <si>
    <t>ISO-3201.5</t>
  </si>
  <si>
    <t>1,2,4-Triazole D2</t>
  </si>
  <si>
    <t>56866-65-0</t>
  </si>
  <si>
    <t>RESEA Chem</t>
  </si>
  <si>
    <t>RCG-401</t>
  </si>
  <si>
    <t>Triazole-[13C2, 15N3] Acetic Acid</t>
  </si>
  <si>
    <t>ISO-15297.1</t>
  </si>
  <si>
    <t>837 €</t>
  </si>
  <si>
    <t>1,2,4-Triazole acetic acid D2</t>
  </si>
  <si>
    <t>RCG-398</t>
  </si>
  <si>
    <t>415 CHF</t>
  </si>
  <si>
    <t>1,2,4-Triazole alanine D2</t>
  </si>
  <si>
    <t>2180306-38-9</t>
  </si>
  <si>
    <t>RCG-399</t>
  </si>
  <si>
    <t>1,2,4-Triazole lactic acid D2</t>
  </si>
  <si>
    <t>RCG-400</t>
  </si>
  <si>
    <t>Triethanolamine</t>
  </si>
  <si>
    <t>73205-32-0</t>
  </si>
  <si>
    <t>102-71-6</t>
  </si>
  <si>
    <t>CDN-D-5459</t>
  </si>
  <si>
    <t>412 €</t>
  </si>
  <si>
    <t>Triethanolamine-d12</t>
  </si>
  <si>
    <t>D12</t>
  </si>
  <si>
    <t>1469758-99-3</t>
  </si>
  <si>
    <t>TRC-T775582</t>
  </si>
  <si>
    <t>214,2 €</t>
  </si>
  <si>
    <t>Triethanolamine-D12</t>
  </si>
  <si>
    <t>LBS2G3L3096</t>
  </si>
  <si>
    <t>Sodium Trifluoroacetate-13C2</t>
  </si>
  <si>
    <t xml:space="preserve">TFA (Trifluoroacetic acid) </t>
  </si>
  <si>
    <t xml:space="preserve">Trifluoroacetic acid </t>
  </si>
  <si>
    <t>1794767-05-7</t>
  </si>
  <si>
    <t>2923-18-4</t>
  </si>
  <si>
    <t>TRC-S673752</t>
  </si>
  <si>
    <t>3737,45 €</t>
  </si>
  <si>
    <t>Sodium Trifluoroacetic Acid Salt-13C2</t>
  </si>
  <si>
    <t>sc-473400</t>
  </si>
  <si>
    <t>1169 €</t>
  </si>
  <si>
    <t>Trimethyl-d9-sulfonium Iodide</t>
  </si>
  <si>
    <t>D9</t>
  </si>
  <si>
    <t>Trimesium (Trimethylsulfonium)</t>
  </si>
  <si>
    <t>106776-17-4</t>
  </si>
  <si>
    <t>2181-42-2</t>
  </si>
  <si>
    <t>CDN-D-6093</t>
  </si>
  <si>
    <t>250mg</t>
  </si>
  <si>
    <t>382 €</t>
  </si>
  <si>
    <t>Trimethylsulfonium-D9</t>
  </si>
  <si>
    <t>LBS2G3L1614</t>
  </si>
  <si>
    <t>D3-Trimethylsulfonium iodide</t>
  </si>
  <si>
    <t>136,9 €</t>
  </si>
  <si>
    <t>Aminomethylphosphonic acid (AMPA) 13C, 15N, methylene-D2</t>
  </si>
  <si>
    <t>Price
per mg [€]</t>
  </si>
  <si>
    <t>Price
per µg
in [€]</t>
  </si>
  <si>
    <t>Unit price
in €</t>
  </si>
  <si>
    <t>Amount or
concentration</t>
  </si>
  <si>
    <t xml:space="preserve">Santa Cruz Biotechnology, inc.      </t>
  </si>
  <si>
    <t>CAS RN
of Native</t>
  </si>
  <si>
    <t>Cyanuric acid - Melamine</t>
  </si>
  <si>
    <t>Fosetyl - Phosphonic acid</t>
  </si>
  <si>
    <t>1,2,4-Triazole</t>
  </si>
  <si>
    <t>1,2,4-Triazole-acetic acid (TAA)</t>
  </si>
  <si>
    <t>1,2,4-Triazole-alanine (TA)</t>
  </si>
  <si>
    <t>1,2,4-Triazole-lactic acid (TLA)</t>
  </si>
  <si>
    <t>Chlormequat-chloride</t>
  </si>
  <si>
    <t>Triethanolamine-d15</t>
  </si>
  <si>
    <t>24307-26-4 (chloride)</t>
  </si>
  <si>
    <t>10109-05-4</t>
  </si>
  <si>
    <t>1450828-63-3</t>
  </si>
  <si>
    <t>Not listed in EU a.s. DB</t>
  </si>
  <si>
    <t>Name used in EU Residue Definition or in EU a.s. Database</t>
  </si>
  <si>
    <t>Metabolite of non-listed a.s.</t>
  </si>
  <si>
    <t>Pydiflumetofen (Specific RD/MRLs pending)</t>
  </si>
  <si>
    <t>1mL w. 100mg/L in Water (+ 0.1% HCl 37%)/ACN9:1)</t>
  </si>
  <si>
    <t>Biomol</t>
  </si>
  <si>
    <t>Musechem</t>
  </si>
  <si>
    <t>Melamine-triamine-15N3</t>
  </si>
  <si>
    <t>Glyphosate-2-13C,15N</t>
  </si>
  <si>
    <t>Mepiquat iodide-(methyl-d3)</t>
  </si>
  <si>
    <t>Cyromazine-(cyclopropyl-2,2,3,3-d4)</t>
  </si>
  <si>
    <t>Cyanuric acid-13C3</t>
  </si>
  <si>
    <t>Chlormequat-1,1,2,2-d4 chloride</t>
  </si>
  <si>
    <t>297,50 €</t>
  </si>
  <si>
    <t>Note: Native Gly may form through deacetylation in solution or in-source.</t>
  </si>
  <si>
    <t>Note: Gly13C215N may form through deacetylation in solution or in-source.</t>
  </si>
  <si>
    <t>D3-Glufosinate-N-acetyl Solution (Solvent: Water)</t>
  </si>
  <si>
    <t>N-Acetyl Glufosinate-D3 Disodium Solution</t>
  </si>
  <si>
    <t>CAS RN
of ILIS (as indicated by provider)</t>
  </si>
  <si>
    <t>Note: Native Glu may form through deacetylation in solution or in-source.</t>
  </si>
  <si>
    <t>Actually a disodium salt</t>
  </si>
  <si>
    <t>66992-42-5</t>
  </si>
  <si>
    <t>73634-73-8</t>
  </si>
  <si>
    <t>DL-Glufosinate·HCl (2,3,3,4,4-D₅, methyl-D₃, 98%)</t>
  </si>
  <si>
    <t>D5</t>
  </si>
  <si>
    <t>Commonly used name
of NATIVE compound 
(disregarding salts, hydrates etc.)</t>
  </si>
  <si>
    <t>59542-49-3</t>
  </si>
  <si>
    <t>DLM-11078-1.2</t>
  </si>
  <si>
    <t xml:space="preserve">1,2mL </t>
  </si>
  <si>
    <t>395 $</t>
  </si>
  <si>
    <t>104361-75-3 (D-form)</t>
  </si>
  <si>
    <t xml:space="preserve"> CAS: 77182-82-2 ammonium salt</t>
  </si>
  <si>
    <t>Glufosinate hydrochloride D3 (methyl D3)</t>
  </si>
  <si>
    <t>DRE-CA14030325</t>
  </si>
  <si>
    <t>568 €</t>
  </si>
  <si>
    <t>150907-52-1</t>
  </si>
  <si>
    <t>94-75-8</t>
  </si>
  <si>
    <t>13C6</t>
  </si>
  <si>
    <t>13C6-2,4-D Solution (Solvent: Acetonitrile)</t>
  </si>
  <si>
    <t>TRC-D435682</t>
  </si>
  <si>
    <t>234,60 €</t>
  </si>
  <si>
    <t>1016,60 €</t>
  </si>
  <si>
    <t>2,4-Dichlorophenoxyacetic Acid-13C6</t>
  </si>
  <si>
    <t>D6-MCPA</t>
  </si>
  <si>
    <t>On request</t>
  </si>
  <si>
    <t>2733716-88-4</t>
  </si>
  <si>
    <t>D3 MCPA</t>
  </si>
  <si>
    <t>465 €</t>
  </si>
  <si>
    <t xml:space="preserve"> 352431-14-2</t>
  </si>
  <si>
    <t xml:space="preserve"> 94-74-6</t>
  </si>
  <si>
    <t>DRE-C14760100</t>
  </si>
  <si>
    <t>440,80 €</t>
  </si>
  <si>
    <t>Afidopyropen (no specific RD/MRLs !)</t>
  </si>
  <si>
    <r>
      <t>D3</t>
    </r>
    <r>
      <rPr>
        <sz val="10"/>
        <rFont val="Calibri"/>
        <family val="2"/>
        <scheme val="minor"/>
      </rPr>
      <t xml:space="preserve"> (methylphosphinico labelled)</t>
    </r>
  </si>
  <si>
    <r>
      <t xml:space="preserve">D3 </t>
    </r>
    <r>
      <rPr>
        <sz val="10"/>
        <rFont val="Calibri"/>
        <family val="2"/>
        <scheme val="minor"/>
      </rPr>
      <t>(acetyl-labelled)</t>
    </r>
  </si>
  <si>
    <r>
      <t>"D15"</t>
    </r>
    <r>
      <rPr>
        <sz val="10"/>
        <rFont val="Calibri"/>
        <family val="2"/>
        <scheme val="minor"/>
      </rPr>
      <t xml:space="preserve"> in realitiy D12</t>
    </r>
  </si>
  <si>
    <t>52 €</t>
  </si>
  <si>
    <t>25,6 €</t>
  </si>
  <si>
    <t>29,6 €</t>
  </si>
  <si>
    <t>Spinetoram-L</t>
  </si>
  <si>
    <t>54 $</t>
  </si>
  <si>
    <t>95 €</t>
  </si>
  <si>
    <t>38 €</t>
  </si>
  <si>
    <t>Penthiopyrad Metabolite PAM</t>
  </si>
  <si>
    <t xml:space="preserve"> 1-methyl-3-(trifluoromethyl)-1H-pyrazole-4-carboxamide (PAM)</t>
  </si>
  <si>
    <t>Metabolite of Penthiopyrad with separate AO-RD</t>
  </si>
  <si>
    <t>937717-66-3</t>
  </si>
  <si>
    <t>Penthiopyrad</t>
  </si>
  <si>
    <t xml:space="preserve"> 1-methyl-3-(trifluoromethyl)-1H-pyrazole-4-carboxamide</t>
  </si>
  <si>
    <t>326 $</t>
  </si>
  <si>
    <t>65,20 $</t>
  </si>
  <si>
    <t>1-Methyl-3-(trifluoromethyl)-1H-pyrazole-4-carboxamide</t>
  </si>
  <si>
    <t>Fluorochem</t>
  </si>
  <si>
    <t xml:space="preserve"> F475655-100MG</t>
  </si>
  <si>
    <t>9,20 €</t>
  </si>
  <si>
    <t>Cyclobutrifluram</t>
  </si>
  <si>
    <t>1460292-16-3</t>
  </si>
  <si>
    <t>rel-N-[(1R,2R)-2-(2,4-dichlorophenyl)cyclobutyl]-2-(trifluoromethyl)-3-pyridinecarboxamide</t>
  </si>
  <si>
    <t>DRE-C11820500</t>
  </si>
  <si>
    <t>295,20 €</t>
  </si>
  <si>
    <t>(S)-Cyclobutrifluram</t>
  </si>
  <si>
    <t xml:space="preserve">IUPAC: 80-100% (1S,2S) and 0-20% (1R,2R) </t>
  </si>
  <si>
    <t>310,00 €</t>
  </si>
  <si>
    <t>WD-Annex X</t>
  </si>
  <si>
    <t>265,60 €</t>
  </si>
  <si>
    <t>Tembotrione Metabolite M5;  AE 1417267; 4,6-dihydroxy tembotrione</t>
  </si>
  <si>
    <t>10590 €</t>
  </si>
  <si>
    <t>Ethiprole-amide</t>
  </si>
  <si>
    <t>AABH9A225F42</t>
  </si>
  <si>
    <t>from AA BLOCKS, INC.</t>
  </si>
  <si>
    <t>472,58 €</t>
  </si>
  <si>
    <t>94,5 €</t>
  </si>
  <si>
    <t>623151-90-6</t>
  </si>
  <si>
    <t>5-amino-1-(2,6-dichloro-4-(trifluoromethyl)phenyl)-4-(ethylsulfinyl)-1H-pyrazole-3-carbimidic acid</t>
  </si>
  <si>
    <t>ethiprole-amide (RPA112916) (in RD-RA by EFSA)</t>
  </si>
  <si>
    <t>ethiprole-sulfone (RPA097973) (in RD-RA by EFSA)</t>
  </si>
  <si>
    <t>RPA097973</t>
  </si>
  <si>
    <t>RPA112916</t>
  </si>
  <si>
    <t>PFAS</t>
  </si>
  <si>
    <t>4-Methoxy-6-(trifluoromethyl)-1,3,5-triazin-2-amine</t>
  </si>
  <si>
    <t>337,6 €</t>
  </si>
  <si>
    <t>TRC-E623150-50MG</t>
  </si>
  <si>
    <t>Ethiprole Amide</t>
  </si>
  <si>
    <t>197,20 €</t>
  </si>
  <si>
    <t>39,44 €</t>
  </si>
  <si>
    <t>106,25 €</t>
  </si>
  <si>
    <t>TRC-M272015-100MG</t>
  </si>
  <si>
    <t>115,90 €</t>
  </si>
  <si>
    <t>450 €</t>
  </si>
  <si>
    <t>212,80 €</t>
  </si>
  <si>
    <t>50000 €</t>
  </si>
  <si>
    <t>78,90 €</t>
  </si>
  <si>
    <t>15120 €</t>
  </si>
  <si>
    <t>1078 €</t>
  </si>
  <si>
    <t>0,024 €</t>
  </si>
  <si>
    <t>18 £</t>
  </si>
  <si>
    <t>0,007 £</t>
  </si>
  <si>
    <t>BLDpharm</t>
  </si>
  <si>
    <t>BD277483</t>
  </si>
  <si>
    <t>39 €</t>
  </si>
  <si>
    <t>15,60 €</t>
  </si>
  <si>
    <t>TRC-T933045-500MG</t>
  </si>
  <si>
    <t>TRC-P840590-10MG</t>
  </si>
  <si>
    <t>TRC-M980235-10MG</t>
  </si>
  <si>
    <t>125,80 €</t>
  </si>
  <si>
    <t>TRC-D445593-100MG</t>
  </si>
  <si>
    <t>54,40 €</t>
  </si>
  <si>
    <t>5,44 €</t>
  </si>
  <si>
    <t>TRC-S683315-10MG</t>
  </si>
  <si>
    <t>TRC-P836800-250MG</t>
  </si>
  <si>
    <t>TRC-H825075-50MG</t>
  </si>
  <si>
    <t>TRC-M312585-10MG</t>
  </si>
  <si>
    <t>TRC-B677570-5MG</t>
  </si>
  <si>
    <t>TRC-C587855-10MG</t>
  </si>
  <si>
    <t>TRC-B206965-10MG</t>
  </si>
  <si>
    <t>TRC-C428803-10MG</t>
  </si>
  <si>
    <t>TRC-A794665-10MG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</si>
</sst>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6" formatCode="#,##0\ &quot;€&quot;;[Red]\-#,##0\ &quot;€&quot;"/>
    <numFmt numFmtId="8" formatCode="#,##0.00\ &quot;€&quot;;[Red]\-#,##0.00\ &quot;€&quot;"/>
    <numFmt numFmtId="43" formatCode="_-* #,##0.00_-;\-* #,##0.00_-;_-* &quot;-&quot;??_-;_-@_-"/>
    <numFmt numFmtId="164" formatCode="0.0"/>
    <numFmt numFmtId="165" formatCode="0.00000"/>
    <numFmt numFmtId="166" formatCode="#,##0.00\ &quot;€&quot;"/>
    <numFmt numFmtId="167" formatCode="#,##0.000\ &quot;€&quot;"/>
    <numFmt numFmtId="168" formatCode="#,##0.0000\ &quot;€&quot;"/>
  </numFmts>
  <fonts count="53" x14ac:knownFonts="1">
    <font>
      <sz val="11"/>
      <color theme="1"/>
      <name val="Arial"/>
      <family val="2"/>
    </font>
    <font>
      <sz val="11"/>
      <color theme="1"/>
      <name val="Calibri"/>
      <family val="2"/>
      <scheme val="minor"/>
    </font>
    <font>
      <sz val="11"/>
      <color theme="1"/>
      <name val="Arial"/>
      <family val="2"/>
    </font>
    <font>
      <u/>
      <sz val="11"/>
      <color theme="10"/>
      <name val="Arial"/>
      <family val="2"/>
    </font>
    <font>
      <sz val="10"/>
      <name val="Arial"/>
      <family val="2"/>
    </font>
    <font>
      <b/>
      <sz val="11"/>
      <color theme="0"/>
      <name val="Calibri"/>
      <family val="2"/>
      <scheme val="minor"/>
    </font>
    <font>
      <sz val="10"/>
      <color theme="1"/>
      <name val="Calibri"/>
      <family val="2"/>
      <scheme val="minor"/>
    </font>
    <font>
      <i/>
      <sz val="10"/>
      <color theme="1"/>
      <name val="Calibri"/>
      <family val="2"/>
      <scheme val="minor"/>
    </font>
    <font>
      <sz val="9"/>
      <color theme="1"/>
      <name val="Calibri"/>
      <family val="2"/>
      <scheme val="minor"/>
    </font>
    <font>
      <b/>
      <sz val="10"/>
      <color rgb="FFFF0000"/>
      <name val="Calibri"/>
      <family val="2"/>
      <scheme val="minor"/>
    </font>
    <font>
      <b/>
      <sz val="10"/>
      <color theme="1"/>
      <name val="Calibri"/>
      <family val="2"/>
      <scheme val="minor"/>
    </font>
    <font>
      <b/>
      <sz val="10"/>
      <color theme="0"/>
      <name val="Calibri"/>
      <family val="2"/>
      <scheme val="minor"/>
    </font>
    <font>
      <sz val="8"/>
      <color theme="1"/>
      <name val="Calibri"/>
      <family val="2"/>
      <scheme val="minor"/>
    </font>
    <font>
      <sz val="10"/>
      <color rgb="FF202945"/>
      <name val="Calibri"/>
      <family val="2"/>
      <scheme val="minor"/>
    </font>
    <font>
      <sz val="10"/>
      <color theme="1"/>
      <name val="Calibri"/>
      <family val="2"/>
      <scheme val="minor"/>
    </font>
    <font>
      <b/>
      <sz val="10"/>
      <color theme="7" tint="-0.249977111117893"/>
      <name val="Calibri"/>
      <family val="2"/>
      <scheme val="minor"/>
    </font>
    <font>
      <u/>
      <sz val="10"/>
      <color theme="10"/>
      <name val="Arial"/>
      <family val="2"/>
    </font>
    <font>
      <b/>
      <sz val="15"/>
      <color theme="3"/>
      <name val="Arial"/>
      <family val="2"/>
    </font>
    <font>
      <b/>
      <sz val="13"/>
      <color theme="3"/>
      <name val="Arial"/>
      <family val="2"/>
    </font>
    <font>
      <b/>
      <sz val="11"/>
      <color theme="3"/>
      <name val="Arial"/>
      <family val="2"/>
    </font>
    <font>
      <u/>
      <sz val="10"/>
      <color theme="10"/>
      <name val="Calibri"/>
      <family val="2"/>
      <scheme val="minor"/>
    </font>
    <font>
      <b/>
      <sz val="11"/>
      <color theme="1"/>
      <name val="Arial"/>
      <family val="2"/>
    </font>
    <font>
      <b/>
      <sz val="18"/>
      <color theme="3"/>
      <name val="Cambria"/>
      <family val="2"/>
      <scheme val="major"/>
    </font>
    <font>
      <sz val="11"/>
      <color rgb="FF006100"/>
      <name val="Arial"/>
      <family val="2"/>
    </font>
    <font>
      <sz val="11"/>
      <color rgb="FF9C0006"/>
      <name val="Arial"/>
      <family val="2"/>
    </font>
    <font>
      <sz val="11"/>
      <color rgb="FF9C6500"/>
      <name val="Arial"/>
      <family val="2"/>
    </font>
    <font>
      <sz val="11"/>
      <color rgb="FF3F3F76"/>
      <name val="Arial"/>
      <family val="2"/>
    </font>
    <font>
      <b/>
      <sz val="11"/>
      <color rgb="FF3F3F3F"/>
      <name val="Arial"/>
      <family val="2"/>
    </font>
    <font>
      <b/>
      <sz val="11"/>
      <color rgb="FFFA7D00"/>
      <name val="Arial"/>
      <family val="2"/>
    </font>
    <font>
      <sz val="11"/>
      <color rgb="FFFA7D00"/>
      <name val="Arial"/>
      <family val="2"/>
    </font>
    <font>
      <b/>
      <sz val="11"/>
      <color theme="0"/>
      <name val="Arial"/>
      <family val="2"/>
    </font>
    <font>
      <sz val="11"/>
      <color rgb="FFFF0000"/>
      <name val="Arial"/>
      <family val="2"/>
    </font>
    <font>
      <i/>
      <sz val="11"/>
      <color rgb="FF7F7F7F"/>
      <name val="Arial"/>
      <family val="2"/>
    </font>
    <font>
      <sz val="11"/>
      <color theme="0"/>
      <name val="Arial"/>
      <family val="2"/>
    </font>
    <font>
      <sz val="11"/>
      <color indexed="8"/>
      <name val="Calibri"/>
      <family val="2"/>
      <scheme val="minor"/>
    </font>
    <font>
      <sz val="10"/>
      <name val="Arial"/>
      <family val="2"/>
      <charset val="1"/>
    </font>
    <font>
      <sz val="10"/>
      <color rgb="FFFF3333"/>
      <name val="Arial"/>
      <family val="2"/>
      <charset val="1"/>
    </font>
    <font>
      <sz val="10"/>
      <color theme="1"/>
      <name val="Calibri"/>
      <family val="2"/>
    </font>
    <font>
      <sz val="13"/>
      <color theme="1"/>
      <name val="Calibri"/>
      <family val="2"/>
      <scheme val="minor"/>
    </font>
    <font>
      <b/>
      <sz val="13"/>
      <color theme="1"/>
      <name val="Calibri"/>
      <family val="2"/>
      <scheme val="minor"/>
    </font>
    <font>
      <sz val="10"/>
      <color rgb="FF000000"/>
      <name val="Calibri"/>
      <family val="2"/>
    </font>
    <font>
      <sz val="10"/>
      <color theme="1"/>
      <name val="Calibri"/>
      <family val="2"/>
      <scheme val="minor"/>
    </font>
    <font>
      <sz val="10"/>
      <color rgb="FF777777"/>
      <name val="Calibri"/>
      <family val="2"/>
      <scheme val="minor"/>
    </font>
    <font>
      <i/>
      <sz val="8"/>
      <color theme="1"/>
      <name val="Calibri"/>
      <family val="2"/>
      <scheme val="minor"/>
    </font>
    <font>
      <sz val="10"/>
      <name val="Calibri"/>
      <family val="2"/>
      <scheme val="minor"/>
    </font>
    <font>
      <sz val="10"/>
      <name val="Calibri"/>
      <family val="2"/>
      <scheme val="minor"/>
    </font>
    <font>
      <sz val="10"/>
      <color rgb="FFFF0000"/>
      <name val="Calibri"/>
      <family val="2"/>
      <scheme val="minor"/>
    </font>
    <font>
      <u/>
      <sz val="10"/>
      <color rgb="FFFF0000"/>
      <name val="Calibri"/>
      <family val="2"/>
      <scheme val="minor"/>
    </font>
    <font>
      <sz val="10"/>
      <color rgb="FFC00000"/>
      <name val="Calibri"/>
      <family val="2"/>
      <scheme val="minor"/>
    </font>
    <font>
      <b/>
      <sz val="10"/>
      <name val="Calibri"/>
      <family val="2"/>
      <scheme val="minor"/>
    </font>
    <font>
      <sz val="10"/>
      <color theme="0"/>
      <name val="Calibri"/>
      <family val="2"/>
      <scheme val="minor"/>
    </font>
    <font>
      <sz val="10"/>
      <color theme="5" tint="-0.249977111117893"/>
      <name val="Calibri"/>
      <family val="2"/>
      <scheme val="minor"/>
    </font>
    <font>
      <sz val="10"/>
      <color theme="1"/>
      <name val="Calibri"/>
      <family val="2"/>
      <scheme val="minor"/>
    </font>
  </fonts>
  <fills count="39">
    <fill>
      <patternFill patternType="none"/>
    </fill>
    <fill>
      <patternFill patternType="gray125"/>
    </fill>
    <fill>
      <patternFill patternType="solid">
        <fgColor rgb="FFFFFF00"/>
        <bgColor indexed="64"/>
      </patternFill>
    </fill>
    <fill>
      <patternFill patternType="solid">
        <fgColor theme="2" tint="-0.499984740745262"/>
        <bgColor indexed="64"/>
      </patternFill>
    </fill>
    <fill>
      <patternFill patternType="solid">
        <fgColor rgb="FFA5A5A5"/>
      </patternFill>
    </fill>
    <fill>
      <patternFill patternType="solid">
        <fgColor rgb="FFE48E5E"/>
        <bgColor indexed="64"/>
      </patternFill>
    </fill>
    <fill>
      <patternFill patternType="solid">
        <fgColor theme="9" tint="0.59999389629810485"/>
        <bgColor theme="4" tint="0.79998168889431442"/>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B8CCE4"/>
        <bgColor rgb="FFB8CCE4"/>
      </patternFill>
    </fill>
    <fill>
      <patternFill patternType="solid">
        <fgColor rgb="FFEBAF8D"/>
        <bgColor indexed="64"/>
      </patternFill>
    </fill>
  </fills>
  <borders count="23">
    <border>
      <left/>
      <right/>
      <top/>
      <bottom/>
      <diagonal/>
    </border>
    <border>
      <left/>
      <right style="thin">
        <color theme="0"/>
      </right>
      <top style="thin">
        <color theme="0"/>
      </top>
      <bottom style="thin">
        <color theme="0"/>
      </bottom>
      <diagonal/>
    </border>
    <border>
      <left style="thin">
        <color theme="0"/>
      </left>
      <right style="thin">
        <color theme="0"/>
      </right>
      <top/>
      <bottom style="thick">
        <color theme="0"/>
      </bottom>
      <diagonal/>
    </border>
    <border>
      <left style="double">
        <color rgb="FF3F3F3F"/>
      </left>
      <right style="double">
        <color rgb="FF3F3F3F"/>
      </right>
      <top style="double">
        <color rgb="FF3F3F3F"/>
      </top>
      <bottom style="double">
        <color rgb="FF3F3F3F"/>
      </bottom>
      <diagonal/>
    </border>
    <border>
      <left style="thin">
        <color theme="0"/>
      </left>
      <right/>
      <top style="thin">
        <color theme="0"/>
      </top>
      <bottom style="thin">
        <color theme="0"/>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FFFFFF"/>
      </left>
      <right style="thin">
        <color rgb="FFFFFFFF"/>
      </right>
      <top style="thin">
        <color rgb="FFFFFFFF"/>
      </top>
      <bottom/>
      <diagonal/>
    </border>
    <border>
      <left style="thin">
        <color theme="0"/>
      </left>
      <right style="thin">
        <color theme="0"/>
      </right>
      <top style="thin">
        <color theme="0"/>
      </top>
      <bottom style="thin">
        <color theme="0"/>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bottom style="medium">
        <color indexed="64"/>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s>
  <cellStyleXfs count="22847">
    <xf numFmtId="0" fontId="0" fillId="0" borderId="0"/>
    <xf numFmtId="0" fontId="3" fillId="0" borderId="0" applyNumberForma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0" fontId="4" fillId="0" borderId="0"/>
    <xf numFmtId="0" fontId="4" fillId="0" borderId="0"/>
    <xf numFmtId="0" fontId="2" fillId="0" borderId="0"/>
    <xf numFmtId="43" fontId="4" fillId="0" borderId="0" applyFont="0" applyFill="0" applyBorder="0" applyAlignment="0" applyProtection="0"/>
    <xf numFmtId="43" fontId="4" fillId="0" borderId="0" applyFont="0" applyFill="0" applyBorder="0" applyAlignment="0" applyProtection="0"/>
    <xf numFmtId="0" fontId="5" fillId="4" borderId="3" applyNumberFormat="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17" fillId="0" borderId="5" applyNumberFormat="0" applyFill="0" applyAlignment="0" applyProtection="0"/>
    <xf numFmtId="0" fontId="18" fillId="0" borderId="6" applyNumberFormat="0" applyFill="0" applyAlignment="0" applyProtection="0"/>
    <xf numFmtId="0" fontId="19" fillId="0" borderId="7" applyNumberFormat="0" applyFill="0" applyAlignment="0" applyProtection="0"/>
    <xf numFmtId="0" fontId="19" fillId="0" borderId="0" applyNumberForma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0" fontId="22" fillId="0" borderId="0" applyNumberFormat="0" applyFill="0" applyBorder="0" applyAlignment="0" applyProtection="0"/>
    <xf numFmtId="0" fontId="23" fillId="7" borderId="0" applyNumberFormat="0" applyBorder="0" applyAlignment="0" applyProtection="0"/>
    <xf numFmtId="0" fontId="24" fillId="8" borderId="0" applyNumberFormat="0" applyBorder="0" applyAlignment="0" applyProtection="0"/>
    <xf numFmtId="0" fontId="25" fillId="9" borderId="0" applyNumberFormat="0" applyBorder="0" applyAlignment="0" applyProtection="0"/>
    <xf numFmtId="0" fontId="26" fillId="10" borderId="8" applyNumberFormat="0" applyAlignment="0" applyProtection="0"/>
    <xf numFmtId="0" fontId="27" fillId="11" borderId="9" applyNumberFormat="0" applyAlignment="0" applyProtection="0"/>
    <xf numFmtId="0" fontId="28" fillId="11" borderId="8" applyNumberFormat="0" applyAlignment="0" applyProtection="0"/>
    <xf numFmtId="0" fontId="29" fillId="0" borderId="10" applyNumberFormat="0" applyFill="0" applyAlignment="0" applyProtection="0"/>
    <xf numFmtId="0" fontId="30" fillId="4" borderId="3" applyNumberFormat="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21" fillId="0" borderId="12" applyNumberFormat="0" applyFill="0" applyAlignment="0" applyProtection="0"/>
    <xf numFmtId="0" fontId="33"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33" fillId="16" borderId="0" applyNumberFormat="0" applyBorder="0" applyAlignment="0" applyProtection="0"/>
    <xf numFmtId="0" fontId="33" fillId="17"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33" fillId="20" borderId="0" applyNumberFormat="0" applyBorder="0" applyAlignment="0" applyProtection="0"/>
    <xf numFmtId="0" fontId="33" fillId="21"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33" fillId="24" borderId="0" applyNumberFormat="0" applyBorder="0" applyAlignment="0" applyProtection="0"/>
    <xf numFmtId="0" fontId="33" fillId="25"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33" fillId="28" borderId="0" applyNumberFormat="0" applyBorder="0" applyAlignment="0" applyProtection="0"/>
    <xf numFmtId="0" fontId="33" fillId="29"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33" fillId="32" borderId="0" applyNumberFormat="0" applyBorder="0" applyAlignment="0" applyProtection="0"/>
    <xf numFmtId="0" fontId="33" fillId="33"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33" fillId="36" borderId="0" applyNumberFormat="0" applyBorder="0" applyAlignment="0" applyProtection="0"/>
    <xf numFmtId="0" fontId="4" fillId="0" borderId="0"/>
    <xf numFmtId="0" fontId="16" fillId="0" borderId="0" applyNumberFormat="0" applyFill="0" applyBorder="0" applyAlignment="0" applyProtection="0"/>
    <xf numFmtId="0" fontId="2" fillId="0" borderId="0"/>
    <xf numFmtId="0" fontId="2" fillId="0" borderId="0"/>
    <xf numFmtId="0" fontId="2" fillId="0" borderId="0"/>
    <xf numFmtId="0" fontId="2" fillId="0" borderId="0"/>
    <xf numFmtId="0" fontId="4" fillId="0" borderId="0"/>
    <xf numFmtId="0" fontId="2" fillId="0" borderId="0"/>
    <xf numFmtId="0" fontId="4" fillId="0" borderId="0"/>
    <xf numFmtId="0" fontId="4" fillId="0" borderId="0"/>
    <xf numFmtId="0" fontId="4" fillId="0" borderId="0"/>
    <xf numFmtId="0" fontId="4" fillId="0" borderId="0"/>
    <xf numFmtId="0" fontId="4" fillId="0" borderId="0"/>
    <xf numFmtId="0" fontId="2" fillId="12" borderId="11" applyNumberFormat="0" applyFont="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12" borderId="11" applyNumberFormat="0" applyFont="0" applyAlignment="0" applyProtection="0"/>
    <xf numFmtId="0" fontId="2" fillId="12" borderId="11" applyNumberFormat="0" applyFont="0" applyAlignment="0" applyProtection="0"/>
    <xf numFmtId="0" fontId="2" fillId="12" borderId="11" applyNumberFormat="0" applyFont="0" applyAlignment="0" applyProtection="0"/>
    <xf numFmtId="0" fontId="2" fillId="12" borderId="11" applyNumberFormat="0" applyFont="0" applyAlignment="0" applyProtection="0"/>
    <xf numFmtId="0" fontId="2" fillId="12" borderId="11" applyNumberFormat="0" applyFont="0" applyAlignment="0" applyProtection="0"/>
    <xf numFmtId="0" fontId="2" fillId="12" borderId="11"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1" applyNumberFormat="0" applyFont="0" applyAlignment="0" applyProtection="0"/>
    <xf numFmtId="0" fontId="2" fillId="0" borderId="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12" borderId="11" applyNumberFormat="0" applyFont="0" applyAlignment="0" applyProtection="0"/>
    <xf numFmtId="0" fontId="2" fillId="12" borderId="11" applyNumberFormat="0" applyFont="0" applyAlignment="0" applyProtection="0"/>
    <xf numFmtId="0" fontId="2" fillId="12" borderId="11" applyNumberFormat="0" applyFont="0" applyAlignment="0" applyProtection="0"/>
    <xf numFmtId="0" fontId="2" fillId="12" borderId="11" applyNumberFormat="0" applyFont="0" applyAlignment="0" applyProtection="0"/>
    <xf numFmtId="0" fontId="2" fillId="12" borderId="11" applyNumberFormat="0" applyFont="0" applyAlignment="0" applyProtection="0"/>
    <xf numFmtId="0" fontId="2" fillId="12" borderId="11"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4" fillId="0" borderId="0"/>
    <xf numFmtId="0" fontId="2" fillId="0" borderId="0"/>
    <xf numFmtId="0" fontId="2" fillId="12" borderId="11" applyNumberFormat="0" applyFont="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12" borderId="11" applyNumberFormat="0" applyFont="0" applyAlignment="0" applyProtection="0"/>
    <xf numFmtId="0" fontId="2" fillId="12" borderId="11" applyNumberFormat="0" applyFont="0" applyAlignment="0" applyProtection="0"/>
    <xf numFmtId="0" fontId="2" fillId="12" borderId="11" applyNumberFormat="0" applyFont="0" applyAlignment="0" applyProtection="0"/>
    <xf numFmtId="0" fontId="2" fillId="12" borderId="11" applyNumberFormat="0" applyFont="0" applyAlignment="0" applyProtection="0"/>
    <xf numFmtId="0" fontId="2" fillId="12" borderId="11" applyNumberFormat="0" applyFont="0" applyAlignment="0" applyProtection="0"/>
    <xf numFmtId="0" fontId="2" fillId="12" borderId="11"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1" applyNumberFormat="0" applyFont="0" applyAlignment="0" applyProtection="0"/>
    <xf numFmtId="0" fontId="2" fillId="0" borderId="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12" borderId="11" applyNumberFormat="0" applyFont="0" applyAlignment="0" applyProtection="0"/>
    <xf numFmtId="0" fontId="2" fillId="12" borderId="11" applyNumberFormat="0" applyFont="0" applyAlignment="0" applyProtection="0"/>
    <xf numFmtId="0" fontId="2" fillId="12" borderId="11" applyNumberFormat="0" applyFont="0" applyAlignment="0" applyProtection="0"/>
    <xf numFmtId="0" fontId="2" fillId="12" borderId="11" applyNumberFormat="0" applyFont="0" applyAlignment="0" applyProtection="0"/>
    <xf numFmtId="0" fontId="2" fillId="12" borderId="11" applyNumberFormat="0" applyFont="0" applyAlignment="0" applyProtection="0"/>
    <xf numFmtId="0" fontId="2" fillId="12" borderId="11"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1" applyNumberFormat="0" applyFont="0" applyAlignment="0" applyProtection="0"/>
    <xf numFmtId="0" fontId="2" fillId="0" borderId="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12" borderId="11" applyNumberFormat="0" applyFont="0" applyAlignment="0" applyProtection="0"/>
    <xf numFmtId="0" fontId="2" fillId="12" borderId="11" applyNumberFormat="0" applyFont="0" applyAlignment="0" applyProtection="0"/>
    <xf numFmtId="0" fontId="2" fillId="12" borderId="11" applyNumberFormat="0" applyFont="0" applyAlignment="0" applyProtection="0"/>
    <xf numFmtId="0" fontId="2" fillId="12" borderId="11" applyNumberFormat="0" applyFont="0" applyAlignment="0" applyProtection="0"/>
    <xf numFmtId="0" fontId="2" fillId="12" borderId="11" applyNumberFormat="0" applyFont="0" applyAlignment="0" applyProtection="0"/>
    <xf numFmtId="0" fontId="2" fillId="12" borderId="11"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1" applyNumberFormat="0" applyFont="0" applyAlignment="0" applyProtection="0"/>
    <xf numFmtId="0" fontId="2" fillId="0" borderId="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12" borderId="11" applyNumberFormat="0" applyFont="0" applyAlignment="0" applyProtection="0"/>
    <xf numFmtId="0" fontId="2" fillId="12" borderId="11" applyNumberFormat="0" applyFont="0" applyAlignment="0" applyProtection="0"/>
    <xf numFmtId="0" fontId="2" fillId="12" borderId="11" applyNumberFormat="0" applyFont="0" applyAlignment="0" applyProtection="0"/>
    <xf numFmtId="0" fontId="2" fillId="12" borderId="11" applyNumberFormat="0" applyFont="0" applyAlignment="0" applyProtection="0"/>
    <xf numFmtId="0" fontId="2" fillId="12" borderId="11" applyNumberFormat="0" applyFont="0" applyAlignment="0" applyProtection="0"/>
    <xf numFmtId="0" fontId="2" fillId="12" borderId="11"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12" borderId="11" applyNumberFormat="0" applyFont="0" applyAlignment="0" applyProtection="0"/>
    <xf numFmtId="0" fontId="2" fillId="12" borderId="11" applyNumberFormat="0" applyFont="0" applyAlignment="0" applyProtection="0"/>
    <xf numFmtId="0" fontId="2" fillId="12" borderId="11" applyNumberFormat="0" applyFont="0" applyAlignment="0" applyProtection="0"/>
    <xf numFmtId="0" fontId="2" fillId="12" borderId="11" applyNumberFormat="0" applyFont="0" applyAlignment="0" applyProtection="0"/>
    <xf numFmtId="0" fontId="2" fillId="12" borderId="11" applyNumberFormat="0" applyFont="0" applyAlignment="0" applyProtection="0"/>
    <xf numFmtId="0" fontId="2" fillId="12" borderId="11"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1" applyNumberFormat="0" applyFont="0" applyAlignment="0" applyProtection="0"/>
    <xf numFmtId="0" fontId="2" fillId="0" borderId="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12" borderId="11" applyNumberFormat="0" applyFont="0" applyAlignment="0" applyProtection="0"/>
    <xf numFmtId="0" fontId="2" fillId="12" borderId="11" applyNumberFormat="0" applyFont="0" applyAlignment="0" applyProtection="0"/>
    <xf numFmtId="0" fontId="2" fillId="12" borderId="11" applyNumberFormat="0" applyFont="0" applyAlignment="0" applyProtection="0"/>
    <xf numFmtId="0" fontId="2" fillId="12" borderId="11" applyNumberFormat="0" applyFont="0" applyAlignment="0" applyProtection="0"/>
    <xf numFmtId="0" fontId="2" fillId="12" borderId="11" applyNumberFormat="0" applyFont="0" applyAlignment="0" applyProtection="0"/>
    <xf numFmtId="0" fontId="2" fillId="12" borderId="11"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1" applyNumberFormat="0" applyFont="0" applyAlignment="0" applyProtection="0"/>
    <xf numFmtId="0" fontId="2" fillId="0" borderId="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12" borderId="11" applyNumberFormat="0" applyFont="0" applyAlignment="0" applyProtection="0"/>
    <xf numFmtId="0" fontId="2" fillId="12" borderId="11" applyNumberFormat="0" applyFont="0" applyAlignment="0" applyProtection="0"/>
    <xf numFmtId="0" fontId="2" fillId="12" borderId="11" applyNumberFormat="0" applyFont="0" applyAlignment="0" applyProtection="0"/>
    <xf numFmtId="0" fontId="2" fillId="12" borderId="11" applyNumberFormat="0" applyFont="0" applyAlignment="0" applyProtection="0"/>
    <xf numFmtId="0" fontId="2" fillId="12" borderId="11" applyNumberFormat="0" applyFont="0" applyAlignment="0" applyProtection="0"/>
    <xf numFmtId="0" fontId="2" fillId="12" borderId="11"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1" applyNumberFormat="0" applyFont="0" applyAlignment="0" applyProtection="0"/>
    <xf numFmtId="0" fontId="2" fillId="0" borderId="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12" borderId="11" applyNumberFormat="0" applyFont="0" applyAlignment="0" applyProtection="0"/>
    <xf numFmtId="0" fontId="2" fillId="12" borderId="11" applyNumberFormat="0" applyFont="0" applyAlignment="0" applyProtection="0"/>
    <xf numFmtId="0" fontId="2" fillId="12" borderId="11" applyNumberFormat="0" applyFont="0" applyAlignment="0" applyProtection="0"/>
    <xf numFmtId="0" fontId="2" fillId="12" borderId="11" applyNumberFormat="0" applyFont="0" applyAlignment="0" applyProtection="0"/>
    <xf numFmtId="0" fontId="2" fillId="12" borderId="11" applyNumberFormat="0" applyFont="0" applyAlignment="0" applyProtection="0"/>
    <xf numFmtId="0" fontId="2" fillId="12" borderId="11"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12" borderId="11" applyNumberFormat="0" applyFont="0" applyAlignment="0" applyProtection="0"/>
    <xf numFmtId="0" fontId="2" fillId="12" borderId="11" applyNumberFormat="0" applyFont="0" applyAlignment="0" applyProtection="0"/>
    <xf numFmtId="0" fontId="2" fillId="12" borderId="11" applyNumberFormat="0" applyFont="0" applyAlignment="0" applyProtection="0"/>
    <xf numFmtId="0" fontId="2" fillId="12" borderId="11" applyNumberFormat="0" applyFont="0" applyAlignment="0" applyProtection="0"/>
    <xf numFmtId="0" fontId="2" fillId="12" borderId="11" applyNumberFormat="0" applyFont="0" applyAlignment="0" applyProtection="0"/>
    <xf numFmtId="0" fontId="2" fillId="12" borderId="11"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1" applyNumberFormat="0" applyFont="0" applyAlignment="0" applyProtection="0"/>
    <xf numFmtId="0" fontId="2" fillId="0" borderId="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12" borderId="11" applyNumberFormat="0" applyFont="0" applyAlignment="0" applyProtection="0"/>
    <xf numFmtId="0" fontId="2" fillId="12" borderId="11" applyNumberFormat="0" applyFont="0" applyAlignment="0" applyProtection="0"/>
    <xf numFmtId="0" fontId="2" fillId="12" borderId="11" applyNumberFormat="0" applyFont="0" applyAlignment="0" applyProtection="0"/>
    <xf numFmtId="0" fontId="2" fillId="12" borderId="11" applyNumberFormat="0" applyFont="0" applyAlignment="0" applyProtection="0"/>
    <xf numFmtId="0" fontId="2" fillId="12" borderId="11" applyNumberFormat="0" applyFont="0" applyAlignment="0" applyProtection="0"/>
    <xf numFmtId="0" fontId="2" fillId="12" borderId="11"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1" applyNumberFormat="0" applyFont="0" applyAlignment="0" applyProtection="0"/>
    <xf numFmtId="0" fontId="2" fillId="0" borderId="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12" borderId="11" applyNumberFormat="0" applyFont="0" applyAlignment="0" applyProtection="0"/>
    <xf numFmtId="0" fontId="2" fillId="12" borderId="11" applyNumberFormat="0" applyFont="0" applyAlignment="0" applyProtection="0"/>
    <xf numFmtId="0" fontId="2" fillId="12" borderId="11" applyNumberFormat="0" applyFont="0" applyAlignment="0" applyProtection="0"/>
    <xf numFmtId="0" fontId="2" fillId="12" borderId="11" applyNumberFormat="0" applyFont="0" applyAlignment="0" applyProtection="0"/>
    <xf numFmtId="0" fontId="2" fillId="12" borderId="11" applyNumberFormat="0" applyFont="0" applyAlignment="0" applyProtection="0"/>
    <xf numFmtId="0" fontId="2" fillId="12" borderId="11"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1" applyNumberFormat="0" applyFont="0" applyAlignment="0" applyProtection="0"/>
    <xf numFmtId="0" fontId="2" fillId="0" borderId="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12" borderId="11" applyNumberFormat="0" applyFont="0" applyAlignment="0" applyProtection="0"/>
    <xf numFmtId="0" fontId="2" fillId="12" borderId="11" applyNumberFormat="0" applyFont="0" applyAlignment="0" applyProtection="0"/>
    <xf numFmtId="0" fontId="2" fillId="12" borderId="11" applyNumberFormat="0" applyFont="0" applyAlignment="0" applyProtection="0"/>
    <xf numFmtId="0" fontId="2" fillId="12" borderId="11" applyNumberFormat="0" applyFont="0" applyAlignment="0" applyProtection="0"/>
    <xf numFmtId="0" fontId="2" fillId="12" borderId="11" applyNumberFormat="0" applyFont="0" applyAlignment="0" applyProtection="0"/>
    <xf numFmtId="0" fontId="2" fillId="12" borderId="11"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12" borderId="11" applyNumberFormat="0" applyFont="0" applyAlignment="0" applyProtection="0"/>
    <xf numFmtId="0" fontId="2" fillId="12" borderId="11" applyNumberFormat="0" applyFont="0" applyAlignment="0" applyProtection="0"/>
    <xf numFmtId="0" fontId="2" fillId="12" borderId="11" applyNumberFormat="0" applyFont="0" applyAlignment="0" applyProtection="0"/>
    <xf numFmtId="0" fontId="2" fillId="12" borderId="11" applyNumberFormat="0" applyFont="0" applyAlignment="0" applyProtection="0"/>
    <xf numFmtId="0" fontId="2" fillId="12" borderId="11" applyNumberFormat="0" applyFont="0" applyAlignment="0" applyProtection="0"/>
    <xf numFmtId="0" fontId="2" fillId="12" borderId="11"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1" applyNumberFormat="0" applyFont="0" applyAlignment="0" applyProtection="0"/>
    <xf numFmtId="0" fontId="2" fillId="0" borderId="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12" borderId="11" applyNumberFormat="0" applyFont="0" applyAlignment="0" applyProtection="0"/>
    <xf numFmtId="0" fontId="2" fillId="12" borderId="11" applyNumberFormat="0" applyFont="0" applyAlignment="0" applyProtection="0"/>
    <xf numFmtId="0" fontId="2" fillId="12" borderId="11" applyNumberFormat="0" applyFont="0" applyAlignment="0" applyProtection="0"/>
    <xf numFmtId="0" fontId="2" fillId="12" borderId="11" applyNumberFormat="0" applyFont="0" applyAlignment="0" applyProtection="0"/>
    <xf numFmtId="0" fontId="2" fillId="12" borderId="11" applyNumberFormat="0" applyFont="0" applyAlignment="0" applyProtection="0"/>
    <xf numFmtId="0" fontId="2" fillId="12" borderId="11"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4" borderId="0" applyNumberFormat="0" applyBorder="0" applyAlignment="0" applyProtection="0"/>
    <xf numFmtId="0" fontId="2" fillId="22" borderId="0" applyNumberFormat="0" applyBorder="0" applyAlignment="0" applyProtection="0"/>
    <xf numFmtId="0" fontId="4" fillId="0" borderId="0"/>
    <xf numFmtId="0" fontId="2" fillId="18"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1" applyNumberFormat="0" applyFont="0" applyAlignment="0" applyProtection="0"/>
    <xf numFmtId="0" fontId="2" fillId="0" borderId="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12" borderId="11" applyNumberFormat="0" applyFont="0" applyAlignment="0" applyProtection="0"/>
    <xf numFmtId="0" fontId="2" fillId="12" borderId="11" applyNumberFormat="0" applyFont="0" applyAlignment="0" applyProtection="0"/>
    <xf numFmtId="0" fontId="2" fillId="12" borderId="11" applyNumberFormat="0" applyFont="0" applyAlignment="0" applyProtection="0"/>
    <xf numFmtId="0" fontId="2" fillId="12" borderId="11" applyNumberFormat="0" applyFont="0" applyAlignment="0" applyProtection="0"/>
    <xf numFmtId="0" fontId="2" fillId="12" borderId="11" applyNumberFormat="0" applyFont="0" applyAlignment="0" applyProtection="0"/>
    <xf numFmtId="0" fontId="2" fillId="12" borderId="11"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1" applyNumberFormat="0" applyFont="0" applyAlignment="0" applyProtection="0"/>
    <xf numFmtId="0" fontId="2" fillId="0" borderId="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12" borderId="11" applyNumberFormat="0" applyFont="0" applyAlignment="0" applyProtection="0"/>
    <xf numFmtId="0" fontId="2" fillId="12" borderId="11" applyNumberFormat="0" applyFont="0" applyAlignment="0" applyProtection="0"/>
    <xf numFmtId="0" fontId="2" fillId="12" borderId="11" applyNumberFormat="0" applyFont="0" applyAlignment="0" applyProtection="0"/>
    <xf numFmtId="0" fontId="2" fillId="12" borderId="11" applyNumberFormat="0" applyFont="0" applyAlignment="0" applyProtection="0"/>
    <xf numFmtId="0" fontId="2" fillId="12" borderId="11" applyNumberFormat="0" applyFont="0" applyAlignment="0" applyProtection="0"/>
    <xf numFmtId="0" fontId="2" fillId="12" borderId="11"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12" borderId="11" applyNumberFormat="0" applyFont="0" applyAlignment="0" applyProtection="0"/>
    <xf numFmtId="0" fontId="2" fillId="12" borderId="11" applyNumberFormat="0" applyFont="0" applyAlignment="0" applyProtection="0"/>
    <xf numFmtId="0" fontId="2" fillId="12" borderId="11" applyNumberFormat="0" applyFont="0" applyAlignment="0" applyProtection="0"/>
    <xf numFmtId="0" fontId="2" fillId="12" borderId="11" applyNumberFormat="0" applyFont="0" applyAlignment="0" applyProtection="0"/>
    <xf numFmtId="0" fontId="2" fillId="12" borderId="11" applyNumberFormat="0" applyFont="0" applyAlignment="0" applyProtection="0"/>
    <xf numFmtId="0" fontId="2" fillId="12" borderId="11"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1" applyNumberFormat="0" applyFont="0" applyAlignment="0" applyProtection="0"/>
    <xf numFmtId="0" fontId="2" fillId="0" borderId="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12" borderId="11" applyNumberFormat="0" applyFont="0" applyAlignment="0" applyProtection="0"/>
    <xf numFmtId="0" fontId="2" fillId="12" borderId="11" applyNumberFormat="0" applyFont="0" applyAlignment="0" applyProtection="0"/>
    <xf numFmtId="0" fontId="2" fillId="12" borderId="11" applyNumberFormat="0" applyFont="0" applyAlignment="0" applyProtection="0"/>
    <xf numFmtId="0" fontId="2" fillId="12" borderId="11" applyNumberFormat="0" applyFont="0" applyAlignment="0" applyProtection="0"/>
    <xf numFmtId="0" fontId="2" fillId="12" borderId="11" applyNumberFormat="0" applyFont="0" applyAlignment="0" applyProtection="0"/>
    <xf numFmtId="0" fontId="2" fillId="12" borderId="11"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1" applyNumberFormat="0" applyFont="0" applyAlignment="0" applyProtection="0"/>
    <xf numFmtId="0" fontId="2" fillId="0" borderId="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12" borderId="11" applyNumberFormat="0" applyFont="0" applyAlignment="0" applyProtection="0"/>
    <xf numFmtId="0" fontId="2" fillId="12" borderId="11" applyNumberFormat="0" applyFont="0" applyAlignment="0" applyProtection="0"/>
    <xf numFmtId="0" fontId="2" fillId="12" borderId="11" applyNumberFormat="0" applyFont="0" applyAlignment="0" applyProtection="0"/>
    <xf numFmtId="0" fontId="2" fillId="12" borderId="11" applyNumberFormat="0" applyFont="0" applyAlignment="0" applyProtection="0"/>
    <xf numFmtId="0" fontId="2" fillId="12" borderId="11" applyNumberFormat="0" applyFont="0" applyAlignment="0" applyProtection="0"/>
    <xf numFmtId="0" fontId="2" fillId="12" borderId="11"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1" applyNumberFormat="0" applyFont="0" applyAlignment="0" applyProtection="0"/>
    <xf numFmtId="0" fontId="2" fillId="0" borderId="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12" borderId="11" applyNumberFormat="0" applyFont="0" applyAlignment="0" applyProtection="0"/>
    <xf numFmtId="0" fontId="2" fillId="12" borderId="11" applyNumberFormat="0" applyFont="0" applyAlignment="0" applyProtection="0"/>
    <xf numFmtId="0" fontId="2" fillId="12" borderId="11" applyNumberFormat="0" applyFont="0" applyAlignment="0" applyProtection="0"/>
    <xf numFmtId="0" fontId="2" fillId="12" borderId="11" applyNumberFormat="0" applyFont="0" applyAlignment="0" applyProtection="0"/>
    <xf numFmtId="0" fontId="2" fillId="12" borderId="11" applyNumberFormat="0" applyFont="0" applyAlignment="0" applyProtection="0"/>
    <xf numFmtId="0" fontId="2" fillId="12" borderId="11"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12" borderId="11" applyNumberFormat="0" applyFont="0" applyAlignment="0" applyProtection="0"/>
    <xf numFmtId="0" fontId="2" fillId="12" borderId="11" applyNumberFormat="0" applyFont="0" applyAlignment="0" applyProtection="0"/>
    <xf numFmtId="0" fontId="2" fillId="12" borderId="11" applyNumberFormat="0" applyFont="0" applyAlignment="0" applyProtection="0"/>
    <xf numFmtId="0" fontId="2" fillId="12" borderId="11" applyNumberFormat="0" applyFont="0" applyAlignment="0" applyProtection="0"/>
    <xf numFmtId="0" fontId="2" fillId="12" borderId="11" applyNumberFormat="0" applyFont="0" applyAlignment="0" applyProtection="0"/>
    <xf numFmtId="0" fontId="2" fillId="12" borderId="11"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1" applyNumberFormat="0" applyFont="0" applyAlignment="0" applyProtection="0"/>
    <xf numFmtId="0" fontId="2" fillId="0" borderId="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12" borderId="11" applyNumberFormat="0" applyFont="0" applyAlignment="0" applyProtection="0"/>
    <xf numFmtId="0" fontId="2" fillId="12" borderId="11" applyNumberFormat="0" applyFont="0" applyAlignment="0" applyProtection="0"/>
    <xf numFmtId="0" fontId="2" fillId="12" borderId="11" applyNumberFormat="0" applyFont="0" applyAlignment="0" applyProtection="0"/>
    <xf numFmtId="0" fontId="2" fillId="12" borderId="11" applyNumberFormat="0" applyFont="0" applyAlignment="0" applyProtection="0"/>
    <xf numFmtId="0" fontId="2" fillId="12" borderId="11" applyNumberFormat="0" applyFont="0" applyAlignment="0" applyProtection="0"/>
    <xf numFmtId="0" fontId="2" fillId="12" borderId="11"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1" applyNumberFormat="0" applyFont="0" applyAlignment="0" applyProtection="0"/>
    <xf numFmtId="0" fontId="2" fillId="0" borderId="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12" borderId="11" applyNumberFormat="0" applyFont="0" applyAlignment="0" applyProtection="0"/>
    <xf numFmtId="0" fontId="2" fillId="12" borderId="11" applyNumberFormat="0" applyFont="0" applyAlignment="0" applyProtection="0"/>
    <xf numFmtId="0" fontId="2" fillId="12" borderId="11" applyNumberFormat="0" applyFont="0" applyAlignment="0" applyProtection="0"/>
    <xf numFmtId="0" fontId="2" fillId="12" borderId="11" applyNumberFormat="0" applyFont="0" applyAlignment="0" applyProtection="0"/>
    <xf numFmtId="0" fontId="2" fillId="12" borderId="11" applyNumberFormat="0" applyFont="0" applyAlignment="0" applyProtection="0"/>
    <xf numFmtId="0" fontId="2" fillId="12" borderId="11"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1" applyNumberFormat="0" applyFont="0" applyAlignment="0" applyProtection="0"/>
    <xf numFmtId="0" fontId="2" fillId="0" borderId="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12" borderId="11" applyNumberFormat="0" applyFont="0" applyAlignment="0" applyProtection="0"/>
    <xf numFmtId="0" fontId="2" fillId="12" borderId="11" applyNumberFormat="0" applyFont="0" applyAlignment="0" applyProtection="0"/>
    <xf numFmtId="0" fontId="2" fillId="12" borderId="11" applyNumberFormat="0" applyFont="0" applyAlignment="0" applyProtection="0"/>
    <xf numFmtId="0" fontId="2" fillId="12" borderId="11" applyNumberFormat="0" applyFont="0" applyAlignment="0" applyProtection="0"/>
    <xf numFmtId="0" fontId="2" fillId="12" borderId="11" applyNumberFormat="0" applyFont="0" applyAlignment="0" applyProtection="0"/>
    <xf numFmtId="0" fontId="2" fillId="12" borderId="11"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12" borderId="11" applyNumberFormat="0" applyFont="0" applyAlignment="0" applyProtection="0"/>
    <xf numFmtId="0" fontId="2" fillId="12" borderId="11" applyNumberFormat="0" applyFont="0" applyAlignment="0" applyProtection="0"/>
    <xf numFmtId="0" fontId="2" fillId="12" borderId="11" applyNumberFormat="0" applyFont="0" applyAlignment="0" applyProtection="0"/>
    <xf numFmtId="0" fontId="2" fillId="12" borderId="11" applyNumberFormat="0" applyFont="0" applyAlignment="0" applyProtection="0"/>
    <xf numFmtId="0" fontId="2" fillId="12" borderId="11" applyNumberFormat="0" applyFont="0" applyAlignment="0" applyProtection="0"/>
    <xf numFmtId="0" fontId="2" fillId="12" borderId="11"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1" applyNumberFormat="0" applyFont="0" applyAlignment="0" applyProtection="0"/>
    <xf numFmtId="0" fontId="2" fillId="0" borderId="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12" borderId="11" applyNumberFormat="0" applyFont="0" applyAlignment="0" applyProtection="0"/>
    <xf numFmtId="0" fontId="2" fillId="12" borderId="11" applyNumberFormat="0" applyFont="0" applyAlignment="0" applyProtection="0"/>
    <xf numFmtId="0" fontId="2" fillId="12" borderId="11" applyNumberFormat="0" applyFont="0" applyAlignment="0" applyProtection="0"/>
    <xf numFmtId="0" fontId="2" fillId="12" borderId="11" applyNumberFormat="0" applyFont="0" applyAlignment="0" applyProtection="0"/>
    <xf numFmtId="0" fontId="2" fillId="12" borderId="11" applyNumberFormat="0" applyFont="0" applyAlignment="0" applyProtection="0"/>
    <xf numFmtId="0" fontId="2" fillId="12" borderId="11"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0" borderId="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4" fillId="0" borderId="0"/>
    <xf numFmtId="0" fontId="2" fillId="12" borderId="11" applyNumberFormat="0" applyFont="0" applyAlignment="0" applyProtection="0"/>
    <xf numFmtId="0" fontId="2" fillId="0" borderId="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12" borderId="11" applyNumberFormat="0" applyFont="0" applyAlignment="0" applyProtection="0"/>
    <xf numFmtId="0" fontId="2" fillId="12" borderId="11" applyNumberFormat="0" applyFont="0" applyAlignment="0" applyProtection="0"/>
    <xf numFmtId="0" fontId="2" fillId="12" borderId="11" applyNumberFormat="0" applyFont="0" applyAlignment="0" applyProtection="0"/>
    <xf numFmtId="0" fontId="2" fillId="12" borderId="11" applyNumberFormat="0" applyFont="0" applyAlignment="0" applyProtection="0"/>
    <xf numFmtId="0" fontId="2" fillId="12" borderId="11" applyNumberFormat="0" applyFont="0" applyAlignment="0" applyProtection="0"/>
    <xf numFmtId="0" fontId="2" fillId="12" borderId="11"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1" applyNumberFormat="0" applyFont="0" applyAlignment="0" applyProtection="0"/>
    <xf numFmtId="0" fontId="2" fillId="0" borderId="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12" borderId="11" applyNumberFormat="0" applyFont="0" applyAlignment="0" applyProtection="0"/>
    <xf numFmtId="0" fontId="2" fillId="12" borderId="11" applyNumberFormat="0" applyFont="0" applyAlignment="0" applyProtection="0"/>
    <xf numFmtId="0" fontId="2" fillId="12" borderId="11" applyNumberFormat="0" applyFont="0" applyAlignment="0" applyProtection="0"/>
    <xf numFmtId="0" fontId="2" fillId="12" borderId="11" applyNumberFormat="0" applyFont="0" applyAlignment="0" applyProtection="0"/>
    <xf numFmtId="0" fontId="2" fillId="12" borderId="11" applyNumberFormat="0" applyFont="0" applyAlignment="0" applyProtection="0"/>
    <xf numFmtId="0" fontId="2" fillId="12" borderId="11"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12" borderId="11" applyNumberFormat="0" applyFont="0" applyAlignment="0" applyProtection="0"/>
    <xf numFmtId="0" fontId="2" fillId="12" borderId="11" applyNumberFormat="0" applyFont="0" applyAlignment="0" applyProtection="0"/>
    <xf numFmtId="0" fontId="2" fillId="12" borderId="11" applyNumberFormat="0" applyFont="0" applyAlignment="0" applyProtection="0"/>
    <xf numFmtId="0" fontId="2" fillId="12" borderId="11" applyNumberFormat="0" applyFont="0" applyAlignment="0" applyProtection="0"/>
    <xf numFmtId="0" fontId="2" fillId="12" borderId="11" applyNumberFormat="0" applyFont="0" applyAlignment="0" applyProtection="0"/>
    <xf numFmtId="0" fontId="2" fillId="12" borderId="11"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1" applyNumberFormat="0" applyFont="0" applyAlignment="0" applyProtection="0"/>
    <xf numFmtId="0" fontId="2" fillId="0" borderId="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12" borderId="11" applyNumberFormat="0" applyFont="0" applyAlignment="0" applyProtection="0"/>
    <xf numFmtId="0" fontId="2" fillId="12" borderId="11" applyNumberFormat="0" applyFont="0" applyAlignment="0" applyProtection="0"/>
    <xf numFmtId="0" fontId="2" fillId="12" borderId="11" applyNumberFormat="0" applyFont="0" applyAlignment="0" applyProtection="0"/>
    <xf numFmtId="0" fontId="2" fillId="12" borderId="11" applyNumberFormat="0" applyFont="0" applyAlignment="0" applyProtection="0"/>
    <xf numFmtId="0" fontId="2" fillId="12" borderId="11" applyNumberFormat="0" applyFont="0" applyAlignment="0" applyProtection="0"/>
    <xf numFmtId="0" fontId="2" fillId="12" borderId="11"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1" applyNumberFormat="0" applyFont="0" applyAlignment="0" applyProtection="0"/>
    <xf numFmtId="0" fontId="2" fillId="0" borderId="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12" borderId="11" applyNumberFormat="0" applyFont="0" applyAlignment="0" applyProtection="0"/>
    <xf numFmtId="0" fontId="2" fillId="12" borderId="11" applyNumberFormat="0" applyFont="0" applyAlignment="0" applyProtection="0"/>
    <xf numFmtId="0" fontId="2" fillId="12" borderId="11" applyNumberFormat="0" applyFont="0" applyAlignment="0" applyProtection="0"/>
    <xf numFmtId="0" fontId="2" fillId="12" borderId="11" applyNumberFormat="0" applyFont="0" applyAlignment="0" applyProtection="0"/>
    <xf numFmtId="0" fontId="2" fillId="12" borderId="11" applyNumberFormat="0" applyFont="0" applyAlignment="0" applyProtection="0"/>
    <xf numFmtId="0" fontId="2" fillId="12" borderId="11"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1" applyNumberFormat="0" applyFont="0" applyAlignment="0" applyProtection="0"/>
    <xf numFmtId="0" fontId="2" fillId="0" borderId="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12" borderId="11" applyNumberFormat="0" applyFont="0" applyAlignment="0" applyProtection="0"/>
    <xf numFmtId="0" fontId="2" fillId="12" borderId="11" applyNumberFormat="0" applyFont="0" applyAlignment="0" applyProtection="0"/>
    <xf numFmtId="0" fontId="2" fillId="12" borderId="11" applyNumberFormat="0" applyFont="0" applyAlignment="0" applyProtection="0"/>
    <xf numFmtId="0" fontId="2" fillId="12" borderId="11" applyNumberFormat="0" applyFont="0" applyAlignment="0" applyProtection="0"/>
    <xf numFmtId="0" fontId="2" fillId="12" borderId="11" applyNumberFormat="0" applyFont="0" applyAlignment="0" applyProtection="0"/>
    <xf numFmtId="0" fontId="2" fillId="12" borderId="11"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12" borderId="11" applyNumberFormat="0" applyFont="0" applyAlignment="0" applyProtection="0"/>
    <xf numFmtId="0" fontId="2" fillId="12" borderId="11" applyNumberFormat="0" applyFont="0" applyAlignment="0" applyProtection="0"/>
    <xf numFmtId="0" fontId="2" fillId="12" borderId="11" applyNumberFormat="0" applyFont="0" applyAlignment="0" applyProtection="0"/>
    <xf numFmtId="0" fontId="2" fillId="12" borderId="11" applyNumberFormat="0" applyFont="0" applyAlignment="0" applyProtection="0"/>
    <xf numFmtId="0" fontId="2" fillId="12" borderId="11" applyNumberFormat="0" applyFont="0" applyAlignment="0" applyProtection="0"/>
    <xf numFmtId="0" fontId="2" fillId="12" borderId="11"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1" applyNumberFormat="0" applyFont="0" applyAlignment="0" applyProtection="0"/>
    <xf numFmtId="0" fontId="2" fillId="0" borderId="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12" borderId="11" applyNumberFormat="0" applyFont="0" applyAlignment="0" applyProtection="0"/>
    <xf numFmtId="0" fontId="2" fillId="12" borderId="11" applyNumberFormat="0" applyFont="0" applyAlignment="0" applyProtection="0"/>
    <xf numFmtId="0" fontId="2" fillId="12" borderId="11" applyNumberFormat="0" applyFont="0" applyAlignment="0" applyProtection="0"/>
    <xf numFmtId="0" fontId="2" fillId="12" borderId="11" applyNumberFormat="0" applyFont="0" applyAlignment="0" applyProtection="0"/>
    <xf numFmtId="0" fontId="2" fillId="12" borderId="11" applyNumberFormat="0" applyFont="0" applyAlignment="0" applyProtection="0"/>
    <xf numFmtId="0" fontId="2" fillId="12" borderId="11"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1" applyNumberFormat="0" applyFont="0" applyAlignment="0" applyProtection="0"/>
    <xf numFmtId="0" fontId="2" fillId="0" borderId="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12" borderId="11" applyNumberFormat="0" applyFont="0" applyAlignment="0" applyProtection="0"/>
    <xf numFmtId="0" fontId="2" fillId="12" borderId="11" applyNumberFormat="0" applyFont="0" applyAlignment="0" applyProtection="0"/>
    <xf numFmtId="0" fontId="2" fillId="12" borderId="11" applyNumberFormat="0" applyFont="0" applyAlignment="0" applyProtection="0"/>
    <xf numFmtId="0" fontId="2" fillId="12" borderId="11" applyNumberFormat="0" applyFont="0" applyAlignment="0" applyProtection="0"/>
    <xf numFmtId="0" fontId="2" fillId="12" borderId="11" applyNumberFormat="0" applyFont="0" applyAlignment="0" applyProtection="0"/>
    <xf numFmtId="0" fontId="2" fillId="12" borderId="11"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1" applyNumberFormat="0" applyFont="0" applyAlignment="0" applyProtection="0"/>
    <xf numFmtId="0" fontId="2" fillId="0" borderId="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12" borderId="11" applyNumberFormat="0" applyFont="0" applyAlignment="0" applyProtection="0"/>
    <xf numFmtId="0" fontId="2" fillId="12" borderId="11" applyNumberFormat="0" applyFont="0" applyAlignment="0" applyProtection="0"/>
    <xf numFmtId="0" fontId="2" fillId="12" borderId="11" applyNumberFormat="0" applyFont="0" applyAlignment="0" applyProtection="0"/>
    <xf numFmtId="0" fontId="2" fillId="12" borderId="11" applyNumberFormat="0" applyFont="0" applyAlignment="0" applyProtection="0"/>
    <xf numFmtId="0" fontId="2" fillId="12" borderId="11" applyNumberFormat="0" applyFont="0" applyAlignment="0" applyProtection="0"/>
    <xf numFmtId="0" fontId="2" fillId="12" borderId="11"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12" borderId="11" applyNumberFormat="0" applyFont="0" applyAlignment="0" applyProtection="0"/>
    <xf numFmtId="0" fontId="2" fillId="12" borderId="11" applyNumberFormat="0" applyFont="0" applyAlignment="0" applyProtection="0"/>
    <xf numFmtId="0" fontId="2" fillId="12" borderId="11" applyNumberFormat="0" applyFont="0" applyAlignment="0" applyProtection="0"/>
    <xf numFmtId="0" fontId="2" fillId="12" borderId="11" applyNumberFormat="0" applyFont="0" applyAlignment="0" applyProtection="0"/>
    <xf numFmtId="0" fontId="2" fillId="12" borderId="11" applyNumberFormat="0" applyFont="0" applyAlignment="0" applyProtection="0"/>
    <xf numFmtId="0" fontId="2" fillId="12" borderId="11"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1" applyNumberFormat="0" applyFont="0" applyAlignment="0" applyProtection="0"/>
    <xf numFmtId="0" fontId="2" fillId="0" borderId="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12" borderId="11" applyNumberFormat="0" applyFont="0" applyAlignment="0" applyProtection="0"/>
    <xf numFmtId="0" fontId="2" fillId="12" borderId="11" applyNumberFormat="0" applyFont="0" applyAlignment="0" applyProtection="0"/>
    <xf numFmtId="0" fontId="2" fillId="12" borderId="11" applyNumberFormat="0" applyFont="0" applyAlignment="0" applyProtection="0"/>
    <xf numFmtId="0" fontId="2" fillId="12" borderId="11" applyNumberFormat="0" applyFont="0" applyAlignment="0" applyProtection="0"/>
    <xf numFmtId="0" fontId="2" fillId="12" borderId="11" applyNumberFormat="0" applyFont="0" applyAlignment="0" applyProtection="0"/>
    <xf numFmtId="0" fontId="2" fillId="12" borderId="11"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1" applyNumberFormat="0" applyFont="0" applyAlignment="0" applyProtection="0"/>
    <xf numFmtId="0" fontId="2" fillId="0" borderId="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12" borderId="11" applyNumberFormat="0" applyFont="0" applyAlignment="0" applyProtection="0"/>
    <xf numFmtId="0" fontId="2" fillId="12" borderId="11" applyNumberFormat="0" applyFont="0" applyAlignment="0" applyProtection="0"/>
    <xf numFmtId="0" fontId="2" fillId="12" borderId="11" applyNumberFormat="0" applyFont="0" applyAlignment="0" applyProtection="0"/>
    <xf numFmtId="0" fontId="2" fillId="12" borderId="11" applyNumberFormat="0" applyFont="0" applyAlignment="0" applyProtection="0"/>
    <xf numFmtId="0" fontId="2" fillId="12" borderId="11" applyNumberFormat="0" applyFont="0" applyAlignment="0" applyProtection="0"/>
    <xf numFmtId="0" fontId="2" fillId="12" borderId="11"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1" applyNumberFormat="0" applyFont="0" applyAlignment="0" applyProtection="0"/>
    <xf numFmtId="0" fontId="2" fillId="0" borderId="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12" borderId="11" applyNumberFormat="0" applyFont="0" applyAlignment="0" applyProtection="0"/>
    <xf numFmtId="0" fontId="2" fillId="12" borderId="11" applyNumberFormat="0" applyFont="0" applyAlignment="0" applyProtection="0"/>
    <xf numFmtId="0" fontId="2" fillId="12" borderId="11" applyNumberFormat="0" applyFont="0" applyAlignment="0" applyProtection="0"/>
    <xf numFmtId="0" fontId="2" fillId="12" borderId="11" applyNumberFormat="0" applyFont="0" applyAlignment="0" applyProtection="0"/>
    <xf numFmtId="0" fontId="2" fillId="12" borderId="11" applyNumberFormat="0" applyFont="0" applyAlignment="0" applyProtection="0"/>
    <xf numFmtId="0" fontId="2" fillId="12" borderId="11"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12" borderId="11" applyNumberFormat="0" applyFont="0" applyAlignment="0" applyProtection="0"/>
    <xf numFmtId="0" fontId="2" fillId="12" borderId="11" applyNumberFormat="0" applyFont="0" applyAlignment="0" applyProtection="0"/>
    <xf numFmtId="0" fontId="2" fillId="12" borderId="11" applyNumberFormat="0" applyFont="0" applyAlignment="0" applyProtection="0"/>
    <xf numFmtId="0" fontId="2" fillId="12" borderId="11" applyNumberFormat="0" applyFont="0" applyAlignment="0" applyProtection="0"/>
    <xf numFmtId="0" fontId="2" fillId="12" borderId="11" applyNumberFormat="0" applyFont="0" applyAlignment="0" applyProtection="0"/>
    <xf numFmtId="0" fontId="2" fillId="12" borderId="11"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1" applyNumberFormat="0" applyFont="0" applyAlignment="0" applyProtection="0"/>
    <xf numFmtId="0" fontId="2" fillId="0" borderId="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12" borderId="11" applyNumberFormat="0" applyFont="0" applyAlignment="0" applyProtection="0"/>
    <xf numFmtId="0" fontId="2" fillId="12" borderId="11" applyNumberFormat="0" applyFont="0" applyAlignment="0" applyProtection="0"/>
    <xf numFmtId="0" fontId="2" fillId="12" borderId="11" applyNumberFormat="0" applyFont="0" applyAlignment="0" applyProtection="0"/>
    <xf numFmtId="0" fontId="2" fillId="12" borderId="11" applyNumberFormat="0" applyFont="0" applyAlignment="0" applyProtection="0"/>
    <xf numFmtId="0" fontId="2" fillId="12" borderId="11" applyNumberFormat="0" applyFont="0" applyAlignment="0" applyProtection="0"/>
    <xf numFmtId="0" fontId="2" fillId="12" borderId="11"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4" borderId="0" applyNumberFormat="0" applyBorder="0" applyAlignment="0" applyProtection="0"/>
    <xf numFmtId="0" fontId="2" fillId="22" borderId="0" applyNumberFormat="0" applyBorder="0" applyAlignment="0" applyProtection="0"/>
    <xf numFmtId="0" fontId="2" fillId="18"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1" applyNumberFormat="0" applyFont="0" applyAlignment="0" applyProtection="0"/>
    <xf numFmtId="0" fontId="2" fillId="0" borderId="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12" borderId="11" applyNumberFormat="0" applyFont="0" applyAlignment="0" applyProtection="0"/>
    <xf numFmtId="0" fontId="2" fillId="12" borderId="11" applyNumberFormat="0" applyFont="0" applyAlignment="0" applyProtection="0"/>
    <xf numFmtId="0" fontId="2" fillId="12" borderId="11" applyNumberFormat="0" applyFont="0" applyAlignment="0" applyProtection="0"/>
    <xf numFmtId="0" fontId="2" fillId="12" borderId="11" applyNumberFormat="0" applyFont="0" applyAlignment="0" applyProtection="0"/>
    <xf numFmtId="0" fontId="2" fillId="12" borderId="11" applyNumberFormat="0" applyFont="0" applyAlignment="0" applyProtection="0"/>
    <xf numFmtId="0" fontId="2" fillId="12" borderId="11"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1" applyNumberFormat="0" applyFont="0" applyAlignment="0" applyProtection="0"/>
    <xf numFmtId="0" fontId="2" fillId="0" borderId="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12" borderId="11" applyNumberFormat="0" applyFont="0" applyAlignment="0" applyProtection="0"/>
    <xf numFmtId="0" fontId="2" fillId="12" borderId="11" applyNumberFormat="0" applyFont="0" applyAlignment="0" applyProtection="0"/>
    <xf numFmtId="0" fontId="2" fillId="12" borderId="11" applyNumberFormat="0" applyFont="0" applyAlignment="0" applyProtection="0"/>
    <xf numFmtId="0" fontId="2" fillId="12" borderId="11" applyNumberFormat="0" applyFont="0" applyAlignment="0" applyProtection="0"/>
    <xf numFmtId="0" fontId="2" fillId="12" borderId="11" applyNumberFormat="0" applyFont="0" applyAlignment="0" applyProtection="0"/>
    <xf numFmtId="0" fontId="2" fillId="12" borderId="11"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12" borderId="11" applyNumberFormat="0" applyFont="0" applyAlignment="0" applyProtection="0"/>
    <xf numFmtId="0" fontId="2" fillId="12" borderId="11" applyNumberFormat="0" applyFont="0" applyAlignment="0" applyProtection="0"/>
    <xf numFmtId="0" fontId="2" fillId="12" borderId="11" applyNumberFormat="0" applyFont="0" applyAlignment="0" applyProtection="0"/>
    <xf numFmtId="0" fontId="2" fillId="12" borderId="11" applyNumberFormat="0" applyFont="0" applyAlignment="0" applyProtection="0"/>
    <xf numFmtId="0" fontId="2" fillId="12" borderId="11" applyNumberFormat="0" applyFont="0" applyAlignment="0" applyProtection="0"/>
    <xf numFmtId="0" fontId="2" fillId="12" borderId="11"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1" applyNumberFormat="0" applyFont="0" applyAlignment="0" applyProtection="0"/>
    <xf numFmtId="0" fontId="2" fillId="0" borderId="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12" borderId="11" applyNumberFormat="0" applyFont="0" applyAlignment="0" applyProtection="0"/>
    <xf numFmtId="0" fontId="2" fillId="12" borderId="11" applyNumberFormat="0" applyFont="0" applyAlignment="0" applyProtection="0"/>
    <xf numFmtId="0" fontId="2" fillId="12" borderId="11" applyNumberFormat="0" applyFont="0" applyAlignment="0" applyProtection="0"/>
    <xf numFmtId="0" fontId="2" fillId="12" borderId="11" applyNumberFormat="0" applyFont="0" applyAlignment="0" applyProtection="0"/>
    <xf numFmtId="0" fontId="2" fillId="12" borderId="11" applyNumberFormat="0" applyFont="0" applyAlignment="0" applyProtection="0"/>
    <xf numFmtId="0" fontId="2" fillId="12" borderId="11"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1" applyNumberFormat="0" applyFont="0" applyAlignment="0" applyProtection="0"/>
    <xf numFmtId="0" fontId="2" fillId="0" borderId="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12" borderId="11" applyNumberFormat="0" applyFont="0" applyAlignment="0" applyProtection="0"/>
    <xf numFmtId="0" fontId="2" fillId="12" borderId="11" applyNumberFormat="0" applyFont="0" applyAlignment="0" applyProtection="0"/>
    <xf numFmtId="0" fontId="2" fillId="12" borderId="11" applyNumberFormat="0" applyFont="0" applyAlignment="0" applyProtection="0"/>
    <xf numFmtId="0" fontId="2" fillId="12" borderId="11" applyNumberFormat="0" applyFont="0" applyAlignment="0" applyProtection="0"/>
    <xf numFmtId="0" fontId="2" fillId="12" borderId="11" applyNumberFormat="0" applyFont="0" applyAlignment="0" applyProtection="0"/>
    <xf numFmtId="0" fontId="2" fillId="12" borderId="11"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1" applyNumberFormat="0" applyFont="0" applyAlignment="0" applyProtection="0"/>
    <xf numFmtId="0" fontId="2" fillId="0" borderId="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12" borderId="11" applyNumberFormat="0" applyFont="0" applyAlignment="0" applyProtection="0"/>
    <xf numFmtId="0" fontId="2" fillId="12" borderId="11" applyNumberFormat="0" applyFont="0" applyAlignment="0" applyProtection="0"/>
    <xf numFmtId="0" fontId="2" fillId="12" borderId="11" applyNumberFormat="0" applyFont="0" applyAlignment="0" applyProtection="0"/>
    <xf numFmtId="0" fontId="2" fillId="12" borderId="11" applyNumberFormat="0" applyFont="0" applyAlignment="0" applyProtection="0"/>
    <xf numFmtId="0" fontId="2" fillId="12" borderId="11" applyNumberFormat="0" applyFont="0" applyAlignment="0" applyProtection="0"/>
    <xf numFmtId="0" fontId="2" fillId="12" borderId="11"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12" borderId="11" applyNumberFormat="0" applyFont="0" applyAlignment="0" applyProtection="0"/>
    <xf numFmtId="0" fontId="2" fillId="12" borderId="11" applyNumberFormat="0" applyFont="0" applyAlignment="0" applyProtection="0"/>
    <xf numFmtId="0" fontId="2" fillId="12" borderId="11" applyNumberFormat="0" applyFont="0" applyAlignment="0" applyProtection="0"/>
    <xf numFmtId="0" fontId="2" fillId="12" borderId="11" applyNumberFormat="0" applyFont="0" applyAlignment="0" applyProtection="0"/>
    <xf numFmtId="0" fontId="2" fillId="12" borderId="11" applyNumberFormat="0" applyFont="0" applyAlignment="0" applyProtection="0"/>
    <xf numFmtId="0" fontId="2" fillId="12" borderId="11"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1" applyNumberFormat="0" applyFont="0" applyAlignment="0" applyProtection="0"/>
    <xf numFmtId="0" fontId="2" fillId="0" borderId="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12" borderId="11" applyNumberFormat="0" applyFont="0" applyAlignment="0" applyProtection="0"/>
    <xf numFmtId="0" fontId="2" fillId="12" borderId="11" applyNumberFormat="0" applyFont="0" applyAlignment="0" applyProtection="0"/>
    <xf numFmtId="0" fontId="2" fillId="12" borderId="11" applyNumberFormat="0" applyFont="0" applyAlignment="0" applyProtection="0"/>
    <xf numFmtId="0" fontId="2" fillId="12" borderId="11" applyNumberFormat="0" applyFont="0" applyAlignment="0" applyProtection="0"/>
    <xf numFmtId="0" fontId="2" fillId="12" borderId="11" applyNumberFormat="0" applyFont="0" applyAlignment="0" applyProtection="0"/>
    <xf numFmtId="0" fontId="2" fillId="12" borderId="11"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1" applyNumberFormat="0" applyFont="0" applyAlignment="0" applyProtection="0"/>
    <xf numFmtId="0" fontId="2" fillId="0" borderId="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12" borderId="11" applyNumberFormat="0" applyFont="0" applyAlignment="0" applyProtection="0"/>
    <xf numFmtId="0" fontId="2" fillId="12" borderId="11" applyNumberFormat="0" applyFont="0" applyAlignment="0" applyProtection="0"/>
    <xf numFmtId="0" fontId="2" fillId="12" borderId="11" applyNumberFormat="0" applyFont="0" applyAlignment="0" applyProtection="0"/>
    <xf numFmtId="0" fontId="2" fillId="12" borderId="11" applyNumberFormat="0" applyFont="0" applyAlignment="0" applyProtection="0"/>
    <xf numFmtId="0" fontId="2" fillId="12" borderId="11" applyNumberFormat="0" applyFont="0" applyAlignment="0" applyProtection="0"/>
    <xf numFmtId="0" fontId="2" fillId="12" borderId="11"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1" applyNumberFormat="0" applyFont="0" applyAlignment="0" applyProtection="0"/>
    <xf numFmtId="0" fontId="2" fillId="0" borderId="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12" borderId="11" applyNumberFormat="0" applyFont="0" applyAlignment="0" applyProtection="0"/>
    <xf numFmtId="0" fontId="2" fillId="12" borderId="11" applyNumberFormat="0" applyFont="0" applyAlignment="0" applyProtection="0"/>
    <xf numFmtId="0" fontId="2" fillId="12" borderId="11" applyNumberFormat="0" applyFont="0" applyAlignment="0" applyProtection="0"/>
    <xf numFmtId="0" fontId="2" fillId="12" borderId="11" applyNumberFormat="0" applyFont="0" applyAlignment="0" applyProtection="0"/>
    <xf numFmtId="0" fontId="2" fillId="12" borderId="11" applyNumberFormat="0" applyFont="0" applyAlignment="0" applyProtection="0"/>
    <xf numFmtId="0" fontId="2" fillId="12" borderId="11"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12" borderId="11" applyNumberFormat="0" applyFont="0" applyAlignment="0" applyProtection="0"/>
    <xf numFmtId="0" fontId="2" fillId="12" borderId="11" applyNumberFormat="0" applyFont="0" applyAlignment="0" applyProtection="0"/>
    <xf numFmtId="0" fontId="2" fillId="12" borderId="11" applyNumberFormat="0" applyFont="0" applyAlignment="0" applyProtection="0"/>
    <xf numFmtId="0" fontId="2" fillId="12" borderId="11" applyNumberFormat="0" applyFont="0" applyAlignment="0" applyProtection="0"/>
    <xf numFmtId="0" fontId="2" fillId="12" borderId="11" applyNumberFormat="0" applyFont="0" applyAlignment="0" applyProtection="0"/>
    <xf numFmtId="0" fontId="2" fillId="12" borderId="11"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1" applyNumberFormat="0" applyFont="0" applyAlignment="0" applyProtection="0"/>
    <xf numFmtId="0" fontId="2" fillId="0" borderId="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12" borderId="11" applyNumberFormat="0" applyFont="0" applyAlignment="0" applyProtection="0"/>
    <xf numFmtId="0" fontId="2" fillId="12" borderId="11" applyNumberFormat="0" applyFont="0" applyAlignment="0" applyProtection="0"/>
    <xf numFmtId="0" fontId="2" fillId="12" borderId="11" applyNumberFormat="0" applyFont="0" applyAlignment="0" applyProtection="0"/>
    <xf numFmtId="0" fontId="2" fillId="12" borderId="11" applyNumberFormat="0" applyFont="0" applyAlignment="0" applyProtection="0"/>
    <xf numFmtId="0" fontId="2" fillId="12" borderId="11" applyNumberFormat="0" applyFont="0" applyAlignment="0" applyProtection="0"/>
    <xf numFmtId="0" fontId="2" fillId="12" borderId="11"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0" borderId="0"/>
    <xf numFmtId="0" fontId="4" fillId="0" borderId="0"/>
    <xf numFmtId="43"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0" fontId="4" fillId="0" borderId="0"/>
    <xf numFmtId="0" fontId="2" fillId="0" borderId="0"/>
    <xf numFmtId="0" fontId="3" fillId="0" borderId="0" applyNumberFormat="0" applyFill="0" applyBorder="0" applyAlignment="0" applyProtection="0"/>
    <xf numFmtId="0" fontId="2" fillId="0" borderId="0"/>
    <xf numFmtId="0" fontId="2" fillId="0" borderId="0"/>
    <xf numFmtId="0" fontId="2" fillId="0" borderId="0"/>
    <xf numFmtId="0" fontId="2" fillId="0" borderId="0"/>
    <xf numFmtId="0" fontId="34" fillId="0" borderId="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4" fillId="0" borderId="0"/>
    <xf numFmtId="0" fontId="2" fillId="12" borderId="11" applyNumberFormat="0" applyFont="0" applyAlignment="0" applyProtection="0"/>
    <xf numFmtId="0" fontId="2" fillId="0" borderId="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12" borderId="11" applyNumberFormat="0" applyFont="0" applyAlignment="0" applyProtection="0"/>
    <xf numFmtId="0" fontId="2" fillId="12" borderId="11" applyNumberFormat="0" applyFont="0" applyAlignment="0" applyProtection="0"/>
    <xf numFmtId="0" fontId="2" fillId="12" borderId="11" applyNumberFormat="0" applyFont="0" applyAlignment="0" applyProtection="0"/>
    <xf numFmtId="0" fontId="2" fillId="12" borderId="11" applyNumberFormat="0" applyFont="0" applyAlignment="0" applyProtection="0"/>
    <xf numFmtId="0" fontId="2" fillId="12" borderId="11" applyNumberFormat="0" applyFont="0" applyAlignment="0" applyProtection="0"/>
    <xf numFmtId="0" fontId="2" fillId="12" borderId="11"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1" applyNumberFormat="0" applyFont="0" applyAlignment="0" applyProtection="0"/>
    <xf numFmtId="0" fontId="2" fillId="0" borderId="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12" borderId="11" applyNumberFormat="0" applyFont="0" applyAlignment="0" applyProtection="0"/>
    <xf numFmtId="0" fontId="2" fillId="12" borderId="11" applyNumberFormat="0" applyFont="0" applyAlignment="0" applyProtection="0"/>
    <xf numFmtId="0" fontId="2" fillId="12" borderId="11" applyNumberFormat="0" applyFont="0" applyAlignment="0" applyProtection="0"/>
    <xf numFmtId="0" fontId="2" fillId="12" borderId="11" applyNumberFormat="0" applyFont="0" applyAlignment="0" applyProtection="0"/>
    <xf numFmtId="0" fontId="2" fillId="12" borderId="11" applyNumberFormat="0" applyFont="0" applyAlignment="0" applyProtection="0"/>
    <xf numFmtId="0" fontId="2" fillId="12" borderId="11"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12" borderId="11" applyNumberFormat="0" applyFont="0" applyAlignment="0" applyProtection="0"/>
    <xf numFmtId="0" fontId="2" fillId="12" borderId="11" applyNumberFormat="0" applyFont="0" applyAlignment="0" applyProtection="0"/>
    <xf numFmtId="0" fontId="2" fillId="12" borderId="11" applyNumberFormat="0" applyFont="0" applyAlignment="0" applyProtection="0"/>
    <xf numFmtId="0" fontId="2" fillId="12" borderId="11" applyNumberFormat="0" applyFont="0" applyAlignment="0" applyProtection="0"/>
    <xf numFmtId="0" fontId="2" fillId="12" borderId="11" applyNumberFormat="0" applyFont="0" applyAlignment="0" applyProtection="0"/>
    <xf numFmtId="0" fontId="2" fillId="12" borderId="11"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1" applyNumberFormat="0" applyFont="0" applyAlignment="0" applyProtection="0"/>
    <xf numFmtId="0" fontId="2" fillId="0" borderId="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12" borderId="11" applyNumberFormat="0" applyFont="0" applyAlignment="0" applyProtection="0"/>
    <xf numFmtId="0" fontId="2" fillId="12" borderId="11" applyNumberFormat="0" applyFont="0" applyAlignment="0" applyProtection="0"/>
    <xf numFmtId="0" fontId="2" fillId="12" borderId="11" applyNumberFormat="0" applyFont="0" applyAlignment="0" applyProtection="0"/>
    <xf numFmtId="0" fontId="2" fillId="12" borderId="11" applyNumberFormat="0" applyFont="0" applyAlignment="0" applyProtection="0"/>
    <xf numFmtId="0" fontId="2" fillId="12" borderId="11" applyNumberFormat="0" applyFont="0" applyAlignment="0" applyProtection="0"/>
    <xf numFmtId="0" fontId="2" fillId="12" borderId="11"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1" applyNumberFormat="0" applyFont="0" applyAlignment="0" applyProtection="0"/>
    <xf numFmtId="0" fontId="2" fillId="0" borderId="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12" borderId="11" applyNumberFormat="0" applyFont="0" applyAlignment="0" applyProtection="0"/>
    <xf numFmtId="0" fontId="2" fillId="12" borderId="11" applyNumberFormat="0" applyFont="0" applyAlignment="0" applyProtection="0"/>
    <xf numFmtId="0" fontId="2" fillId="12" borderId="11" applyNumberFormat="0" applyFont="0" applyAlignment="0" applyProtection="0"/>
    <xf numFmtId="0" fontId="2" fillId="12" borderId="11" applyNumberFormat="0" applyFont="0" applyAlignment="0" applyProtection="0"/>
    <xf numFmtId="0" fontId="2" fillId="12" borderId="11" applyNumberFormat="0" applyFont="0" applyAlignment="0" applyProtection="0"/>
    <xf numFmtId="0" fontId="2" fillId="12" borderId="11"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1" applyNumberFormat="0" applyFont="0" applyAlignment="0" applyProtection="0"/>
    <xf numFmtId="0" fontId="2" fillId="0" borderId="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12" borderId="11" applyNumberFormat="0" applyFont="0" applyAlignment="0" applyProtection="0"/>
    <xf numFmtId="0" fontId="2" fillId="12" borderId="11" applyNumberFormat="0" applyFont="0" applyAlignment="0" applyProtection="0"/>
    <xf numFmtId="0" fontId="2" fillId="12" borderId="11" applyNumberFormat="0" applyFont="0" applyAlignment="0" applyProtection="0"/>
    <xf numFmtId="0" fontId="2" fillId="12" borderId="11" applyNumberFormat="0" applyFont="0" applyAlignment="0" applyProtection="0"/>
    <xf numFmtId="0" fontId="2" fillId="12" borderId="11" applyNumberFormat="0" applyFont="0" applyAlignment="0" applyProtection="0"/>
    <xf numFmtId="0" fontId="2" fillId="12" borderId="11"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12" borderId="11" applyNumberFormat="0" applyFont="0" applyAlignment="0" applyProtection="0"/>
    <xf numFmtId="0" fontId="2" fillId="12" borderId="11" applyNumberFormat="0" applyFont="0" applyAlignment="0" applyProtection="0"/>
    <xf numFmtId="0" fontId="2" fillId="12" borderId="11" applyNumberFormat="0" applyFont="0" applyAlignment="0" applyProtection="0"/>
    <xf numFmtId="0" fontId="2" fillId="12" borderId="11" applyNumberFormat="0" applyFont="0" applyAlignment="0" applyProtection="0"/>
    <xf numFmtId="0" fontId="2" fillId="12" borderId="11" applyNumberFormat="0" applyFont="0" applyAlignment="0" applyProtection="0"/>
    <xf numFmtId="0" fontId="2" fillId="12" borderId="11"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1" applyNumberFormat="0" applyFont="0" applyAlignment="0" applyProtection="0"/>
    <xf numFmtId="0" fontId="2" fillId="0" borderId="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12" borderId="11" applyNumberFormat="0" applyFont="0" applyAlignment="0" applyProtection="0"/>
    <xf numFmtId="0" fontId="2" fillId="12" borderId="11" applyNumberFormat="0" applyFont="0" applyAlignment="0" applyProtection="0"/>
    <xf numFmtId="0" fontId="2" fillId="12" borderId="11" applyNumberFormat="0" applyFont="0" applyAlignment="0" applyProtection="0"/>
    <xf numFmtId="0" fontId="2" fillId="12" borderId="11" applyNumberFormat="0" applyFont="0" applyAlignment="0" applyProtection="0"/>
    <xf numFmtId="0" fontId="2" fillId="12" borderId="11" applyNumberFormat="0" applyFont="0" applyAlignment="0" applyProtection="0"/>
    <xf numFmtId="0" fontId="2" fillId="12" borderId="11"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1" applyNumberFormat="0" applyFont="0" applyAlignment="0" applyProtection="0"/>
    <xf numFmtId="0" fontId="2" fillId="0" borderId="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12" borderId="11" applyNumberFormat="0" applyFont="0" applyAlignment="0" applyProtection="0"/>
    <xf numFmtId="0" fontId="2" fillId="12" borderId="11" applyNumberFormat="0" applyFont="0" applyAlignment="0" applyProtection="0"/>
    <xf numFmtId="0" fontId="2" fillId="12" borderId="11" applyNumberFormat="0" applyFont="0" applyAlignment="0" applyProtection="0"/>
    <xf numFmtId="0" fontId="2" fillId="12" borderId="11" applyNumberFormat="0" applyFont="0" applyAlignment="0" applyProtection="0"/>
    <xf numFmtId="0" fontId="2" fillId="12" borderId="11" applyNumberFormat="0" applyFont="0" applyAlignment="0" applyProtection="0"/>
    <xf numFmtId="0" fontId="2" fillId="12" borderId="11"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1" applyNumberFormat="0" applyFont="0" applyAlignment="0" applyProtection="0"/>
    <xf numFmtId="0" fontId="2" fillId="0" borderId="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12" borderId="11" applyNumberFormat="0" applyFont="0" applyAlignment="0" applyProtection="0"/>
    <xf numFmtId="0" fontId="2" fillId="12" borderId="11" applyNumberFormat="0" applyFont="0" applyAlignment="0" applyProtection="0"/>
    <xf numFmtId="0" fontId="2" fillId="12" borderId="11" applyNumberFormat="0" applyFont="0" applyAlignment="0" applyProtection="0"/>
    <xf numFmtId="0" fontId="2" fillId="12" borderId="11" applyNumberFormat="0" applyFont="0" applyAlignment="0" applyProtection="0"/>
    <xf numFmtId="0" fontId="2" fillId="12" borderId="11" applyNumberFormat="0" applyFont="0" applyAlignment="0" applyProtection="0"/>
    <xf numFmtId="0" fontId="2" fillId="12" borderId="11"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12" borderId="11" applyNumberFormat="0" applyFont="0" applyAlignment="0" applyProtection="0"/>
    <xf numFmtId="0" fontId="2" fillId="12" borderId="11" applyNumberFormat="0" applyFont="0" applyAlignment="0" applyProtection="0"/>
    <xf numFmtId="0" fontId="2" fillId="12" borderId="11" applyNumberFormat="0" applyFont="0" applyAlignment="0" applyProtection="0"/>
    <xf numFmtId="0" fontId="2" fillId="12" borderId="11" applyNumberFormat="0" applyFont="0" applyAlignment="0" applyProtection="0"/>
    <xf numFmtId="0" fontId="2" fillId="12" borderId="11" applyNumberFormat="0" applyFont="0" applyAlignment="0" applyProtection="0"/>
    <xf numFmtId="0" fontId="2" fillId="12" borderId="11"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1" applyNumberFormat="0" applyFont="0" applyAlignment="0" applyProtection="0"/>
    <xf numFmtId="0" fontId="2" fillId="0" borderId="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12" borderId="11" applyNumberFormat="0" applyFont="0" applyAlignment="0" applyProtection="0"/>
    <xf numFmtId="0" fontId="2" fillId="12" borderId="11" applyNumberFormat="0" applyFont="0" applyAlignment="0" applyProtection="0"/>
    <xf numFmtId="0" fontId="2" fillId="12" borderId="11" applyNumberFormat="0" applyFont="0" applyAlignment="0" applyProtection="0"/>
    <xf numFmtId="0" fontId="2" fillId="12" borderId="11" applyNumberFormat="0" applyFont="0" applyAlignment="0" applyProtection="0"/>
    <xf numFmtId="0" fontId="2" fillId="12" borderId="11" applyNumberFormat="0" applyFont="0" applyAlignment="0" applyProtection="0"/>
    <xf numFmtId="0" fontId="2" fillId="12" borderId="11"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1" applyNumberFormat="0" applyFont="0" applyAlignment="0" applyProtection="0"/>
    <xf numFmtId="0" fontId="2" fillId="0" borderId="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12" borderId="11" applyNumberFormat="0" applyFont="0" applyAlignment="0" applyProtection="0"/>
    <xf numFmtId="0" fontId="2" fillId="12" borderId="11" applyNumberFormat="0" applyFont="0" applyAlignment="0" applyProtection="0"/>
    <xf numFmtId="0" fontId="2" fillId="12" borderId="11" applyNumberFormat="0" applyFont="0" applyAlignment="0" applyProtection="0"/>
    <xf numFmtId="0" fontId="2" fillId="12" borderId="11" applyNumberFormat="0" applyFont="0" applyAlignment="0" applyProtection="0"/>
    <xf numFmtId="0" fontId="2" fillId="12" borderId="11" applyNumberFormat="0" applyFont="0" applyAlignment="0" applyProtection="0"/>
    <xf numFmtId="0" fontId="2" fillId="12" borderId="11"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1" applyNumberFormat="0" applyFont="0" applyAlignment="0" applyProtection="0"/>
    <xf numFmtId="0" fontId="2" fillId="0" borderId="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12" borderId="11" applyNumberFormat="0" applyFont="0" applyAlignment="0" applyProtection="0"/>
    <xf numFmtId="0" fontId="2" fillId="12" borderId="11" applyNumberFormat="0" applyFont="0" applyAlignment="0" applyProtection="0"/>
    <xf numFmtId="0" fontId="2" fillId="12" borderId="11" applyNumberFormat="0" applyFont="0" applyAlignment="0" applyProtection="0"/>
    <xf numFmtId="0" fontId="2" fillId="12" borderId="11" applyNumberFormat="0" applyFont="0" applyAlignment="0" applyProtection="0"/>
    <xf numFmtId="0" fontId="2" fillId="12" borderId="11" applyNumberFormat="0" applyFont="0" applyAlignment="0" applyProtection="0"/>
    <xf numFmtId="0" fontId="2" fillId="12" borderId="11"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12" borderId="11" applyNumberFormat="0" applyFont="0" applyAlignment="0" applyProtection="0"/>
    <xf numFmtId="0" fontId="2" fillId="12" borderId="11" applyNumberFormat="0" applyFont="0" applyAlignment="0" applyProtection="0"/>
    <xf numFmtId="0" fontId="2" fillId="12" borderId="11" applyNumberFormat="0" applyFont="0" applyAlignment="0" applyProtection="0"/>
    <xf numFmtId="0" fontId="2" fillId="12" borderId="11" applyNumberFormat="0" applyFont="0" applyAlignment="0" applyProtection="0"/>
    <xf numFmtId="0" fontId="2" fillId="12" borderId="11" applyNumberFormat="0" applyFont="0" applyAlignment="0" applyProtection="0"/>
    <xf numFmtId="0" fontId="2" fillId="12" borderId="11"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1" applyNumberFormat="0" applyFont="0" applyAlignment="0" applyProtection="0"/>
    <xf numFmtId="0" fontId="2" fillId="0" borderId="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12" borderId="11" applyNumberFormat="0" applyFont="0" applyAlignment="0" applyProtection="0"/>
    <xf numFmtId="0" fontId="2" fillId="12" borderId="11" applyNumberFormat="0" applyFont="0" applyAlignment="0" applyProtection="0"/>
    <xf numFmtId="0" fontId="2" fillId="12" borderId="11" applyNumberFormat="0" applyFont="0" applyAlignment="0" applyProtection="0"/>
    <xf numFmtId="0" fontId="2" fillId="12" borderId="11" applyNumberFormat="0" applyFont="0" applyAlignment="0" applyProtection="0"/>
    <xf numFmtId="0" fontId="2" fillId="12" borderId="11" applyNumberFormat="0" applyFont="0" applyAlignment="0" applyProtection="0"/>
    <xf numFmtId="0" fontId="2" fillId="12" borderId="11"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4" borderId="0" applyNumberFormat="0" applyBorder="0" applyAlignment="0" applyProtection="0"/>
    <xf numFmtId="0" fontId="2" fillId="22" borderId="0" applyNumberFormat="0" applyBorder="0" applyAlignment="0" applyProtection="0"/>
    <xf numFmtId="0" fontId="2" fillId="18"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1" applyNumberFormat="0" applyFont="0" applyAlignment="0" applyProtection="0"/>
    <xf numFmtId="0" fontId="2" fillId="0" borderId="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12" borderId="11" applyNumberFormat="0" applyFont="0" applyAlignment="0" applyProtection="0"/>
    <xf numFmtId="0" fontId="2" fillId="12" borderId="11" applyNumberFormat="0" applyFont="0" applyAlignment="0" applyProtection="0"/>
    <xf numFmtId="0" fontId="2" fillId="12" borderId="11" applyNumberFormat="0" applyFont="0" applyAlignment="0" applyProtection="0"/>
    <xf numFmtId="0" fontId="2" fillId="12" borderId="11" applyNumberFormat="0" applyFont="0" applyAlignment="0" applyProtection="0"/>
    <xf numFmtId="0" fontId="2" fillId="12" borderId="11" applyNumberFormat="0" applyFont="0" applyAlignment="0" applyProtection="0"/>
    <xf numFmtId="0" fontId="2" fillId="12" borderId="11"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1" applyNumberFormat="0" applyFont="0" applyAlignment="0" applyProtection="0"/>
    <xf numFmtId="0" fontId="2" fillId="0" borderId="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12" borderId="11" applyNumberFormat="0" applyFont="0" applyAlignment="0" applyProtection="0"/>
    <xf numFmtId="0" fontId="2" fillId="12" borderId="11" applyNumberFormat="0" applyFont="0" applyAlignment="0" applyProtection="0"/>
    <xf numFmtId="0" fontId="2" fillId="12" borderId="11" applyNumberFormat="0" applyFont="0" applyAlignment="0" applyProtection="0"/>
    <xf numFmtId="0" fontId="2" fillId="12" borderId="11" applyNumberFormat="0" applyFont="0" applyAlignment="0" applyProtection="0"/>
    <xf numFmtId="0" fontId="2" fillId="12" borderId="11" applyNumberFormat="0" applyFont="0" applyAlignment="0" applyProtection="0"/>
    <xf numFmtId="0" fontId="2" fillId="12" borderId="11"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12" borderId="11" applyNumberFormat="0" applyFont="0" applyAlignment="0" applyProtection="0"/>
    <xf numFmtId="0" fontId="2" fillId="12" borderId="11" applyNumberFormat="0" applyFont="0" applyAlignment="0" applyProtection="0"/>
    <xf numFmtId="0" fontId="2" fillId="12" borderId="11" applyNumberFormat="0" applyFont="0" applyAlignment="0" applyProtection="0"/>
    <xf numFmtId="0" fontId="2" fillId="12" borderId="11" applyNumberFormat="0" applyFont="0" applyAlignment="0" applyProtection="0"/>
    <xf numFmtId="0" fontId="2" fillId="12" borderId="11" applyNumberFormat="0" applyFont="0" applyAlignment="0" applyProtection="0"/>
    <xf numFmtId="0" fontId="2" fillId="12" borderId="11"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1" applyNumberFormat="0" applyFont="0" applyAlignment="0" applyProtection="0"/>
    <xf numFmtId="0" fontId="2" fillId="0" borderId="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12" borderId="11" applyNumberFormat="0" applyFont="0" applyAlignment="0" applyProtection="0"/>
    <xf numFmtId="0" fontId="2" fillId="12" borderId="11" applyNumberFormat="0" applyFont="0" applyAlignment="0" applyProtection="0"/>
    <xf numFmtId="0" fontId="2" fillId="12" borderId="11" applyNumberFormat="0" applyFont="0" applyAlignment="0" applyProtection="0"/>
    <xf numFmtId="0" fontId="2" fillId="12" borderId="11" applyNumberFormat="0" applyFont="0" applyAlignment="0" applyProtection="0"/>
    <xf numFmtId="0" fontId="2" fillId="12" borderId="11" applyNumberFormat="0" applyFont="0" applyAlignment="0" applyProtection="0"/>
    <xf numFmtId="0" fontId="2" fillId="12" borderId="11"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1" applyNumberFormat="0" applyFont="0" applyAlignment="0" applyProtection="0"/>
    <xf numFmtId="0" fontId="2" fillId="0" borderId="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12" borderId="11" applyNumberFormat="0" applyFont="0" applyAlignment="0" applyProtection="0"/>
    <xf numFmtId="0" fontId="2" fillId="12" borderId="11" applyNumberFormat="0" applyFont="0" applyAlignment="0" applyProtection="0"/>
    <xf numFmtId="0" fontId="2" fillId="12" borderId="11" applyNumberFormat="0" applyFont="0" applyAlignment="0" applyProtection="0"/>
    <xf numFmtId="0" fontId="2" fillId="12" borderId="11" applyNumberFormat="0" applyFont="0" applyAlignment="0" applyProtection="0"/>
    <xf numFmtId="0" fontId="2" fillId="12" borderId="11" applyNumberFormat="0" applyFont="0" applyAlignment="0" applyProtection="0"/>
    <xf numFmtId="0" fontId="2" fillId="12" borderId="11"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1" applyNumberFormat="0" applyFont="0" applyAlignment="0" applyProtection="0"/>
    <xf numFmtId="0" fontId="2" fillId="0" borderId="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12" borderId="11" applyNumberFormat="0" applyFont="0" applyAlignment="0" applyProtection="0"/>
    <xf numFmtId="0" fontId="2" fillId="12" borderId="11" applyNumberFormat="0" applyFont="0" applyAlignment="0" applyProtection="0"/>
    <xf numFmtId="0" fontId="2" fillId="12" borderId="11" applyNumberFormat="0" applyFont="0" applyAlignment="0" applyProtection="0"/>
    <xf numFmtId="0" fontId="2" fillId="12" borderId="11" applyNumberFormat="0" applyFont="0" applyAlignment="0" applyProtection="0"/>
    <xf numFmtId="0" fontId="2" fillId="12" borderId="11" applyNumberFormat="0" applyFont="0" applyAlignment="0" applyProtection="0"/>
    <xf numFmtId="0" fontId="2" fillId="12" borderId="11"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12" borderId="11" applyNumberFormat="0" applyFont="0" applyAlignment="0" applyProtection="0"/>
    <xf numFmtId="0" fontId="2" fillId="12" borderId="11" applyNumberFormat="0" applyFont="0" applyAlignment="0" applyProtection="0"/>
    <xf numFmtId="0" fontId="2" fillId="12" borderId="11" applyNumberFormat="0" applyFont="0" applyAlignment="0" applyProtection="0"/>
    <xf numFmtId="0" fontId="2" fillId="12" borderId="11" applyNumberFormat="0" applyFont="0" applyAlignment="0" applyProtection="0"/>
    <xf numFmtId="0" fontId="2" fillId="12" borderId="11" applyNumberFormat="0" applyFont="0" applyAlignment="0" applyProtection="0"/>
    <xf numFmtId="0" fontId="2" fillId="12" borderId="11"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1" applyNumberFormat="0" applyFont="0" applyAlignment="0" applyProtection="0"/>
    <xf numFmtId="0" fontId="2" fillId="0" borderId="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12" borderId="11" applyNumberFormat="0" applyFont="0" applyAlignment="0" applyProtection="0"/>
    <xf numFmtId="0" fontId="2" fillId="12" borderId="11" applyNumberFormat="0" applyFont="0" applyAlignment="0" applyProtection="0"/>
    <xf numFmtId="0" fontId="2" fillId="12" borderId="11" applyNumberFormat="0" applyFont="0" applyAlignment="0" applyProtection="0"/>
    <xf numFmtId="0" fontId="2" fillId="12" borderId="11" applyNumberFormat="0" applyFont="0" applyAlignment="0" applyProtection="0"/>
    <xf numFmtId="0" fontId="2" fillId="12" borderId="11" applyNumberFormat="0" applyFont="0" applyAlignment="0" applyProtection="0"/>
    <xf numFmtId="0" fontId="2" fillId="12" borderId="11"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1" applyNumberFormat="0" applyFont="0" applyAlignment="0" applyProtection="0"/>
    <xf numFmtId="0" fontId="2" fillId="0" borderId="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12" borderId="11" applyNumberFormat="0" applyFont="0" applyAlignment="0" applyProtection="0"/>
    <xf numFmtId="0" fontId="2" fillId="12" borderId="11" applyNumberFormat="0" applyFont="0" applyAlignment="0" applyProtection="0"/>
    <xf numFmtId="0" fontId="2" fillId="12" borderId="11" applyNumberFormat="0" applyFont="0" applyAlignment="0" applyProtection="0"/>
    <xf numFmtId="0" fontId="2" fillId="12" borderId="11" applyNumberFormat="0" applyFont="0" applyAlignment="0" applyProtection="0"/>
    <xf numFmtId="0" fontId="2" fillId="12" borderId="11" applyNumberFormat="0" applyFont="0" applyAlignment="0" applyProtection="0"/>
    <xf numFmtId="0" fontId="2" fillId="12" borderId="11"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1" applyNumberFormat="0" applyFont="0" applyAlignment="0" applyProtection="0"/>
    <xf numFmtId="0" fontId="2" fillId="0" borderId="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12" borderId="11" applyNumberFormat="0" applyFont="0" applyAlignment="0" applyProtection="0"/>
    <xf numFmtId="0" fontId="2" fillId="12" borderId="11" applyNumberFormat="0" applyFont="0" applyAlignment="0" applyProtection="0"/>
    <xf numFmtId="0" fontId="2" fillId="12" borderId="11" applyNumberFormat="0" applyFont="0" applyAlignment="0" applyProtection="0"/>
    <xf numFmtId="0" fontId="2" fillId="12" borderId="11" applyNumberFormat="0" applyFont="0" applyAlignment="0" applyProtection="0"/>
    <xf numFmtId="0" fontId="2" fillId="12" borderId="11" applyNumberFormat="0" applyFont="0" applyAlignment="0" applyProtection="0"/>
    <xf numFmtId="0" fontId="2" fillId="12" borderId="11"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12" borderId="11" applyNumberFormat="0" applyFont="0" applyAlignment="0" applyProtection="0"/>
    <xf numFmtId="0" fontId="2" fillId="12" borderId="11" applyNumberFormat="0" applyFont="0" applyAlignment="0" applyProtection="0"/>
    <xf numFmtId="0" fontId="2" fillId="12" borderId="11" applyNumberFormat="0" applyFont="0" applyAlignment="0" applyProtection="0"/>
    <xf numFmtId="0" fontId="2" fillId="12" borderId="11" applyNumberFormat="0" applyFont="0" applyAlignment="0" applyProtection="0"/>
    <xf numFmtId="0" fontId="2" fillId="12" borderId="11" applyNumberFormat="0" applyFont="0" applyAlignment="0" applyProtection="0"/>
    <xf numFmtId="0" fontId="2" fillId="12" borderId="11"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1" applyNumberFormat="0" applyFont="0" applyAlignment="0" applyProtection="0"/>
    <xf numFmtId="0" fontId="2" fillId="0" borderId="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12" borderId="11" applyNumberFormat="0" applyFont="0" applyAlignment="0" applyProtection="0"/>
    <xf numFmtId="0" fontId="2" fillId="12" borderId="11" applyNumberFormat="0" applyFont="0" applyAlignment="0" applyProtection="0"/>
    <xf numFmtId="0" fontId="2" fillId="12" borderId="11" applyNumberFormat="0" applyFont="0" applyAlignment="0" applyProtection="0"/>
    <xf numFmtId="0" fontId="2" fillId="12" borderId="11" applyNumberFormat="0" applyFont="0" applyAlignment="0" applyProtection="0"/>
    <xf numFmtId="0" fontId="2" fillId="12" borderId="11" applyNumberFormat="0" applyFont="0" applyAlignment="0" applyProtection="0"/>
    <xf numFmtId="0" fontId="2" fillId="12" borderId="11"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0" borderId="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12" borderId="11" applyNumberFormat="0" applyFont="0" applyAlignment="0" applyProtection="0"/>
    <xf numFmtId="0" fontId="2" fillId="0" borderId="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12" borderId="11" applyNumberFormat="0" applyFont="0" applyAlignment="0" applyProtection="0"/>
    <xf numFmtId="0" fontId="2" fillId="12" borderId="11" applyNumberFormat="0" applyFont="0" applyAlignment="0" applyProtection="0"/>
    <xf numFmtId="0" fontId="2" fillId="12" borderId="11" applyNumberFormat="0" applyFont="0" applyAlignment="0" applyProtection="0"/>
    <xf numFmtId="0" fontId="2" fillId="12" borderId="11" applyNumberFormat="0" applyFont="0" applyAlignment="0" applyProtection="0"/>
    <xf numFmtId="0" fontId="2" fillId="12" borderId="11" applyNumberFormat="0" applyFont="0" applyAlignment="0" applyProtection="0"/>
    <xf numFmtId="0" fontId="2" fillId="12" borderId="11"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1" applyNumberFormat="0" applyFont="0" applyAlignment="0" applyProtection="0"/>
    <xf numFmtId="0" fontId="2" fillId="0" borderId="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12" borderId="11" applyNumberFormat="0" applyFont="0" applyAlignment="0" applyProtection="0"/>
    <xf numFmtId="0" fontId="2" fillId="12" borderId="11" applyNumberFormat="0" applyFont="0" applyAlignment="0" applyProtection="0"/>
    <xf numFmtId="0" fontId="2" fillId="12" borderId="11" applyNumberFormat="0" applyFont="0" applyAlignment="0" applyProtection="0"/>
    <xf numFmtId="0" fontId="2" fillId="12" borderId="11" applyNumberFormat="0" applyFont="0" applyAlignment="0" applyProtection="0"/>
    <xf numFmtId="0" fontId="2" fillId="12" borderId="11" applyNumberFormat="0" applyFont="0" applyAlignment="0" applyProtection="0"/>
    <xf numFmtId="0" fontId="2" fillId="12" borderId="11"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12" borderId="11" applyNumberFormat="0" applyFont="0" applyAlignment="0" applyProtection="0"/>
    <xf numFmtId="0" fontId="2" fillId="12" borderId="11" applyNumberFormat="0" applyFont="0" applyAlignment="0" applyProtection="0"/>
    <xf numFmtId="0" fontId="2" fillId="12" borderId="11" applyNumberFormat="0" applyFont="0" applyAlignment="0" applyProtection="0"/>
    <xf numFmtId="0" fontId="2" fillId="12" borderId="11" applyNumberFormat="0" applyFont="0" applyAlignment="0" applyProtection="0"/>
    <xf numFmtId="0" fontId="2" fillId="12" borderId="11" applyNumberFormat="0" applyFont="0" applyAlignment="0" applyProtection="0"/>
    <xf numFmtId="0" fontId="2" fillId="12" borderId="11"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1" applyNumberFormat="0" applyFont="0" applyAlignment="0" applyProtection="0"/>
    <xf numFmtId="0" fontId="2" fillId="0" borderId="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12" borderId="11" applyNumberFormat="0" applyFont="0" applyAlignment="0" applyProtection="0"/>
    <xf numFmtId="0" fontId="2" fillId="12" borderId="11" applyNumberFormat="0" applyFont="0" applyAlignment="0" applyProtection="0"/>
    <xf numFmtId="0" fontId="2" fillId="12" borderId="11" applyNumberFormat="0" applyFont="0" applyAlignment="0" applyProtection="0"/>
    <xf numFmtId="0" fontId="2" fillId="12" borderId="11" applyNumberFormat="0" applyFont="0" applyAlignment="0" applyProtection="0"/>
    <xf numFmtId="0" fontId="2" fillId="12" borderId="11" applyNumberFormat="0" applyFont="0" applyAlignment="0" applyProtection="0"/>
    <xf numFmtId="0" fontId="2" fillId="12" borderId="11"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1" applyNumberFormat="0" applyFont="0" applyAlignment="0" applyProtection="0"/>
    <xf numFmtId="0" fontId="2" fillId="0" borderId="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12" borderId="11" applyNumberFormat="0" applyFont="0" applyAlignment="0" applyProtection="0"/>
    <xf numFmtId="0" fontId="2" fillId="12" borderId="11" applyNumberFormat="0" applyFont="0" applyAlignment="0" applyProtection="0"/>
    <xf numFmtId="0" fontId="2" fillId="12" borderId="11" applyNumberFormat="0" applyFont="0" applyAlignment="0" applyProtection="0"/>
    <xf numFmtId="0" fontId="2" fillId="12" borderId="11" applyNumberFormat="0" applyFont="0" applyAlignment="0" applyProtection="0"/>
    <xf numFmtId="0" fontId="2" fillId="12" borderId="11" applyNumberFormat="0" applyFont="0" applyAlignment="0" applyProtection="0"/>
    <xf numFmtId="0" fontId="2" fillId="12" borderId="11"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1" applyNumberFormat="0" applyFont="0" applyAlignment="0" applyProtection="0"/>
    <xf numFmtId="0" fontId="2" fillId="0" borderId="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12" borderId="11" applyNumberFormat="0" applyFont="0" applyAlignment="0" applyProtection="0"/>
    <xf numFmtId="0" fontId="2" fillId="12" borderId="11" applyNumberFormat="0" applyFont="0" applyAlignment="0" applyProtection="0"/>
    <xf numFmtId="0" fontId="2" fillId="12" borderId="11" applyNumberFormat="0" applyFont="0" applyAlignment="0" applyProtection="0"/>
    <xf numFmtId="0" fontId="2" fillId="12" borderId="11" applyNumberFormat="0" applyFont="0" applyAlignment="0" applyProtection="0"/>
    <xf numFmtId="0" fontId="2" fillId="12" borderId="11" applyNumberFormat="0" applyFont="0" applyAlignment="0" applyProtection="0"/>
    <xf numFmtId="0" fontId="2" fillId="12" borderId="11"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12" borderId="11" applyNumberFormat="0" applyFont="0" applyAlignment="0" applyProtection="0"/>
    <xf numFmtId="0" fontId="2" fillId="12" borderId="11" applyNumberFormat="0" applyFont="0" applyAlignment="0" applyProtection="0"/>
    <xf numFmtId="0" fontId="2" fillId="12" borderId="11" applyNumberFormat="0" applyFont="0" applyAlignment="0" applyProtection="0"/>
    <xf numFmtId="0" fontId="2" fillId="12" borderId="11" applyNumberFormat="0" applyFont="0" applyAlignment="0" applyProtection="0"/>
    <xf numFmtId="0" fontId="2" fillId="12" borderId="11" applyNumberFormat="0" applyFont="0" applyAlignment="0" applyProtection="0"/>
    <xf numFmtId="0" fontId="2" fillId="12" borderId="11"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1" applyNumberFormat="0" applyFont="0" applyAlignment="0" applyProtection="0"/>
    <xf numFmtId="0" fontId="2" fillId="0" borderId="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12" borderId="11" applyNumberFormat="0" applyFont="0" applyAlignment="0" applyProtection="0"/>
    <xf numFmtId="0" fontId="2" fillId="12" borderId="11" applyNumberFormat="0" applyFont="0" applyAlignment="0" applyProtection="0"/>
    <xf numFmtId="0" fontId="2" fillId="12" borderId="11" applyNumberFormat="0" applyFont="0" applyAlignment="0" applyProtection="0"/>
    <xf numFmtId="0" fontId="2" fillId="12" borderId="11" applyNumberFormat="0" applyFont="0" applyAlignment="0" applyProtection="0"/>
    <xf numFmtId="0" fontId="2" fillId="12" borderId="11" applyNumberFormat="0" applyFont="0" applyAlignment="0" applyProtection="0"/>
    <xf numFmtId="0" fontId="2" fillId="12" borderId="11"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1" applyNumberFormat="0" applyFont="0" applyAlignment="0" applyProtection="0"/>
    <xf numFmtId="0" fontId="2" fillId="0" borderId="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12" borderId="11" applyNumberFormat="0" applyFont="0" applyAlignment="0" applyProtection="0"/>
    <xf numFmtId="0" fontId="2" fillId="12" borderId="11" applyNumberFormat="0" applyFont="0" applyAlignment="0" applyProtection="0"/>
    <xf numFmtId="0" fontId="2" fillId="12" borderId="11" applyNumberFormat="0" applyFont="0" applyAlignment="0" applyProtection="0"/>
    <xf numFmtId="0" fontId="2" fillId="12" borderId="11" applyNumberFormat="0" applyFont="0" applyAlignment="0" applyProtection="0"/>
    <xf numFmtId="0" fontId="2" fillId="12" borderId="11" applyNumberFormat="0" applyFont="0" applyAlignment="0" applyProtection="0"/>
    <xf numFmtId="0" fontId="2" fillId="12" borderId="11"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1" applyNumberFormat="0" applyFont="0" applyAlignment="0" applyProtection="0"/>
    <xf numFmtId="0" fontId="2" fillId="0" borderId="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12" borderId="11" applyNumberFormat="0" applyFont="0" applyAlignment="0" applyProtection="0"/>
    <xf numFmtId="0" fontId="2" fillId="12" borderId="11" applyNumberFormat="0" applyFont="0" applyAlignment="0" applyProtection="0"/>
    <xf numFmtId="0" fontId="2" fillId="12" borderId="11" applyNumberFormat="0" applyFont="0" applyAlignment="0" applyProtection="0"/>
    <xf numFmtId="0" fontId="2" fillId="12" borderId="11" applyNumberFormat="0" applyFont="0" applyAlignment="0" applyProtection="0"/>
    <xf numFmtId="0" fontId="2" fillId="12" borderId="11" applyNumberFormat="0" applyFont="0" applyAlignment="0" applyProtection="0"/>
    <xf numFmtId="0" fontId="2" fillId="12" borderId="11"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12" borderId="11" applyNumberFormat="0" applyFont="0" applyAlignment="0" applyProtection="0"/>
    <xf numFmtId="0" fontId="2" fillId="12" borderId="11" applyNumberFormat="0" applyFont="0" applyAlignment="0" applyProtection="0"/>
    <xf numFmtId="0" fontId="2" fillId="12" borderId="11" applyNumberFormat="0" applyFont="0" applyAlignment="0" applyProtection="0"/>
    <xf numFmtId="0" fontId="2" fillId="12" borderId="11" applyNumberFormat="0" applyFont="0" applyAlignment="0" applyProtection="0"/>
    <xf numFmtId="0" fontId="2" fillId="12" borderId="11" applyNumberFormat="0" applyFont="0" applyAlignment="0" applyProtection="0"/>
    <xf numFmtId="0" fontId="2" fillId="12" borderId="11"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1" applyNumberFormat="0" applyFont="0" applyAlignment="0" applyProtection="0"/>
    <xf numFmtId="0" fontId="2" fillId="0" borderId="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12" borderId="11" applyNumberFormat="0" applyFont="0" applyAlignment="0" applyProtection="0"/>
    <xf numFmtId="0" fontId="2" fillId="12" borderId="11" applyNumberFormat="0" applyFont="0" applyAlignment="0" applyProtection="0"/>
    <xf numFmtId="0" fontId="2" fillId="12" borderId="11" applyNumberFormat="0" applyFont="0" applyAlignment="0" applyProtection="0"/>
    <xf numFmtId="0" fontId="2" fillId="12" borderId="11" applyNumberFormat="0" applyFont="0" applyAlignment="0" applyProtection="0"/>
    <xf numFmtId="0" fontId="2" fillId="12" borderId="11" applyNumberFormat="0" applyFont="0" applyAlignment="0" applyProtection="0"/>
    <xf numFmtId="0" fontId="2" fillId="12" borderId="11"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1" applyNumberFormat="0" applyFont="0" applyAlignment="0" applyProtection="0"/>
    <xf numFmtId="0" fontId="2" fillId="0" borderId="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12" borderId="11" applyNumberFormat="0" applyFont="0" applyAlignment="0" applyProtection="0"/>
    <xf numFmtId="0" fontId="2" fillId="12" borderId="11" applyNumberFormat="0" applyFont="0" applyAlignment="0" applyProtection="0"/>
    <xf numFmtId="0" fontId="2" fillId="12" borderId="11" applyNumberFormat="0" applyFont="0" applyAlignment="0" applyProtection="0"/>
    <xf numFmtId="0" fontId="2" fillId="12" borderId="11" applyNumberFormat="0" applyFont="0" applyAlignment="0" applyProtection="0"/>
    <xf numFmtId="0" fontId="2" fillId="12" borderId="11" applyNumberFormat="0" applyFont="0" applyAlignment="0" applyProtection="0"/>
    <xf numFmtId="0" fontId="2" fillId="12" borderId="11"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1" applyNumberFormat="0" applyFont="0" applyAlignment="0" applyProtection="0"/>
    <xf numFmtId="0" fontId="2" fillId="0" borderId="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12" borderId="11" applyNumberFormat="0" applyFont="0" applyAlignment="0" applyProtection="0"/>
    <xf numFmtId="0" fontId="2" fillId="12" borderId="11" applyNumberFormat="0" applyFont="0" applyAlignment="0" applyProtection="0"/>
    <xf numFmtId="0" fontId="2" fillId="12" borderId="11" applyNumberFormat="0" applyFont="0" applyAlignment="0" applyProtection="0"/>
    <xf numFmtId="0" fontId="2" fillId="12" borderId="11" applyNumberFormat="0" applyFont="0" applyAlignment="0" applyProtection="0"/>
    <xf numFmtId="0" fontId="2" fillId="12" borderId="11" applyNumberFormat="0" applyFont="0" applyAlignment="0" applyProtection="0"/>
    <xf numFmtId="0" fontId="2" fillId="12" borderId="11"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12" borderId="11" applyNumberFormat="0" applyFont="0" applyAlignment="0" applyProtection="0"/>
    <xf numFmtId="0" fontId="2" fillId="12" borderId="11" applyNumberFormat="0" applyFont="0" applyAlignment="0" applyProtection="0"/>
    <xf numFmtId="0" fontId="2" fillId="12" borderId="11" applyNumberFormat="0" applyFont="0" applyAlignment="0" applyProtection="0"/>
    <xf numFmtId="0" fontId="2" fillId="12" borderId="11" applyNumberFormat="0" applyFont="0" applyAlignment="0" applyProtection="0"/>
    <xf numFmtId="0" fontId="2" fillId="12" borderId="11" applyNumberFormat="0" applyFont="0" applyAlignment="0" applyProtection="0"/>
    <xf numFmtId="0" fontId="2" fillId="12" borderId="11"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1" applyNumberFormat="0" applyFont="0" applyAlignment="0" applyProtection="0"/>
    <xf numFmtId="0" fontId="2" fillId="0" borderId="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12" borderId="11" applyNumberFormat="0" applyFont="0" applyAlignment="0" applyProtection="0"/>
    <xf numFmtId="0" fontId="2" fillId="12" borderId="11" applyNumberFormat="0" applyFont="0" applyAlignment="0" applyProtection="0"/>
    <xf numFmtId="0" fontId="2" fillId="12" borderId="11" applyNumberFormat="0" applyFont="0" applyAlignment="0" applyProtection="0"/>
    <xf numFmtId="0" fontId="2" fillId="12" borderId="11" applyNumberFormat="0" applyFont="0" applyAlignment="0" applyProtection="0"/>
    <xf numFmtId="0" fontId="2" fillId="12" borderId="11" applyNumberFormat="0" applyFont="0" applyAlignment="0" applyProtection="0"/>
    <xf numFmtId="0" fontId="2" fillId="12" borderId="11"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4" borderId="0" applyNumberFormat="0" applyBorder="0" applyAlignment="0" applyProtection="0"/>
    <xf numFmtId="0" fontId="2" fillId="22" borderId="0" applyNumberFormat="0" applyBorder="0" applyAlignment="0" applyProtection="0"/>
    <xf numFmtId="0" fontId="2" fillId="18"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1" applyNumberFormat="0" applyFont="0" applyAlignment="0" applyProtection="0"/>
    <xf numFmtId="0" fontId="2" fillId="0" borderId="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12" borderId="11" applyNumberFormat="0" applyFont="0" applyAlignment="0" applyProtection="0"/>
    <xf numFmtId="0" fontId="2" fillId="12" borderId="11" applyNumberFormat="0" applyFont="0" applyAlignment="0" applyProtection="0"/>
    <xf numFmtId="0" fontId="2" fillId="12" borderId="11" applyNumberFormat="0" applyFont="0" applyAlignment="0" applyProtection="0"/>
    <xf numFmtId="0" fontId="2" fillId="12" borderId="11" applyNumberFormat="0" applyFont="0" applyAlignment="0" applyProtection="0"/>
    <xf numFmtId="0" fontId="2" fillId="12" borderId="11" applyNumberFormat="0" applyFont="0" applyAlignment="0" applyProtection="0"/>
    <xf numFmtId="0" fontId="2" fillId="12" borderId="11"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1" applyNumberFormat="0" applyFont="0" applyAlignment="0" applyProtection="0"/>
    <xf numFmtId="0" fontId="2" fillId="0" borderId="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12" borderId="11" applyNumberFormat="0" applyFont="0" applyAlignment="0" applyProtection="0"/>
    <xf numFmtId="0" fontId="2" fillId="12" borderId="11" applyNumberFormat="0" applyFont="0" applyAlignment="0" applyProtection="0"/>
    <xf numFmtId="0" fontId="2" fillId="12" borderId="11" applyNumberFormat="0" applyFont="0" applyAlignment="0" applyProtection="0"/>
    <xf numFmtId="0" fontId="2" fillId="12" borderId="11" applyNumberFormat="0" applyFont="0" applyAlignment="0" applyProtection="0"/>
    <xf numFmtId="0" fontId="2" fillId="12" borderId="11" applyNumberFormat="0" applyFont="0" applyAlignment="0" applyProtection="0"/>
    <xf numFmtId="0" fontId="2" fillId="12" borderId="11"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12" borderId="11" applyNumberFormat="0" applyFont="0" applyAlignment="0" applyProtection="0"/>
    <xf numFmtId="0" fontId="2" fillId="12" borderId="11" applyNumberFormat="0" applyFont="0" applyAlignment="0" applyProtection="0"/>
    <xf numFmtId="0" fontId="2" fillId="12" borderId="11" applyNumberFormat="0" applyFont="0" applyAlignment="0" applyProtection="0"/>
    <xf numFmtId="0" fontId="2" fillId="12" borderId="11" applyNumberFormat="0" applyFont="0" applyAlignment="0" applyProtection="0"/>
    <xf numFmtId="0" fontId="2" fillId="12" borderId="11" applyNumberFormat="0" applyFont="0" applyAlignment="0" applyProtection="0"/>
    <xf numFmtId="0" fontId="2" fillId="12" borderId="11"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1" applyNumberFormat="0" applyFont="0" applyAlignment="0" applyProtection="0"/>
    <xf numFmtId="0" fontId="2" fillId="0" borderId="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12" borderId="11" applyNumberFormat="0" applyFont="0" applyAlignment="0" applyProtection="0"/>
    <xf numFmtId="0" fontId="2" fillId="12" borderId="11" applyNumberFormat="0" applyFont="0" applyAlignment="0" applyProtection="0"/>
    <xf numFmtId="0" fontId="2" fillId="12" borderId="11" applyNumberFormat="0" applyFont="0" applyAlignment="0" applyProtection="0"/>
    <xf numFmtId="0" fontId="2" fillId="12" borderId="11" applyNumberFormat="0" applyFont="0" applyAlignment="0" applyProtection="0"/>
    <xf numFmtId="0" fontId="2" fillId="12" borderId="11" applyNumberFormat="0" applyFont="0" applyAlignment="0" applyProtection="0"/>
    <xf numFmtId="0" fontId="2" fillId="12" borderId="11"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1" applyNumberFormat="0" applyFont="0" applyAlignment="0" applyProtection="0"/>
    <xf numFmtId="0" fontId="2" fillId="0" borderId="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12" borderId="11" applyNumberFormat="0" applyFont="0" applyAlignment="0" applyProtection="0"/>
    <xf numFmtId="0" fontId="2" fillId="12" borderId="11" applyNumberFormat="0" applyFont="0" applyAlignment="0" applyProtection="0"/>
    <xf numFmtId="0" fontId="2" fillId="12" borderId="11" applyNumberFormat="0" applyFont="0" applyAlignment="0" applyProtection="0"/>
    <xf numFmtId="0" fontId="2" fillId="12" borderId="11" applyNumberFormat="0" applyFont="0" applyAlignment="0" applyProtection="0"/>
    <xf numFmtId="0" fontId="2" fillId="12" borderId="11" applyNumberFormat="0" applyFont="0" applyAlignment="0" applyProtection="0"/>
    <xf numFmtId="0" fontId="2" fillId="12" borderId="11"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1" applyNumberFormat="0" applyFont="0" applyAlignment="0" applyProtection="0"/>
    <xf numFmtId="0" fontId="2" fillId="0" borderId="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12" borderId="11" applyNumberFormat="0" applyFont="0" applyAlignment="0" applyProtection="0"/>
    <xf numFmtId="0" fontId="2" fillId="12" borderId="11" applyNumberFormat="0" applyFont="0" applyAlignment="0" applyProtection="0"/>
    <xf numFmtId="0" fontId="2" fillId="12" borderId="11" applyNumberFormat="0" applyFont="0" applyAlignment="0" applyProtection="0"/>
    <xf numFmtId="0" fontId="2" fillId="12" borderId="11" applyNumberFormat="0" applyFont="0" applyAlignment="0" applyProtection="0"/>
    <xf numFmtId="0" fontId="2" fillId="12" borderId="11" applyNumberFormat="0" applyFont="0" applyAlignment="0" applyProtection="0"/>
    <xf numFmtId="0" fontId="2" fillId="12" borderId="11"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12" borderId="11" applyNumberFormat="0" applyFont="0" applyAlignment="0" applyProtection="0"/>
    <xf numFmtId="0" fontId="2" fillId="12" borderId="11" applyNumberFormat="0" applyFont="0" applyAlignment="0" applyProtection="0"/>
    <xf numFmtId="0" fontId="2" fillId="12" borderId="11" applyNumberFormat="0" applyFont="0" applyAlignment="0" applyProtection="0"/>
    <xf numFmtId="0" fontId="2" fillId="12" borderId="11" applyNumberFormat="0" applyFont="0" applyAlignment="0" applyProtection="0"/>
    <xf numFmtId="0" fontId="2" fillId="12" borderId="11" applyNumberFormat="0" applyFont="0" applyAlignment="0" applyProtection="0"/>
    <xf numFmtId="0" fontId="2" fillId="12" borderId="11"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1" applyNumberFormat="0" applyFont="0" applyAlignment="0" applyProtection="0"/>
    <xf numFmtId="0" fontId="2" fillId="0" borderId="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12" borderId="11" applyNumberFormat="0" applyFont="0" applyAlignment="0" applyProtection="0"/>
    <xf numFmtId="0" fontId="2" fillId="12" borderId="11" applyNumberFormat="0" applyFont="0" applyAlignment="0" applyProtection="0"/>
    <xf numFmtId="0" fontId="2" fillId="12" borderId="11" applyNumberFormat="0" applyFont="0" applyAlignment="0" applyProtection="0"/>
    <xf numFmtId="0" fontId="2" fillId="12" borderId="11" applyNumberFormat="0" applyFont="0" applyAlignment="0" applyProtection="0"/>
    <xf numFmtId="0" fontId="2" fillId="12" borderId="11" applyNumberFormat="0" applyFont="0" applyAlignment="0" applyProtection="0"/>
    <xf numFmtId="0" fontId="2" fillId="12" borderId="11"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1" applyNumberFormat="0" applyFont="0" applyAlignment="0" applyProtection="0"/>
    <xf numFmtId="0" fontId="2" fillId="0" borderId="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12" borderId="11" applyNumberFormat="0" applyFont="0" applyAlignment="0" applyProtection="0"/>
    <xf numFmtId="0" fontId="2" fillId="12" borderId="11" applyNumberFormat="0" applyFont="0" applyAlignment="0" applyProtection="0"/>
    <xf numFmtId="0" fontId="2" fillId="12" borderId="11" applyNumberFormat="0" applyFont="0" applyAlignment="0" applyProtection="0"/>
    <xf numFmtId="0" fontId="2" fillId="12" borderId="11" applyNumberFormat="0" applyFont="0" applyAlignment="0" applyProtection="0"/>
    <xf numFmtId="0" fontId="2" fillId="12" borderId="11" applyNumberFormat="0" applyFont="0" applyAlignment="0" applyProtection="0"/>
    <xf numFmtId="0" fontId="2" fillId="12" borderId="11"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1" applyNumberFormat="0" applyFont="0" applyAlignment="0" applyProtection="0"/>
    <xf numFmtId="0" fontId="2" fillId="0" borderId="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12" borderId="11" applyNumberFormat="0" applyFont="0" applyAlignment="0" applyProtection="0"/>
    <xf numFmtId="0" fontId="2" fillId="12" borderId="11" applyNumberFormat="0" applyFont="0" applyAlignment="0" applyProtection="0"/>
    <xf numFmtId="0" fontId="2" fillId="12" borderId="11" applyNumberFormat="0" applyFont="0" applyAlignment="0" applyProtection="0"/>
    <xf numFmtId="0" fontId="2" fillId="12" borderId="11" applyNumberFormat="0" applyFont="0" applyAlignment="0" applyProtection="0"/>
    <xf numFmtId="0" fontId="2" fillId="12" borderId="11" applyNumberFormat="0" applyFont="0" applyAlignment="0" applyProtection="0"/>
    <xf numFmtId="0" fontId="2" fillId="12" borderId="11"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12" borderId="11" applyNumberFormat="0" applyFont="0" applyAlignment="0" applyProtection="0"/>
    <xf numFmtId="0" fontId="2" fillId="12" borderId="11" applyNumberFormat="0" applyFont="0" applyAlignment="0" applyProtection="0"/>
    <xf numFmtId="0" fontId="2" fillId="12" borderId="11" applyNumberFormat="0" applyFont="0" applyAlignment="0" applyProtection="0"/>
    <xf numFmtId="0" fontId="2" fillId="12" borderId="11" applyNumberFormat="0" applyFont="0" applyAlignment="0" applyProtection="0"/>
    <xf numFmtId="0" fontId="2" fillId="12" borderId="11" applyNumberFormat="0" applyFont="0" applyAlignment="0" applyProtection="0"/>
    <xf numFmtId="0" fontId="2" fillId="12" borderId="11"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1" applyNumberFormat="0" applyFont="0" applyAlignment="0" applyProtection="0"/>
    <xf numFmtId="0" fontId="2" fillId="0" borderId="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12" borderId="11" applyNumberFormat="0" applyFont="0" applyAlignment="0" applyProtection="0"/>
    <xf numFmtId="0" fontId="2" fillId="12" borderId="11" applyNumberFormat="0" applyFont="0" applyAlignment="0" applyProtection="0"/>
    <xf numFmtId="0" fontId="2" fillId="12" borderId="11" applyNumberFormat="0" applyFont="0" applyAlignment="0" applyProtection="0"/>
    <xf numFmtId="0" fontId="2" fillId="12" borderId="11" applyNumberFormat="0" applyFont="0" applyAlignment="0" applyProtection="0"/>
    <xf numFmtId="0" fontId="2" fillId="12" borderId="11" applyNumberFormat="0" applyFont="0" applyAlignment="0" applyProtection="0"/>
    <xf numFmtId="0" fontId="2" fillId="12" borderId="11"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0" borderId="0"/>
    <xf numFmtId="0" fontId="2" fillId="12" borderId="11"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5" fillId="0" borderId="0"/>
    <xf numFmtId="0" fontId="36" fillId="0" borderId="0" applyBorder="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cellStyleXfs>
  <cellXfs count="196">
    <xf numFmtId="0" fontId="0" fillId="0" borderId="0" xfId="0"/>
    <xf numFmtId="0" fontId="6" fillId="0" borderId="0" xfId="0" applyFont="1" applyAlignment="1">
      <alignment vertical="center"/>
    </xf>
    <xf numFmtId="0" fontId="6" fillId="0" borderId="0" xfId="0" applyFont="1" applyAlignment="1">
      <alignment vertical="center" wrapText="1"/>
    </xf>
    <xf numFmtId="0" fontId="1" fillId="0" borderId="0" xfId="0" applyFont="1" applyAlignment="1">
      <alignment vertical="center"/>
    </xf>
    <xf numFmtId="0" fontId="6" fillId="0" borderId="0" xfId="0" applyNumberFormat="1" applyFont="1" applyAlignment="1">
      <alignment vertical="center"/>
    </xf>
    <xf numFmtId="0" fontId="7" fillId="0" borderId="0" xfId="0" applyFont="1" applyAlignment="1">
      <alignment vertical="center"/>
    </xf>
    <xf numFmtId="0" fontId="8" fillId="0" borderId="0" xfId="0" applyFont="1" applyAlignment="1">
      <alignment vertical="center" wrapText="1"/>
    </xf>
    <xf numFmtId="0" fontId="6" fillId="0" borderId="0" xfId="0" applyFont="1" applyAlignment="1">
      <alignment horizontal="left" vertical="center"/>
    </xf>
    <xf numFmtId="49" fontId="6" fillId="0" borderId="0" xfId="0" applyNumberFormat="1" applyFont="1" applyAlignment="1">
      <alignment vertical="center"/>
    </xf>
    <xf numFmtId="0" fontId="6" fillId="0" borderId="0" xfId="0" applyNumberFormat="1" applyFont="1" applyAlignment="1">
      <alignment horizontal="left" vertical="center"/>
    </xf>
    <xf numFmtId="2" fontId="6" fillId="0" borderId="0" xfId="0" applyNumberFormat="1" applyFont="1" applyAlignment="1">
      <alignment horizontal="left" vertical="center"/>
    </xf>
    <xf numFmtId="0" fontId="6" fillId="0" borderId="0" xfId="0" applyFont="1" applyFill="1" applyAlignment="1">
      <alignment vertical="center" wrapText="1"/>
    </xf>
    <xf numFmtId="0" fontId="6" fillId="0" borderId="0" xfId="0" applyFont="1" applyFill="1" applyAlignment="1">
      <alignment vertical="center"/>
    </xf>
    <xf numFmtId="49" fontId="6" fillId="0" borderId="0" xfId="0" applyNumberFormat="1" applyFont="1" applyFill="1" applyAlignment="1">
      <alignment horizontal="left" vertical="center"/>
    </xf>
    <xf numFmtId="0" fontId="6" fillId="0" borderId="0" xfId="0" applyNumberFormat="1" applyFont="1" applyFill="1" applyAlignment="1">
      <alignment horizontal="left" vertical="center"/>
    </xf>
    <xf numFmtId="2" fontId="6" fillId="0" borderId="0" xfId="0" applyNumberFormat="1" applyFont="1" applyFill="1" applyAlignment="1">
      <alignment horizontal="left" vertical="center"/>
    </xf>
    <xf numFmtId="0" fontId="6" fillId="0" borderId="0" xfId="0" applyNumberFormat="1" applyFont="1" applyFill="1" applyAlignment="1">
      <alignment horizontal="left" vertical="center" wrapText="1"/>
    </xf>
    <xf numFmtId="0" fontId="6" fillId="0" borderId="0" xfId="0" applyFont="1" applyFill="1" applyAlignment="1">
      <alignment horizontal="left" vertical="center"/>
    </xf>
    <xf numFmtId="8" fontId="6" fillId="0" borderId="0" xfId="0" applyNumberFormat="1" applyFont="1" applyFill="1" applyAlignment="1">
      <alignment vertical="center"/>
    </xf>
    <xf numFmtId="6" fontId="6" fillId="0" borderId="0" xfId="0" applyNumberFormat="1" applyFont="1" applyFill="1" applyAlignment="1">
      <alignment horizontal="left" vertical="center" wrapText="1"/>
    </xf>
    <xf numFmtId="0" fontId="12" fillId="0" borderId="0" xfId="0" applyFont="1" applyFill="1" applyAlignment="1">
      <alignment vertical="center"/>
    </xf>
    <xf numFmtId="0" fontId="14" fillId="0" borderId="0" xfId="0" applyFont="1" applyFill="1" applyAlignment="1">
      <alignment vertical="center"/>
    </xf>
    <xf numFmtId="0" fontId="14" fillId="0" borderId="0" xfId="0" applyFont="1" applyFill="1" applyAlignment="1">
      <alignment vertical="center" wrapText="1"/>
    </xf>
    <xf numFmtId="0" fontId="6" fillId="0" borderId="0" xfId="0" applyFont="1" applyAlignment="1">
      <alignment vertical="center"/>
    </xf>
    <xf numFmtId="0" fontId="1" fillId="0" borderId="0" xfId="0" applyFont="1" applyAlignment="1">
      <alignment vertical="center"/>
    </xf>
    <xf numFmtId="0" fontId="6" fillId="0" borderId="0" xfId="0" applyNumberFormat="1" applyFont="1" applyAlignment="1">
      <alignment vertical="center"/>
    </xf>
    <xf numFmtId="0" fontId="6" fillId="0" borderId="0" xfId="0" applyFont="1" applyFill="1" applyAlignment="1">
      <alignment vertical="center"/>
    </xf>
    <xf numFmtId="0" fontId="14" fillId="0" borderId="0" xfId="0" applyFont="1" applyFill="1" applyAlignment="1">
      <alignment horizontal="left" vertical="center"/>
    </xf>
    <xf numFmtId="49" fontId="14" fillId="0" borderId="0" xfId="0" applyNumberFormat="1" applyFont="1" applyFill="1" applyAlignment="1">
      <alignment horizontal="left" vertical="center"/>
    </xf>
    <xf numFmtId="0" fontId="14" fillId="0" borderId="0" xfId="0" applyNumberFormat="1" applyFont="1" applyFill="1" applyAlignment="1">
      <alignment horizontal="left" vertical="center"/>
    </xf>
    <xf numFmtId="0" fontId="6" fillId="0" borderId="0" xfId="0" applyFont="1" applyFill="1" applyAlignment="1">
      <alignment horizontal="left" vertical="center" wrapText="1"/>
    </xf>
    <xf numFmtId="0" fontId="6" fillId="0" borderId="0" xfId="0" applyFont="1" applyAlignment="1">
      <alignment horizontal="left" vertical="center" wrapText="1"/>
    </xf>
    <xf numFmtId="0" fontId="11" fillId="4" borderId="0" xfId="11" applyFont="1" applyBorder="1" applyAlignment="1">
      <alignment vertical="center"/>
    </xf>
    <xf numFmtId="0" fontId="6" fillId="0" borderId="3" xfId="0" applyFont="1" applyFill="1" applyBorder="1" applyAlignment="1">
      <alignment vertical="center"/>
    </xf>
    <xf numFmtId="0" fontId="6" fillId="0" borderId="0" xfId="0" applyFont="1" applyAlignment="1">
      <alignment vertical="center"/>
    </xf>
    <xf numFmtId="0" fontId="1" fillId="0" borderId="0" xfId="0" applyFont="1" applyAlignment="1">
      <alignment vertical="center"/>
    </xf>
    <xf numFmtId="0" fontId="6" fillId="0" borderId="0" xfId="0" applyNumberFormat="1" applyFont="1" applyAlignment="1">
      <alignment vertical="center"/>
    </xf>
    <xf numFmtId="0" fontId="6" fillId="0" borderId="0" xfId="0" applyFont="1" applyFill="1" applyAlignment="1">
      <alignment vertical="center"/>
    </xf>
    <xf numFmtId="2" fontId="16" fillId="0" borderId="0" xfId="1" applyNumberFormat="1" applyFont="1" applyAlignment="1">
      <alignment horizontal="left" vertical="center" wrapText="1"/>
    </xf>
    <xf numFmtId="0" fontId="6" fillId="0" borderId="0" xfId="0" applyFont="1" applyAlignment="1">
      <alignment vertical="center"/>
    </xf>
    <xf numFmtId="0" fontId="6" fillId="0" borderId="0" xfId="0" applyFont="1" applyAlignment="1">
      <alignment vertical="center" wrapText="1"/>
    </xf>
    <xf numFmtId="0" fontId="1" fillId="0" borderId="0" xfId="0" applyFont="1" applyAlignment="1">
      <alignment vertical="center"/>
    </xf>
    <xf numFmtId="0" fontId="6" fillId="0" borderId="0" xfId="0" applyNumberFormat="1" applyFont="1" applyAlignment="1">
      <alignment vertical="center"/>
    </xf>
    <xf numFmtId="0" fontId="6" fillId="0" borderId="0" xfId="0" applyFont="1" applyAlignment="1">
      <alignment horizontal="left" vertical="center"/>
    </xf>
    <xf numFmtId="49" fontId="6" fillId="0" borderId="0" xfId="0" applyNumberFormat="1" applyFont="1" applyAlignment="1">
      <alignment vertical="center"/>
    </xf>
    <xf numFmtId="0" fontId="6" fillId="0" borderId="0" xfId="0" applyNumberFormat="1" applyFont="1" applyAlignment="1">
      <alignment horizontal="left" vertical="center"/>
    </xf>
    <xf numFmtId="0" fontId="6" fillId="0" borderId="0" xfId="0" applyNumberFormat="1" applyFont="1" applyAlignment="1">
      <alignment horizontal="left" vertical="center" wrapText="1"/>
    </xf>
    <xf numFmtId="49" fontId="6" fillId="0" borderId="0" xfId="0" applyNumberFormat="1" applyFont="1" applyAlignment="1">
      <alignment horizontal="left" vertical="center"/>
    </xf>
    <xf numFmtId="0" fontId="6" fillId="5" borderId="0" xfId="0" applyFont="1" applyFill="1" applyAlignment="1">
      <alignment vertical="center" wrapText="1"/>
    </xf>
    <xf numFmtId="0" fontId="6" fillId="0" borderId="0" xfId="0" applyFont="1" applyFill="1" applyAlignment="1">
      <alignment vertical="center" wrapText="1"/>
    </xf>
    <xf numFmtId="0" fontId="6" fillId="6" borderId="1" xfId="0" applyFont="1" applyFill="1" applyBorder="1" applyAlignment="1">
      <alignment vertical="center" wrapText="1"/>
    </xf>
    <xf numFmtId="0" fontId="6" fillId="0" borderId="0" xfId="0" applyFont="1" applyFill="1" applyAlignment="1">
      <alignment vertical="center"/>
    </xf>
    <xf numFmtId="49" fontId="6" fillId="0" borderId="0" xfId="0" applyNumberFormat="1" applyFont="1" applyFill="1" applyAlignment="1">
      <alignment horizontal="left" vertical="center"/>
    </xf>
    <xf numFmtId="0" fontId="6" fillId="0" borderId="0" xfId="0" applyNumberFormat="1" applyFont="1" applyFill="1" applyAlignment="1">
      <alignment horizontal="left" vertical="center"/>
    </xf>
    <xf numFmtId="2" fontId="6" fillId="0" borderId="0" xfId="0" applyNumberFormat="1" applyFont="1" applyFill="1" applyAlignment="1">
      <alignment horizontal="left" vertical="center"/>
    </xf>
    <xf numFmtId="0" fontId="6" fillId="0" borderId="0" xfId="0" applyNumberFormat="1" applyFont="1" applyFill="1" applyAlignment="1">
      <alignment horizontal="left" vertical="center" wrapText="1"/>
    </xf>
    <xf numFmtId="0" fontId="6" fillId="0" borderId="0" xfId="0" applyFont="1" applyFill="1" applyAlignment="1">
      <alignment horizontal="left" vertical="center"/>
    </xf>
    <xf numFmtId="0" fontId="6" fillId="0" borderId="1" xfId="0" applyFont="1" applyFill="1" applyBorder="1" applyAlignment="1">
      <alignment vertical="center" wrapText="1"/>
    </xf>
    <xf numFmtId="0" fontId="6" fillId="0" borderId="0" xfId="0" applyFont="1" applyFill="1" applyBorder="1" applyAlignment="1">
      <alignment vertical="center" wrapText="1"/>
    </xf>
    <xf numFmtId="0" fontId="6" fillId="0" borderId="0" xfId="0" applyFont="1" applyFill="1" applyBorder="1" applyAlignment="1">
      <alignment vertical="center"/>
    </xf>
    <xf numFmtId="49" fontId="6" fillId="0" borderId="0" xfId="0" applyNumberFormat="1" applyFont="1" applyFill="1" applyAlignment="1">
      <alignment vertical="center"/>
    </xf>
    <xf numFmtId="0" fontId="6" fillId="6" borderId="0" xfId="0" applyFont="1" applyFill="1" applyBorder="1" applyAlignment="1">
      <alignment vertical="center" wrapText="1"/>
    </xf>
    <xf numFmtId="1" fontId="6" fillId="0" borderId="0" xfId="0" applyNumberFormat="1" applyFont="1" applyFill="1" applyAlignment="1">
      <alignment horizontal="left" vertical="center"/>
    </xf>
    <xf numFmtId="0" fontId="12" fillId="0" borderId="0" xfId="0" applyFont="1" applyFill="1" applyAlignment="1">
      <alignment vertical="center" wrapText="1"/>
    </xf>
    <xf numFmtId="0" fontId="12" fillId="0" borderId="0" xfId="0" applyFont="1" applyAlignment="1">
      <alignment vertical="center" wrapText="1"/>
    </xf>
    <xf numFmtId="0" fontId="13" fillId="0" borderId="0" xfId="0" applyFont="1" applyFill="1" applyAlignment="1">
      <alignment vertical="center" wrapText="1"/>
    </xf>
    <xf numFmtId="0" fontId="12" fillId="0" borderId="0" xfId="0" applyFont="1" applyAlignment="1">
      <alignment horizontal="left" vertical="center" wrapText="1"/>
    </xf>
    <xf numFmtId="0" fontId="14" fillId="0" borderId="0" xfId="0" applyFont="1" applyFill="1" applyBorder="1" applyAlignment="1">
      <alignment vertical="center"/>
    </xf>
    <xf numFmtId="0" fontId="14" fillId="0" borderId="0" xfId="0" applyFont="1" applyAlignment="1">
      <alignment horizontal="left" vertical="center"/>
    </xf>
    <xf numFmtId="49" fontId="14" fillId="0" borderId="0" xfId="0" applyNumberFormat="1" applyFont="1" applyAlignment="1">
      <alignment horizontal="left" vertical="center"/>
    </xf>
    <xf numFmtId="2" fontId="20" fillId="0" borderId="0" xfId="1" applyNumberFormat="1" applyFont="1" applyAlignment="1">
      <alignment horizontal="left" vertical="center" wrapText="1"/>
    </xf>
    <xf numFmtId="0" fontId="14" fillId="0" borderId="0" xfId="0" applyNumberFormat="1" applyFont="1" applyAlignment="1">
      <alignment horizontal="left" vertical="center"/>
    </xf>
    <xf numFmtId="0" fontId="14" fillId="0" borderId="0" xfId="0" applyFont="1" applyAlignment="1">
      <alignment vertical="center" wrapText="1"/>
    </xf>
    <xf numFmtId="0" fontId="14" fillId="0" borderId="0" xfId="0" applyFont="1" applyBorder="1" applyAlignment="1">
      <alignment vertical="center"/>
    </xf>
    <xf numFmtId="49" fontId="14" fillId="0" borderId="0" xfId="0" applyNumberFormat="1" applyFont="1" applyAlignment="1">
      <alignment vertical="center"/>
    </xf>
    <xf numFmtId="0" fontId="10" fillId="3" borderId="0" xfId="0" applyFont="1" applyFill="1" applyAlignment="1">
      <alignment horizontal="left" vertical="center" wrapText="1"/>
    </xf>
    <xf numFmtId="0" fontId="6" fillId="0" borderId="0" xfId="0" applyFont="1" applyBorder="1" applyAlignment="1">
      <alignment vertical="center" wrapText="1"/>
    </xf>
    <xf numFmtId="0" fontId="38" fillId="0" borderId="0" xfId="0" applyFont="1" applyFill="1" applyAlignment="1">
      <alignment horizontal="left" vertical="center" wrapText="1"/>
    </xf>
    <xf numFmtId="0" fontId="6" fillId="0" borderId="1" xfId="0" applyFont="1" applyBorder="1" applyAlignment="1">
      <alignment vertical="center" wrapText="1"/>
    </xf>
    <xf numFmtId="0" fontId="6" fillId="0" borderId="4" xfId="0" applyFont="1" applyFill="1" applyBorder="1" applyAlignment="1">
      <alignment vertical="center" wrapText="1"/>
    </xf>
    <xf numFmtId="49" fontId="6" fillId="0" borderId="0" xfId="0" applyNumberFormat="1" applyFont="1" applyFill="1" applyBorder="1" applyAlignment="1">
      <alignment vertical="center" wrapText="1"/>
    </xf>
    <xf numFmtId="49" fontId="6" fillId="0" borderId="0" xfId="0" applyNumberFormat="1" applyFont="1" applyFill="1" applyAlignment="1">
      <alignment vertical="center" wrapText="1"/>
    </xf>
    <xf numFmtId="0" fontId="15" fillId="0" borderId="0" xfId="0" applyFont="1" applyFill="1" applyAlignment="1">
      <alignment vertical="center" wrapText="1"/>
    </xf>
    <xf numFmtId="0" fontId="37" fillId="0" borderId="0" xfId="0" applyFont="1" applyAlignment="1">
      <alignment wrapText="1"/>
    </xf>
    <xf numFmtId="0" fontId="6" fillId="0" borderId="3" xfId="0" applyFont="1" applyFill="1" applyBorder="1" applyAlignment="1">
      <alignment vertical="center" wrapText="1"/>
    </xf>
    <xf numFmtId="0" fontId="11" fillId="4" borderId="0" xfId="11" applyFont="1" applyBorder="1" applyAlignment="1">
      <alignment vertical="center" wrapText="1"/>
    </xf>
    <xf numFmtId="0" fontId="37" fillId="0" borderId="0" xfId="0" applyFont="1" applyAlignment="1">
      <alignment vertical="center" wrapText="1"/>
    </xf>
    <xf numFmtId="0" fontId="37" fillId="0" borderId="0" xfId="0" applyFont="1" applyAlignment="1">
      <alignment horizontal="justify" vertical="center" wrapText="1"/>
    </xf>
    <xf numFmtId="0" fontId="9" fillId="2" borderId="2" xfId="0" applyFont="1" applyFill="1" applyBorder="1" applyAlignment="1">
      <alignment horizontal="left" vertical="center" wrapText="1"/>
    </xf>
    <xf numFmtId="0" fontId="9" fillId="2" borderId="0" xfId="0" applyFont="1" applyFill="1" applyBorder="1" applyAlignment="1">
      <alignment horizontal="left" vertical="center" wrapText="1"/>
    </xf>
    <xf numFmtId="0" fontId="10" fillId="0" borderId="0" xfId="0" applyFont="1" applyAlignment="1">
      <alignment horizontal="left" vertical="center" wrapText="1"/>
    </xf>
    <xf numFmtId="49" fontId="10" fillId="0" borderId="0" xfId="0" applyNumberFormat="1" applyFont="1" applyAlignment="1">
      <alignment horizontal="left" vertical="center" wrapText="1"/>
    </xf>
    <xf numFmtId="0" fontId="10" fillId="0" borderId="0" xfId="0" applyNumberFormat="1" applyFont="1" applyAlignment="1">
      <alignment horizontal="left" vertical="center" wrapText="1"/>
    </xf>
    <xf numFmtId="2" fontId="10" fillId="0" borderId="0" xfId="0" applyNumberFormat="1" applyFont="1" applyAlignment="1">
      <alignment horizontal="left" vertical="center" wrapText="1"/>
    </xf>
    <xf numFmtId="0" fontId="15" fillId="0" borderId="0" xfId="0" applyFont="1" applyAlignment="1">
      <alignment vertical="center" wrapText="1"/>
    </xf>
    <xf numFmtId="164" fontId="6" fillId="0" borderId="0" xfId="0" applyNumberFormat="1" applyFont="1" applyFill="1" applyAlignment="1">
      <alignment horizontal="left" vertical="center"/>
    </xf>
    <xf numFmtId="165" fontId="6" fillId="0" borderId="0" xfId="0" applyNumberFormat="1" applyFont="1" applyFill="1" applyAlignment="1">
      <alignment horizontal="left" vertical="center"/>
    </xf>
    <xf numFmtId="0" fontId="41" fillId="0" borderId="0" xfId="0" applyFont="1" applyAlignment="1">
      <alignment vertical="center" wrapText="1"/>
    </xf>
    <xf numFmtId="0" fontId="41" fillId="0" borderId="0" xfId="0" applyFont="1" applyAlignment="1">
      <alignment horizontal="left" vertical="center"/>
    </xf>
    <xf numFmtId="49" fontId="41" fillId="0" borderId="0" xfId="0" applyNumberFormat="1" applyFont="1" applyAlignment="1">
      <alignment horizontal="left" vertical="center"/>
    </xf>
    <xf numFmtId="0" fontId="41" fillId="0" borderId="0" xfId="0" applyNumberFormat="1" applyFont="1" applyAlignment="1">
      <alignment horizontal="left" vertical="center"/>
    </xf>
    <xf numFmtId="2" fontId="41" fillId="0" borderId="0" xfId="0" applyNumberFormat="1" applyFont="1" applyAlignment="1">
      <alignment horizontal="left" vertical="center"/>
    </xf>
    <xf numFmtId="2" fontId="6" fillId="0" borderId="0" xfId="0" applyNumberFormat="1" applyFont="1" applyAlignment="1">
      <alignment horizontal="left" vertical="center" wrapText="1"/>
    </xf>
    <xf numFmtId="0" fontId="12" fillId="0" borderId="0" xfId="0" applyFont="1" applyFill="1" applyBorder="1" applyAlignment="1">
      <alignment horizontal="left" vertical="center" wrapText="1"/>
    </xf>
    <xf numFmtId="0" fontId="12" fillId="0" borderId="0" xfId="0" applyFont="1" applyBorder="1" applyAlignment="1">
      <alignment horizontal="left" vertical="center" wrapText="1"/>
    </xf>
    <xf numFmtId="0" fontId="6" fillId="0" borderId="0" xfId="0" applyFont="1" applyBorder="1" applyAlignment="1">
      <alignment vertical="center"/>
    </xf>
    <xf numFmtId="0" fontId="6" fillId="0" borderId="21" xfId="0" applyFont="1" applyBorder="1" applyAlignment="1">
      <alignment vertical="center"/>
    </xf>
    <xf numFmtId="0" fontId="44" fillId="0" borderId="0" xfId="0" applyNumberFormat="1" applyFont="1" applyFill="1" applyAlignment="1">
      <alignment horizontal="center"/>
    </xf>
    <xf numFmtId="0" fontId="6" fillId="0" borderId="20" xfId="0" applyFont="1" applyBorder="1" applyAlignment="1">
      <alignment vertical="center"/>
    </xf>
    <xf numFmtId="0" fontId="6" fillId="0" borderId="19" xfId="0" applyFont="1" applyBorder="1" applyAlignment="1">
      <alignment vertical="center"/>
    </xf>
    <xf numFmtId="0" fontId="44" fillId="0" borderId="0" xfId="0" applyFont="1" applyFill="1" applyAlignment="1">
      <alignment horizontal="center"/>
    </xf>
    <xf numFmtId="0" fontId="6" fillId="0" borderId="22" xfId="0" applyFont="1" applyBorder="1" applyAlignment="1">
      <alignment vertical="center"/>
    </xf>
    <xf numFmtId="0" fontId="6" fillId="0" borderId="15" xfId="0" applyFont="1" applyBorder="1" applyAlignment="1">
      <alignment vertical="center"/>
    </xf>
    <xf numFmtId="0" fontId="6" fillId="0" borderId="17" xfId="0" applyFont="1" applyBorder="1" applyAlignment="1">
      <alignment vertical="center"/>
    </xf>
    <xf numFmtId="49" fontId="0" fillId="0" borderId="0" xfId="0" applyNumberFormat="1" applyAlignment="1">
      <alignment horizontal="center"/>
    </xf>
    <xf numFmtId="49" fontId="6" fillId="0" borderId="0" xfId="0" applyNumberFormat="1" applyFont="1" applyAlignment="1">
      <alignment horizontal="left" vertical="center" wrapText="1"/>
    </xf>
    <xf numFmtId="0" fontId="44" fillId="0" borderId="0" xfId="0" applyFont="1" applyFill="1" applyAlignment="1">
      <alignment vertical="center" wrapText="1"/>
    </xf>
    <xf numFmtId="0" fontId="20" fillId="0" borderId="0" xfId="1" applyFont="1" applyFill="1"/>
    <xf numFmtId="0" fontId="6" fillId="0" borderId="0" xfId="0" applyFont="1"/>
    <xf numFmtId="0" fontId="6" fillId="0" borderId="16" xfId="0" applyFont="1" applyBorder="1" applyAlignment="1">
      <alignment vertical="center"/>
    </xf>
    <xf numFmtId="0" fontId="6" fillId="0" borderId="18" xfId="0" applyFont="1" applyBorder="1" applyAlignment="1">
      <alignment vertical="center"/>
    </xf>
    <xf numFmtId="49" fontId="6" fillId="0" borderId="0" xfId="0" applyNumberFormat="1" applyFont="1" applyAlignment="1">
      <alignment horizontal="center" vertical="center" wrapText="1"/>
    </xf>
    <xf numFmtId="0" fontId="44" fillId="0" borderId="0" xfId="0" applyFont="1" applyFill="1"/>
    <xf numFmtId="49" fontId="38" fillId="0" borderId="0" xfId="0" applyNumberFormat="1" applyFont="1" applyFill="1" applyAlignment="1">
      <alignment horizontal="center" vertical="center" wrapText="1"/>
    </xf>
    <xf numFmtId="0" fontId="0" fillId="0" borderId="0" xfId="0"/>
    <xf numFmtId="0" fontId="6" fillId="0" borderId="0" xfId="0" applyFont="1" applyAlignment="1">
      <alignment vertical="center"/>
    </xf>
    <xf numFmtId="0" fontId="1" fillId="0" borderId="0" xfId="0" applyFont="1" applyAlignment="1">
      <alignment vertical="center"/>
    </xf>
    <xf numFmtId="0" fontId="6" fillId="0" borderId="0" xfId="0" applyNumberFormat="1" applyFont="1" applyAlignment="1">
      <alignment vertical="center"/>
    </xf>
    <xf numFmtId="0" fontId="6" fillId="0" borderId="0" xfId="0" applyFont="1" applyAlignment="1">
      <alignment horizontal="left" vertical="center"/>
    </xf>
    <xf numFmtId="0" fontId="6" fillId="0" borderId="0" xfId="0" applyFont="1" applyFill="1" applyAlignment="1">
      <alignment vertical="center"/>
    </xf>
    <xf numFmtId="0" fontId="6" fillId="0" borderId="0" xfId="0" applyFont="1" applyFill="1" applyAlignment="1">
      <alignment horizontal="left" vertical="center" wrapText="1"/>
    </xf>
    <xf numFmtId="0" fontId="6" fillId="0" borderId="0" xfId="0" applyFont="1" applyAlignment="1">
      <alignment horizontal="left" vertical="center" wrapText="1"/>
    </xf>
    <xf numFmtId="0" fontId="6" fillId="0" borderId="0" xfId="0" applyFont="1" applyBorder="1" applyAlignment="1">
      <alignment vertical="center"/>
    </xf>
    <xf numFmtId="0" fontId="38" fillId="0" borderId="0" xfId="0" applyFont="1" applyFill="1" applyAlignment="1">
      <alignment horizontal="left" vertical="center" wrapText="1"/>
    </xf>
    <xf numFmtId="0" fontId="11" fillId="3" borderId="2" xfId="0" applyFont="1" applyFill="1" applyBorder="1" applyAlignment="1">
      <alignment horizontal="left" vertical="center" wrapText="1"/>
    </xf>
    <xf numFmtId="0" fontId="6" fillId="38" borderId="0" xfId="0" applyFont="1" applyFill="1" applyAlignment="1">
      <alignment vertical="center" wrapText="1"/>
    </xf>
    <xf numFmtId="0" fontId="44" fillId="0" borderId="0" xfId="0" applyNumberFormat="1" applyFont="1" applyFill="1" applyBorder="1" applyAlignment="1">
      <alignment horizontal="center" vertical="center"/>
    </xf>
    <xf numFmtId="0" fontId="44" fillId="0" borderId="0" xfId="0" applyFont="1" applyFill="1" applyBorder="1" applyAlignment="1">
      <alignment vertical="center" wrapText="1"/>
    </xf>
    <xf numFmtId="0" fontId="0" fillId="0" borderId="0" xfId="0" applyAlignment="1">
      <alignment horizontal="left"/>
    </xf>
    <xf numFmtId="0" fontId="38" fillId="0" borderId="0" xfId="0" applyNumberFormat="1" applyFont="1" applyFill="1" applyAlignment="1">
      <alignment horizontal="left" vertical="center" wrapText="1"/>
    </xf>
    <xf numFmtId="0" fontId="0" fillId="0" borderId="0" xfId="0" applyNumberFormat="1" applyAlignment="1">
      <alignment horizontal="left"/>
    </xf>
    <xf numFmtId="0" fontId="44" fillId="0" borderId="0" xfId="0" applyNumberFormat="1" applyFont="1" applyFill="1" applyAlignment="1">
      <alignment horizontal="left" vertical="center" wrapText="1"/>
    </xf>
    <xf numFmtId="49" fontId="38" fillId="0" borderId="0" xfId="0" applyNumberFormat="1" applyFont="1" applyFill="1" applyAlignment="1">
      <alignment vertical="center" wrapText="1"/>
    </xf>
    <xf numFmtId="49" fontId="0" fillId="0" borderId="0" xfId="0" applyNumberFormat="1" applyAlignment="1"/>
    <xf numFmtId="49" fontId="6" fillId="0" borderId="0" xfId="0" applyNumberFormat="1" applyFont="1" applyAlignment="1">
      <alignment vertical="center" wrapText="1"/>
    </xf>
    <xf numFmtId="49" fontId="44" fillId="0" borderId="0" xfId="0" applyNumberFormat="1" applyFont="1" applyFill="1" applyAlignment="1"/>
    <xf numFmtId="0" fontId="44" fillId="0" borderId="0" xfId="0" applyNumberFormat="1" applyFont="1" applyFill="1" applyAlignment="1">
      <alignment horizontal="left"/>
    </xf>
    <xf numFmtId="0" fontId="44" fillId="0" borderId="0" xfId="0" applyFont="1" applyFill="1" applyAlignment="1">
      <alignment horizontal="left"/>
    </xf>
    <xf numFmtId="2" fontId="44" fillId="0" borderId="0" xfId="0" applyNumberFormat="1" applyFont="1" applyFill="1" applyBorder="1" applyAlignment="1">
      <alignment horizontal="left"/>
    </xf>
    <xf numFmtId="166" fontId="44" fillId="0" borderId="0" xfId="0" applyNumberFormat="1" applyFont="1" applyFill="1" applyAlignment="1">
      <alignment horizontal="left"/>
    </xf>
    <xf numFmtId="167" fontId="44" fillId="0" borderId="0" xfId="0" applyNumberFormat="1" applyFont="1" applyFill="1" applyAlignment="1">
      <alignment horizontal="left"/>
    </xf>
    <xf numFmtId="168" fontId="44" fillId="0" borderId="0" xfId="0" applyNumberFormat="1" applyFont="1" applyFill="1" applyAlignment="1">
      <alignment horizontal="left"/>
    </xf>
    <xf numFmtId="0" fontId="45" fillId="0" borderId="0" xfId="0" applyFont="1" applyFill="1" applyAlignment="1">
      <alignment vertical="center" wrapText="1"/>
    </xf>
    <xf numFmtId="0" fontId="45" fillId="0" borderId="0" xfId="0" applyNumberFormat="1" applyFont="1" applyFill="1" applyAlignment="1">
      <alignment horizontal="left" vertical="center" wrapText="1"/>
    </xf>
    <xf numFmtId="49" fontId="45" fillId="0" borderId="0" xfId="0" applyNumberFormat="1" applyFont="1" applyFill="1" applyAlignment="1"/>
    <xf numFmtId="0" fontId="45" fillId="0" borderId="0" xfId="0" applyNumberFormat="1" applyFont="1" applyFill="1" applyAlignment="1">
      <alignment horizontal="center"/>
    </xf>
    <xf numFmtId="0" fontId="45" fillId="0" borderId="0" xfId="0" applyNumberFormat="1" applyFont="1" applyFill="1" applyAlignment="1">
      <alignment horizontal="left"/>
    </xf>
    <xf numFmtId="0" fontId="45" fillId="0" borderId="0" xfId="0" applyFont="1" applyFill="1" applyAlignment="1">
      <alignment horizontal="left"/>
    </xf>
    <xf numFmtId="0" fontId="45" fillId="0" borderId="0" xfId="0" applyFont="1" applyFill="1"/>
    <xf numFmtId="0" fontId="46" fillId="0" borderId="0" xfId="0" applyFont="1" applyFill="1" applyAlignment="1">
      <alignment vertical="center" wrapText="1"/>
    </xf>
    <xf numFmtId="0" fontId="46" fillId="0" borderId="0" xfId="0" applyNumberFormat="1" applyFont="1" applyFill="1" applyAlignment="1">
      <alignment horizontal="left" vertical="center" wrapText="1"/>
    </xf>
    <xf numFmtId="0" fontId="47" fillId="0" borderId="0" xfId="1" applyFont="1" applyFill="1"/>
    <xf numFmtId="49" fontId="46" fillId="0" borderId="0" xfId="0" applyNumberFormat="1" applyFont="1" applyFill="1" applyAlignment="1"/>
    <xf numFmtId="0" fontId="46" fillId="0" borderId="0" xfId="0" applyFont="1" applyFill="1" applyAlignment="1">
      <alignment horizontal="center"/>
    </xf>
    <xf numFmtId="0" fontId="46" fillId="0" borderId="0" xfId="0" applyFont="1" applyFill="1" applyAlignment="1">
      <alignment horizontal="left"/>
    </xf>
    <xf numFmtId="166" fontId="46" fillId="0" borderId="0" xfId="0" applyNumberFormat="1" applyFont="1" applyFill="1" applyAlignment="1">
      <alignment horizontal="left"/>
    </xf>
    <xf numFmtId="0" fontId="46" fillId="0" borderId="0" xfId="0" applyFont="1" applyFill="1"/>
    <xf numFmtId="0" fontId="0" fillId="0" borderId="0" xfId="0" applyFont="1"/>
    <xf numFmtId="0" fontId="44" fillId="0" borderId="0" xfId="0" quotePrefix="1" applyNumberFormat="1" applyFont="1" applyFill="1" applyAlignment="1">
      <alignment horizontal="left" vertical="center" wrapText="1"/>
    </xf>
    <xf numFmtId="0" fontId="48" fillId="0" borderId="0" xfId="0" applyFont="1" applyFill="1"/>
    <xf numFmtId="0" fontId="45" fillId="0" borderId="14" xfId="0" applyNumberFormat="1" applyFont="1" applyFill="1" applyBorder="1" applyAlignment="1">
      <alignment horizontal="center"/>
    </xf>
    <xf numFmtId="0" fontId="44" fillId="0" borderId="0" xfId="0" applyNumberFormat="1" applyFont="1" applyFill="1" applyBorder="1" applyAlignment="1">
      <alignment horizontal="center"/>
    </xf>
    <xf numFmtId="0" fontId="45" fillId="0" borderId="14" xfId="0" applyNumberFormat="1" applyFont="1" applyFill="1" applyBorder="1" applyAlignment="1">
      <alignment horizontal="left"/>
    </xf>
    <xf numFmtId="0" fontId="44" fillId="0" borderId="0" xfId="0" applyNumberFormat="1" applyFont="1" applyFill="1" applyBorder="1" applyAlignment="1">
      <alignment horizontal="left"/>
    </xf>
    <xf numFmtId="0" fontId="45" fillId="0" borderId="4" xfId="0" applyFont="1" applyFill="1" applyBorder="1"/>
    <xf numFmtId="0" fontId="44" fillId="0" borderId="0" xfId="0" applyFont="1" applyFill="1" applyBorder="1"/>
    <xf numFmtId="0" fontId="9" fillId="0" borderId="0" xfId="0" applyFont="1" applyFill="1" applyAlignment="1">
      <alignment vertical="center" wrapText="1"/>
    </xf>
    <xf numFmtId="0" fontId="49" fillId="0" borderId="0" xfId="0" applyFont="1" applyFill="1" applyAlignment="1">
      <alignment vertical="center" wrapText="1"/>
    </xf>
    <xf numFmtId="0" fontId="21" fillId="0" borderId="0" xfId="0" applyFont="1"/>
    <xf numFmtId="0" fontId="50" fillId="3" borderId="0" xfId="0" applyFont="1" applyFill="1" applyBorder="1" applyAlignment="1">
      <alignment horizontal="left" vertical="center" wrapText="1"/>
    </xf>
    <xf numFmtId="0" fontId="51" fillId="0" borderId="0" xfId="0" applyFont="1" applyFill="1" applyAlignment="1">
      <alignment vertical="center" wrapText="1"/>
    </xf>
    <xf numFmtId="0" fontId="10" fillId="0" borderId="0" xfId="0" applyFont="1" applyAlignment="1">
      <alignment horizontal="left" vertical="center"/>
    </xf>
    <xf numFmtId="0" fontId="52" fillId="0" borderId="0" xfId="0" applyFont="1" applyAlignment="1">
      <alignment vertical="center" wrapText="1"/>
    </xf>
    <xf numFmtId="0" fontId="52" fillId="0" borderId="0" xfId="0" applyFont="1" applyAlignment="1">
      <alignment vertical="center"/>
    </xf>
    <xf numFmtId="0" fontId="10" fillId="0" borderId="0" xfId="0" applyFont="1" applyAlignment="1">
      <alignment horizontal="left" vertical="center" wrapText="1"/>
    </xf>
    <xf numFmtId="0" fontId="6" fillId="5" borderId="1" xfId="0" applyFont="1" applyFill="1" applyBorder="1" applyAlignment="1">
      <alignment vertical="center" wrapText="1"/>
    </xf>
    <xf numFmtId="0" fontId="52" fillId="0" borderId="1" xfId="0" applyFont="1" applyBorder="1" applyAlignment="1">
      <alignment vertical="center" wrapText="1"/>
    </xf>
    <xf numFmtId="0" fontId="6" fillId="0" borderId="4" xfId="0" applyFont="1" applyBorder="1" applyAlignment="1">
      <alignment vertical="center" wrapText="1"/>
    </xf>
    <xf numFmtId="0" fontId="6" fillId="0" borderId="3" xfId="0" applyFont="1" applyBorder="1" applyAlignment="1">
      <alignment vertical="center" wrapText="1"/>
    </xf>
    <xf numFmtId="49" fontId="6" fillId="0" borderId="3" xfId="0" applyNumberFormat="1" applyFont="1" applyBorder="1" applyAlignment="1">
      <alignment vertical="center"/>
    </xf>
    <xf numFmtId="0" fontId="40" fillId="37" borderId="0" xfId="0" applyFont="1" applyFill="1" applyBorder="1" applyAlignment="1">
      <alignment vertical="center"/>
    </xf>
    <xf numFmtId="0" fontId="6" fillId="0" borderId="13" xfId="0" applyFont="1" applyFill="1" applyBorder="1" applyAlignment="1">
      <alignment vertical="center"/>
    </xf>
    <xf numFmtId="49" fontId="38" fillId="0" borderId="0" xfId="0" applyNumberFormat="1" applyFont="1" applyFill="1" applyAlignment="1">
      <alignment horizontal="left" vertical="center" wrapText="1"/>
    </xf>
    <xf numFmtId="0" fontId="10" fillId="0" borderId="0" xfId="0" applyFont="1" applyAlignment="1">
      <alignment horizontal="left" vertical="center" wrapText="1"/>
    </xf>
    <xf numFmtId="0" fontId="38" fillId="2" borderId="0" xfId="0" applyFont="1" applyFill="1" applyAlignment="1">
      <alignment horizontal="left" vertical="center" wrapText="1"/>
    </xf>
    <xf numFmtId="0" fontId="38" fillId="2" borderId="0" xfId="0" applyFont="1" applyFill="1" applyBorder="1" applyAlignment="1">
      <alignment horizontal="left" vertical="center" wrapText="1"/>
    </xf>
  </cellXfs>
  <cellStyles count="22847">
    <cellStyle name="20 % - Akzent1 10" xfId="259"/>
    <cellStyle name="20 % - Akzent1 10 2" xfId="666"/>
    <cellStyle name="20 % - Akzent1 10 2 2" xfId="2286"/>
    <cellStyle name="20 % - Akzent1 10 2 2 2" xfId="4717"/>
    <cellStyle name="20 % - Akzent1 10 2 2 2 2" xfId="10403"/>
    <cellStyle name="20 % - Akzent1 10 2 2 2 2 2" xfId="21788"/>
    <cellStyle name="20 % - Akzent1 10 2 2 2 3" xfId="16102"/>
    <cellStyle name="20 % - Akzent1 10 2 2 3" xfId="7973"/>
    <cellStyle name="20 % - Akzent1 10 2 2 3 2" xfId="19358"/>
    <cellStyle name="20 % - Akzent1 10 2 2 4" xfId="13672"/>
    <cellStyle name="20 % - Akzent1 10 2 3" xfId="1476"/>
    <cellStyle name="20 % - Akzent1 10 2 3 2" xfId="3907"/>
    <cellStyle name="20 % - Akzent1 10 2 3 2 2" xfId="9593"/>
    <cellStyle name="20 % - Akzent1 10 2 3 2 2 2" xfId="20978"/>
    <cellStyle name="20 % - Akzent1 10 2 3 2 3" xfId="15292"/>
    <cellStyle name="20 % - Akzent1 10 2 3 3" xfId="7163"/>
    <cellStyle name="20 % - Akzent1 10 2 3 3 2" xfId="18548"/>
    <cellStyle name="20 % - Akzent1 10 2 3 4" xfId="12862"/>
    <cellStyle name="20 % - Akzent1 10 2 4" xfId="3096"/>
    <cellStyle name="20 % - Akzent1 10 2 4 2" xfId="8783"/>
    <cellStyle name="20 % - Akzent1 10 2 4 2 2" xfId="20168"/>
    <cellStyle name="20 % - Akzent1 10 2 4 3" xfId="14482"/>
    <cellStyle name="20 % - Akzent1 10 2 5" xfId="5527"/>
    <cellStyle name="20 % - Akzent1 10 2 5 2" xfId="11213"/>
    <cellStyle name="20 % - Akzent1 10 2 5 2 2" xfId="22598"/>
    <cellStyle name="20 % - Akzent1 10 2 5 3" xfId="16912"/>
    <cellStyle name="20 % - Akzent1 10 2 6" xfId="6353"/>
    <cellStyle name="20 % - Akzent1 10 2 6 2" xfId="17738"/>
    <cellStyle name="20 % - Akzent1 10 2 7" xfId="12052"/>
    <cellStyle name="20 % - Akzent1 10 3" xfId="1880"/>
    <cellStyle name="20 % - Akzent1 10 3 2" xfId="4311"/>
    <cellStyle name="20 % - Akzent1 10 3 2 2" xfId="9997"/>
    <cellStyle name="20 % - Akzent1 10 3 2 2 2" xfId="21382"/>
    <cellStyle name="20 % - Akzent1 10 3 2 3" xfId="15696"/>
    <cellStyle name="20 % - Akzent1 10 3 3" xfId="7567"/>
    <cellStyle name="20 % - Akzent1 10 3 3 2" xfId="18952"/>
    <cellStyle name="20 % - Akzent1 10 3 4" xfId="13266"/>
    <cellStyle name="20 % - Akzent1 10 4" xfId="1070"/>
    <cellStyle name="20 % - Akzent1 10 4 2" xfId="3501"/>
    <cellStyle name="20 % - Akzent1 10 4 2 2" xfId="9187"/>
    <cellStyle name="20 % - Akzent1 10 4 2 2 2" xfId="20572"/>
    <cellStyle name="20 % - Akzent1 10 4 2 3" xfId="14886"/>
    <cellStyle name="20 % - Akzent1 10 4 3" xfId="6757"/>
    <cellStyle name="20 % - Akzent1 10 4 3 2" xfId="18142"/>
    <cellStyle name="20 % - Akzent1 10 4 4" xfId="12456"/>
    <cellStyle name="20 % - Akzent1 10 5" xfId="2690"/>
    <cellStyle name="20 % - Akzent1 10 5 2" xfId="8377"/>
    <cellStyle name="20 % - Akzent1 10 5 2 2" xfId="19762"/>
    <cellStyle name="20 % - Akzent1 10 5 3" xfId="14076"/>
    <cellStyle name="20 % - Akzent1 10 6" xfId="5121"/>
    <cellStyle name="20 % - Akzent1 10 6 2" xfId="10807"/>
    <cellStyle name="20 % - Akzent1 10 6 2 2" xfId="22192"/>
    <cellStyle name="20 % - Akzent1 10 6 3" xfId="16506"/>
    <cellStyle name="20 % - Akzent1 10 7" xfId="5947"/>
    <cellStyle name="20 % - Akzent1 10 7 2" xfId="17332"/>
    <cellStyle name="20 % - Akzent1 10 8" xfId="11646"/>
    <cellStyle name="20 % - Akzent1 11" xfId="469"/>
    <cellStyle name="20 % - Akzent1 11 2" xfId="2090"/>
    <cellStyle name="20 % - Akzent1 11 2 2" xfId="4521"/>
    <cellStyle name="20 % - Akzent1 11 2 2 2" xfId="10207"/>
    <cellStyle name="20 % - Akzent1 11 2 2 2 2" xfId="21592"/>
    <cellStyle name="20 % - Akzent1 11 2 2 3" xfId="15906"/>
    <cellStyle name="20 % - Akzent1 11 2 3" xfId="7777"/>
    <cellStyle name="20 % - Akzent1 11 2 3 2" xfId="19162"/>
    <cellStyle name="20 % - Akzent1 11 2 4" xfId="13476"/>
    <cellStyle name="20 % - Akzent1 11 3" xfId="1280"/>
    <cellStyle name="20 % - Akzent1 11 3 2" xfId="3711"/>
    <cellStyle name="20 % - Akzent1 11 3 2 2" xfId="9397"/>
    <cellStyle name="20 % - Akzent1 11 3 2 2 2" xfId="20782"/>
    <cellStyle name="20 % - Akzent1 11 3 2 3" xfId="15096"/>
    <cellStyle name="20 % - Akzent1 11 3 3" xfId="6967"/>
    <cellStyle name="20 % - Akzent1 11 3 3 2" xfId="18352"/>
    <cellStyle name="20 % - Akzent1 11 3 4" xfId="12666"/>
    <cellStyle name="20 % - Akzent1 11 4" xfId="2900"/>
    <cellStyle name="20 % - Akzent1 11 4 2" xfId="8587"/>
    <cellStyle name="20 % - Akzent1 11 4 2 2" xfId="19972"/>
    <cellStyle name="20 % - Akzent1 11 4 3" xfId="14286"/>
    <cellStyle name="20 % - Akzent1 11 5" xfId="5331"/>
    <cellStyle name="20 % - Akzent1 11 5 2" xfId="11017"/>
    <cellStyle name="20 % - Akzent1 11 5 2 2" xfId="22402"/>
    <cellStyle name="20 % - Akzent1 11 5 3" xfId="16716"/>
    <cellStyle name="20 % - Akzent1 11 6" xfId="6157"/>
    <cellStyle name="20 % - Akzent1 11 6 2" xfId="17542"/>
    <cellStyle name="20 % - Akzent1 11 7" xfId="11856"/>
    <cellStyle name="20 % - Akzent1 12" xfId="1684"/>
    <cellStyle name="20 % - Akzent1 12 2" xfId="4115"/>
    <cellStyle name="20 % - Akzent1 12 2 2" xfId="9801"/>
    <cellStyle name="20 % - Akzent1 12 2 2 2" xfId="21186"/>
    <cellStyle name="20 % - Akzent1 12 2 3" xfId="15500"/>
    <cellStyle name="20 % - Akzent1 12 3" xfId="7371"/>
    <cellStyle name="20 % - Akzent1 12 3 2" xfId="18756"/>
    <cellStyle name="20 % - Akzent1 12 4" xfId="13070"/>
    <cellStyle name="20 % - Akzent1 13" xfId="874"/>
    <cellStyle name="20 % - Akzent1 13 2" xfId="3304"/>
    <cellStyle name="20 % - Akzent1 13 2 2" xfId="8991"/>
    <cellStyle name="20 % - Akzent1 13 2 2 2" xfId="20376"/>
    <cellStyle name="20 % - Akzent1 13 2 3" xfId="14690"/>
    <cellStyle name="20 % - Akzent1 13 3" xfId="6561"/>
    <cellStyle name="20 % - Akzent1 13 3 2" xfId="17946"/>
    <cellStyle name="20 % - Akzent1 13 4" xfId="12260"/>
    <cellStyle name="20 % - Akzent1 14" xfId="2494"/>
    <cellStyle name="20 % - Akzent1 14 2" xfId="8181"/>
    <cellStyle name="20 % - Akzent1 14 2 2" xfId="19566"/>
    <cellStyle name="20 % - Akzent1 14 3" xfId="13880"/>
    <cellStyle name="20 % - Akzent1 15" xfId="4925"/>
    <cellStyle name="20 % - Akzent1 15 2" xfId="10611"/>
    <cellStyle name="20 % - Akzent1 15 2 2" xfId="21996"/>
    <cellStyle name="20 % - Akzent1 15 3" xfId="16310"/>
    <cellStyle name="20 % - Akzent1 16" xfId="42"/>
    <cellStyle name="20 % - Akzent1 2" xfId="81"/>
    <cellStyle name="20 % - Akzent1 2 10" xfId="11466"/>
    <cellStyle name="20 % - Akzent1 2 2" xfId="177"/>
    <cellStyle name="20 % - Akzent1 2 2 2" xfId="372"/>
    <cellStyle name="20 % - Akzent1 2 2 2 2" xfId="779"/>
    <cellStyle name="20 % - Akzent1 2 2 2 2 2" xfId="2399"/>
    <cellStyle name="20 % - Akzent1 2 2 2 2 2 2" xfId="4830"/>
    <cellStyle name="20 % - Akzent1 2 2 2 2 2 2 2" xfId="10516"/>
    <cellStyle name="20 % - Akzent1 2 2 2 2 2 2 2 2" xfId="21901"/>
    <cellStyle name="20 % - Akzent1 2 2 2 2 2 2 3" xfId="16215"/>
    <cellStyle name="20 % - Akzent1 2 2 2 2 2 3" xfId="8086"/>
    <cellStyle name="20 % - Akzent1 2 2 2 2 2 3 2" xfId="19471"/>
    <cellStyle name="20 % - Akzent1 2 2 2 2 2 4" xfId="13785"/>
    <cellStyle name="20 % - Akzent1 2 2 2 2 3" xfId="1589"/>
    <cellStyle name="20 % - Akzent1 2 2 2 2 3 2" xfId="4020"/>
    <cellStyle name="20 % - Akzent1 2 2 2 2 3 2 2" xfId="9706"/>
    <cellStyle name="20 % - Akzent1 2 2 2 2 3 2 2 2" xfId="21091"/>
    <cellStyle name="20 % - Akzent1 2 2 2 2 3 2 3" xfId="15405"/>
    <cellStyle name="20 % - Akzent1 2 2 2 2 3 3" xfId="7276"/>
    <cellStyle name="20 % - Akzent1 2 2 2 2 3 3 2" xfId="18661"/>
    <cellStyle name="20 % - Akzent1 2 2 2 2 3 4" xfId="12975"/>
    <cellStyle name="20 % - Akzent1 2 2 2 2 4" xfId="3209"/>
    <cellStyle name="20 % - Akzent1 2 2 2 2 4 2" xfId="8896"/>
    <cellStyle name="20 % - Akzent1 2 2 2 2 4 2 2" xfId="20281"/>
    <cellStyle name="20 % - Akzent1 2 2 2 2 4 3" xfId="14595"/>
    <cellStyle name="20 % - Akzent1 2 2 2 2 5" xfId="5640"/>
    <cellStyle name="20 % - Akzent1 2 2 2 2 5 2" xfId="11326"/>
    <cellStyle name="20 % - Akzent1 2 2 2 2 5 2 2" xfId="22711"/>
    <cellStyle name="20 % - Akzent1 2 2 2 2 5 3" xfId="17025"/>
    <cellStyle name="20 % - Akzent1 2 2 2 2 6" xfId="6466"/>
    <cellStyle name="20 % - Akzent1 2 2 2 2 6 2" xfId="17851"/>
    <cellStyle name="20 % - Akzent1 2 2 2 2 7" xfId="12165"/>
    <cellStyle name="20 % - Akzent1 2 2 2 3" xfId="1993"/>
    <cellStyle name="20 % - Akzent1 2 2 2 3 2" xfId="4424"/>
    <cellStyle name="20 % - Akzent1 2 2 2 3 2 2" xfId="10110"/>
    <cellStyle name="20 % - Akzent1 2 2 2 3 2 2 2" xfId="21495"/>
    <cellStyle name="20 % - Akzent1 2 2 2 3 2 3" xfId="15809"/>
    <cellStyle name="20 % - Akzent1 2 2 2 3 3" xfId="7680"/>
    <cellStyle name="20 % - Akzent1 2 2 2 3 3 2" xfId="19065"/>
    <cellStyle name="20 % - Akzent1 2 2 2 3 4" xfId="13379"/>
    <cellStyle name="20 % - Akzent1 2 2 2 4" xfId="1183"/>
    <cellStyle name="20 % - Akzent1 2 2 2 4 2" xfId="3614"/>
    <cellStyle name="20 % - Akzent1 2 2 2 4 2 2" xfId="9300"/>
    <cellStyle name="20 % - Akzent1 2 2 2 4 2 2 2" xfId="20685"/>
    <cellStyle name="20 % - Akzent1 2 2 2 4 2 3" xfId="14999"/>
    <cellStyle name="20 % - Akzent1 2 2 2 4 3" xfId="6870"/>
    <cellStyle name="20 % - Akzent1 2 2 2 4 3 2" xfId="18255"/>
    <cellStyle name="20 % - Akzent1 2 2 2 4 4" xfId="12569"/>
    <cellStyle name="20 % - Akzent1 2 2 2 5" xfId="2803"/>
    <cellStyle name="20 % - Akzent1 2 2 2 5 2" xfId="8490"/>
    <cellStyle name="20 % - Akzent1 2 2 2 5 2 2" xfId="19875"/>
    <cellStyle name="20 % - Akzent1 2 2 2 5 3" xfId="14189"/>
    <cellStyle name="20 % - Akzent1 2 2 2 6" xfId="5234"/>
    <cellStyle name="20 % - Akzent1 2 2 2 6 2" xfId="10920"/>
    <cellStyle name="20 % - Akzent1 2 2 2 6 2 2" xfId="22305"/>
    <cellStyle name="20 % - Akzent1 2 2 2 6 3" xfId="16619"/>
    <cellStyle name="20 % - Akzent1 2 2 2 7" xfId="6060"/>
    <cellStyle name="20 % - Akzent1 2 2 2 7 2" xfId="17445"/>
    <cellStyle name="20 % - Akzent1 2 2 2 8" xfId="11759"/>
    <cellStyle name="20 % - Akzent1 2 2 3" xfId="583"/>
    <cellStyle name="20 % - Akzent1 2 2 3 2" xfId="2203"/>
    <cellStyle name="20 % - Akzent1 2 2 3 2 2" xfId="4634"/>
    <cellStyle name="20 % - Akzent1 2 2 3 2 2 2" xfId="10320"/>
    <cellStyle name="20 % - Akzent1 2 2 3 2 2 2 2" xfId="21705"/>
    <cellStyle name="20 % - Akzent1 2 2 3 2 2 3" xfId="16019"/>
    <cellStyle name="20 % - Akzent1 2 2 3 2 3" xfId="7890"/>
    <cellStyle name="20 % - Akzent1 2 2 3 2 3 2" xfId="19275"/>
    <cellStyle name="20 % - Akzent1 2 2 3 2 4" xfId="13589"/>
    <cellStyle name="20 % - Akzent1 2 2 3 3" xfId="1393"/>
    <cellStyle name="20 % - Akzent1 2 2 3 3 2" xfId="3824"/>
    <cellStyle name="20 % - Akzent1 2 2 3 3 2 2" xfId="9510"/>
    <cellStyle name="20 % - Akzent1 2 2 3 3 2 2 2" xfId="20895"/>
    <cellStyle name="20 % - Akzent1 2 2 3 3 2 3" xfId="15209"/>
    <cellStyle name="20 % - Akzent1 2 2 3 3 3" xfId="7080"/>
    <cellStyle name="20 % - Akzent1 2 2 3 3 3 2" xfId="18465"/>
    <cellStyle name="20 % - Akzent1 2 2 3 3 4" xfId="12779"/>
    <cellStyle name="20 % - Akzent1 2 2 3 4" xfId="3013"/>
    <cellStyle name="20 % - Akzent1 2 2 3 4 2" xfId="8700"/>
    <cellStyle name="20 % - Akzent1 2 2 3 4 2 2" xfId="20085"/>
    <cellStyle name="20 % - Akzent1 2 2 3 4 3" xfId="14399"/>
    <cellStyle name="20 % - Akzent1 2 2 3 5" xfId="5444"/>
    <cellStyle name="20 % - Akzent1 2 2 3 5 2" xfId="11130"/>
    <cellStyle name="20 % - Akzent1 2 2 3 5 2 2" xfId="22515"/>
    <cellStyle name="20 % - Akzent1 2 2 3 5 3" xfId="16829"/>
    <cellStyle name="20 % - Akzent1 2 2 3 6" xfId="6270"/>
    <cellStyle name="20 % - Akzent1 2 2 3 6 2" xfId="17655"/>
    <cellStyle name="20 % - Akzent1 2 2 3 7" xfId="11969"/>
    <cellStyle name="20 % - Akzent1 2 2 4" xfId="1797"/>
    <cellStyle name="20 % - Akzent1 2 2 4 2" xfId="4228"/>
    <cellStyle name="20 % - Akzent1 2 2 4 2 2" xfId="9914"/>
    <cellStyle name="20 % - Akzent1 2 2 4 2 2 2" xfId="21299"/>
    <cellStyle name="20 % - Akzent1 2 2 4 2 3" xfId="15613"/>
    <cellStyle name="20 % - Akzent1 2 2 4 3" xfId="7484"/>
    <cellStyle name="20 % - Akzent1 2 2 4 3 2" xfId="18869"/>
    <cellStyle name="20 % - Akzent1 2 2 4 4" xfId="13183"/>
    <cellStyle name="20 % - Akzent1 2 2 5" xfId="987"/>
    <cellStyle name="20 % - Akzent1 2 2 5 2" xfId="3418"/>
    <cellStyle name="20 % - Akzent1 2 2 5 2 2" xfId="9104"/>
    <cellStyle name="20 % - Akzent1 2 2 5 2 2 2" xfId="20489"/>
    <cellStyle name="20 % - Akzent1 2 2 5 2 3" xfId="14803"/>
    <cellStyle name="20 % - Akzent1 2 2 5 3" xfId="6674"/>
    <cellStyle name="20 % - Akzent1 2 2 5 3 2" xfId="18059"/>
    <cellStyle name="20 % - Akzent1 2 2 5 4" xfId="12373"/>
    <cellStyle name="20 % - Akzent1 2 2 6" xfId="2607"/>
    <cellStyle name="20 % - Akzent1 2 2 6 2" xfId="8294"/>
    <cellStyle name="20 % - Akzent1 2 2 6 2 2" xfId="19679"/>
    <cellStyle name="20 % - Akzent1 2 2 6 3" xfId="13993"/>
    <cellStyle name="20 % - Akzent1 2 2 7" xfId="5038"/>
    <cellStyle name="20 % - Akzent1 2 2 7 2" xfId="10724"/>
    <cellStyle name="20 % - Akzent1 2 2 7 2 2" xfId="22109"/>
    <cellStyle name="20 % - Akzent1 2 2 7 3" xfId="16423"/>
    <cellStyle name="20 % - Akzent1 2 2 8" xfId="5864"/>
    <cellStyle name="20 % - Akzent1 2 2 8 2" xfId="17249"/>
    <cellStyle name="20 % - Akzent1 2 2 9" xfId="11563"/>
    <cellStyle name="20 % - Akzent1 2 3" xfId="275"/>
    <cellStyle name="20 % - Akzent1 2 3 2" xfId="682"/>
    <cellStyle name="20 % - Akzent1 2 3 2 2" xfId="2302"/>
    <cellStyle name="20 % - Akzent1 2 3 2 2 2" xfId="4733"/>
    <cellStyle name="20 % - Akzent1 2 3 2 2 2 2" xfId="10419"/>
    <cellStyle name="20 % - Akzent1 2 3 2 2 2 2 2" xfId="21804"/>
    <cellStyle name="20 % - Akzent1 2 3 2 2 2 3" xfId="16118"/>
    <cellStyle name="20 % - Akzent1 2 3 2 2 3" xfId="7989"/>
    <cellStyle name="20 % - Akzent1 2 3 2 2 3 2" xfId="19374"/>
    <cellStyle name="20 % - Akzent1 2 3 2 2 4" xfId="13688"/>
    <cellStyle name="20 % - Akzent1 2 3 2 3" xfId="1492"/>
    <cellStyle name="20 % - Akzent1 2 3 2 3 2" xfId="3923"/>
    <cellStyle name="20 % - Akzent1 2 3 2 3 2 2" xfId="9609"/>
    <cellStyle name="20 % - Akzent1 2 3 2 3 2 2 2" xfId="20994"/>
    <cellStyle name="20 % - Akzent1 2 3 2 3 2 3" xfId="15308"/>
    <cellStyle name="20 % - Akzent1 2 3 2 3 3" xfId="7179"/>
    <cellStyle name="20 % - Akzent1 2 3 2 3 3 2" xfId="18564"/>
    <cellStyle name="20 % - Akzent1 2 3 2 3 4" xfId="12878"/>
    <cellStyle name="20 % - Akzent1 2 3 2 4" xfId="3112"/>
    <cellStyle name="20 % - Akzent1 2 3 2 4 2" xfId="8799"/>
    <cellStyle name="20 % - Akzent1 2 3 2 4 2 2" xfId="20184"/>
    <cellStyle name="20 % - Akzent1 2 3 2 4 3" xfId="14498"/>
    <cellStyle name="20 % - Akzent1 2 3 2 5" xfId="5543"/>
    <cellStyle name="20 % - Akzent1 2 3 2 5 2" xfId="11229"/>
    <cellStyle name="20 % - Akzent1 2 3 2 5 2 2" xfId="22614"/>
    <cellStyle name="20 % - Akzent1 2 3 2 5 3" xfId="16928"/>
    <cellStyle name="20 % - Akzent1 2 3 2 6" xfId="6369"/>
    <cellStyle name="20 % - Akzent1 2 3 2 6 2" xfId="17754"/>
    <cellStyle name="20 % - Akzent1 2 3 2 7" xfId="12068"/>
    <cellStyle name="20 % - Akzent1 2 3 3" xfId="1896"/>
    <cellStyle name="20 % - Akzent1 2 3 3 2" xfId="4327"/>
    <cellStyle name="20 % - Akzent1 2 3 3 2 2" xfId="10013"/>
    <cellStyle name="20 % - Akzent1 2 3 3 2 2 2" xfId="21398"/>
    <cellStyle name="20 % - Akzent1 2 3 3 2 3" xfId="15712"/>
    <cellStyle name="20 % - Akzent1 2 3 3 3" xfId="7583"/>
    <cellStyle name="20 % - Akzent1 2 3 3 3 2" xfId="18968"/>
    <cellStyle name="20 % - Akzent1 2 3 3 4" xfId="13282"/>
    <cellStyle name="20 % - Akzent1 2 3 4" xfId="1086"/>
    <cellStyle name="20 % - Akzent1 2 3 4 2" xfId="3517"/>
    <cellStyle name="20 % - Akzent1 2 3 4 2 2" xfId="9203"/>
    <cellStyle name="20 % - Akzent1 2 3 4 2 2 2" xfId="20588"/>
    <cellStyle name="20 % - Akzent1 2 3 4 2 3" xfId="14902"/>
    <cellStyle name="20 % - Akzent1 2 3 4 3" xfId="6773"/>
    <cellStyle name="20 % - Akzent1 2 3 4 3 2" xfId="18158"/>
    <cellStyle name="20 % - Akzent1 2 3 4 4" xfId="12472"/>
    <cellStyle name="20 % - Akzent1 2 3 5" xfId="2706"/>
    <cellStyle name="20 % - Akzent1 2 3 5 2" xfId="8393"/>
    <cellStyle name="20 % - Akzent1 2 3 5 2 2" xfId="19778"/>
    <cellStyle name="20 % - Akzent1 2 3 5 3" xfId="14092"/>
    <cellStyle name="20 % - Akzent1 2 3 6" xfId="5137"/>
    <cellStyle name="20 % - Akzent1 2 3 6 2" xfId="10823"/>
    <cellStyle name="20 % - Akzent1 2 3 6 2 2" xfId="22208"/>
    <cellStyle name="20 % - Akzent1 2 3 6 3" xfId="16522"/>
    <cellStyle name="20 % - Akzent1 2 3 7" xfId="5963"/>
    <cellStyle name="20 % - Akzent1 2 3 7 2" xfId="17348"/>
    <cellStyle name="20 % - Akzent1 2 3 8" xfId="11662"/>
    <cellStyle name="20 % - Akzent1 2 4" xfId="486"/>
    <cellStyle name="20 % - Akzent1 2 4 2" xfId="2106"/>
    <cellStyle name="20 % - Akzent1 2 4 2 2" xfId="4537"/>
    <cellStyle name="20 % - Akzent1 2 4 2 2 2" xfId="10223"/>
    <cellStyle name="20 % - Akzent1 2 4 2 2 2 2" xfId="21608"/>
    <cellStyle name="20 % - Akzent1 2 4 2 2 3" xfId="15922"/>
    <cellStyle name="20 % - Akzent1 2 4 2 3" xfId="7793"/>
    <cellStyle name="20 % - Akzent1 2 4 2 3 2" xfId="19178"/>
    <cellStyle name="20 % - Akzent1 2 4 2 4" xfId="13492"/>
    <cellStyle name="20 % - Akzent1 2 4 3" xfId="1296"/>
    <cellStyle name="20 % - Akzent1 2 4 3 2" xfId="3727"/>
    <cellStyle name="20 % - Akzent1 2 4 3 2 2" xfId="9413"/>
    <cellStyle name="20 % - Akzent1 2 4 3 2 2 2" xfId="20798"/>
    <cellStyle name="20 % - Akzent1 2 4 3 2 3" xfId="15112"/>
    <cellStyle name="20 % - Akzent1 2 4 3 3" xfId="6983"/>
    <cellStyle name="20 % - Akzent1 2 4 3 3 2" xfId="18368"/>
    <cellStyle name="20 % - Akzent1 2 4 3 4" xfId="12682"/>
    <cellStyle name="20 % - Akzent1 2 4 4" xfId="2916"/>
    <cellStyle name="20 % - Akzent1 2 4 4 2" xfId="8603"/>
    <cellStyle name="20 % - Akzent1 2 4 4 2 2" xfId="19988"/>
    <cellStyle name="20 % - Akzent1 2 4 4 3" xfId="14302"/>
    <cellStyle name="20 % - Akzent1 2 4 5" xfId="5347"/>
    <cellStyle name="20 % - Akzent1 2 4 5 2" xfId="11033"/>
    <cellStyle name="20 % - Akzent1 2 4 5 2 2" xfId="22418"/>
    <cellStyle name="20 % - Akzent1 2 4 5 3" xfId="16732"/>
    <cellStyle name="20 % - Akzent1 2 4 6" xfId="6173"/>
    <cellStyle name="20 % - Akzent1 2 4 6 2" xfId="17558"/>
    <cellStyle name="20 % - Akzent1 2 4 7" xfId="11872"/>
    <cellStyle name="20 % - Akzent1 2 5" xfId="1700"/>
    <cellStyle name="20 % - Akzent1 2 5 2" xfId="4131"/>
    <cellStyle name="20 % - Akzent1 2 5 2 2" xfId="9817"/>
    <cellStyle name="20 % - Akzent1 2 5 2 2 2" xfId="21202"/>
    <cellStyle name="20 % - Akzent1 2 5 2 3" xfId="15516"/>
    <cellStyle name="20 % - Akzent1 2 5 3" xfId="7387"/>
    <cellStyle name="20 % - Akzent1 2 5 3 2" xfId="18772"/>
    <cellStyle name="20 % - Akzent1 2 5 4" xfId="13086"/>
    <cellStyle name="20 % - Akzent1 2 6" xfId="890"/>
    <cellStyle name="20 % - Akzent1 2 6 2" xfId="3321"/>
    <cellStyle name="20 % - Akzent1 2 6 2 2" xfId="9007"/>
    <cellStyle name="20 % - Akzent1 2 6 2 2 2" xfId="20392"/>
    <cellStyle name="20 % - Akzent1 2 6 2 3" xfId="14706"/>
    <cellStyle name="20 % - Akzent1 2 6 3" xfId="6577"/>
    <cellStyle name="20 % - Akzent1 2 6 3 2" xfId="17962"/>
    <cellStyle name="20 % - Akzent1 2 6 4" xfId="12276"/>
    <cellStyle name="20 % - Akzent1 2 7" xfId="2510"/>
    <cellStyle name="20 % - Akzent1 2 7 2" xfId="8197"/>
    <cellStyle name="20 % - Akzent1 2 7 2 2" xfId="19582"/>
    <cellStyle name="20 % - Akzent1 2 7 3" xfId="13896"/>
    <cellStyle name="20 % - Akzent1 2 8" xfId="4941"/>
    <cellStyle name="20 % - Akzent1 2 8 2" xfId="10627"/>
    <cellStyle name="20 % - Akzent1 2 8 2 2" xfId="22012"/>
    <cellStyle name="20 % - Akzent1 2 8 3" xfId="16326"/>
    <cellStyle name="20 % - Akzent1 2 9" xfId="5767"/>
    <cellStyle name="20 % - Akzent1 2 9 2" xfId="17152"/>
    <cellStyle name="20 % - Akzent1 3" xfId="95"/>
    <cellStyle name="20 % - Akzent1 3 10" xfId="11480"/>
    <cellStyle name="20 % - Akzent1 3 2" xfId="178"/>
    <cellStyle name="20 % - Akzent1 3 2 2" xfId="373"/>
    <cellStyle name="20 % - Akzent1 3 2 2 2" xfId="780"/>
    <cellStyle name="20 % - Akzent1 3 2 2 2 2" xfId="2400"/>
    <cellStyle name="20 % - Akzent1 3 2 2 2 2 2" xfId="4831"/>
    <cellStyle name="20 % - Akzent1 3 2 2 2 2 2 2" xfId="10517"/>
    <cellStyle name="20 % - Akzent1 3 2 2 2 2 2 2 2" xfId="21902"/>
    <cellStyle name="20 % - Akzent1 3 2 2 2 2 2 3" xfId="16216"/>
    <cellStyle name="20 % - Akzent1 3 2 2 2 2 3" xfId="8087"/>
    <cellStyle name="20 % - Akzent1 3 2 2 2 2 3 2" xfId="19472"/>
    <cellStyle name="20 % - Akzent1 3 2 2 2 2 4" xfId="13786"/>
    <cellStyle name="20 % - Akzent1 3 2 2 2 3" xfId="1590"/>
    <cellStyle name="20 % - Akzent1 3 2 2 2 3 2" xfId="4021"/>
    <cellStyle name="20 % - Akzent1 3 2 2 2 3 2 2" xfId="9707"/>
    <cellStyle name="20 % - Akzent1 3 2 2 2 3 2 2 2" xfId="21092"/>
    <cellStyle name="20 % - Akzent1 3 2 2 2 3 2 3" xfId="15406"/>
    <cellStyle name="20 % - Akzent1 3 2 2 2 3 3" xfId="7277"/>
    <cellStyle name="20 % - Akzent1 3 2 2 2 3 3 2" xfId="18662"/>
    <cellStyle name="20 % - Akzent1 3 2 2 2 3 4" xfId="12976"/>
    <cellStyle name="20 % - Akzent1 3 2 2 2 4" xfId="3210"/>
    <cellStyle name="20 % - Akzent1 3 2 2 2 4 2" xfId="8897"/>
    <cellStyle name="20 % - Akzent1 3 2 2 2 4 2 2" xfId="20282"/>
    <cellStyle name="20 % - Akzent1 3 2 2 2 4 3" xfId="14596"/>
    <cellStyle name="20 % - Akzent1 3 2 2 2 5" xfId="5641"/>
    <cellStyle name="20 % - Akzent1 3 2 2 2 5 2" xfId="11327"/>
    <cellStyle name="20 % - Akzent1 3 2 2 2 5 2 2" xfId="22712"/>
    <cellStyle name="20 % - Akzent1 3 2 2 2 5 3" xfId="17026"/>
    <cellStyle name="20 % - Akzent1 3 2 2 2 6" xfId="6467"/>
    <cellStyle name="20 % - Akzent1 3 2 2 2 6 2" xfId="17852"/>
    <cellStyle name="20 % - Akzent1 3 2 2 2 7" xfId="12166"/>
    <cellStyle name="20 % - Akzent1 3 2 2 3" xfId="1994"/>
    <cellStyle name="20 % - Akzent1 3 2 2 3 2" xfId="4425"/>
    <cellStyle name="20 % - Akzent1 3 2 2 3 2 2" xfId="10111"/>
    <cellStyle name="20 % - Akzent1 3 2 2 3 2 2 2" xfId="21496"/>
    <cellStyle name="20 % - Akzent1 3 2 2 3 2 3" xfId="15810"/>
    <cellStyle name="20 % - Akzent1 3 2 2 3 3" xfId="7681"/>
    <cellStyle name="20 % - Akzent1 3 2 2 3 3 2" xfId="19066"/>
    <cellStyle name="20 % - Akzent1 3 2 2 3 4" xfId="13380"/>
    <cellStyle name="20 % - Akzent1 3 2 2 4" xfId="1184"/>
    <cellStyle name="20 % - Akzent1 3 2 2 4 2" xfId="3615"/>
    <cellStyle name="20 % - Akzent1 3 2 2 4 2 2" xfId="9301"/>
    <cellStyle name="20 % - Akzent1 3 2 2 4 2 2 2" xfId="20686"/>
    <cellStyle name="20 % - Akzent1 3 2 2 4 2 3" xfId="15000"/>
    <cellStyle name="20 % - Akzent1 3 2 2 4 3" xfId="6871"/>
    <cellStyle name="20 % - Akzent1 3 2 2 4 3 2" xfId="18256"/>
    <cellStyle name="20 % - Akzent1 3 2 2 4 4" xfId="12570"/>
    <cellStyle name="20 % - Akzent1 3 2 2 5" xfId="2804"/>
    <cellStyle name="20 % - Akzent1 3 2 2 5 2" xfId="8491"/>
    <cellStyle name="20 % - Akzent1 3 2 2 5 2 2" xfId="19876"/>
    <cellStyle name="20 % - Akzent1 3 2 2 5 3" xfId="14190"/>
    <cellStyle name="20 % - Akzent1 3 2 2 6" xfId="5235"/>
    <cellStyle name="20 % - Akzent1 3 2 2 6 2" xfId="10921"/>
    <cellStyle name="20 % - Akzent1 3 2 2 6 2 2" xfId="22306"/>
    <cellStyle name="20 % - Akzent1 3 2 2 6 3" xfId="16620"/>
    <cellStyle name="20 % - Akzent1 3 2 2 7" xfId="6061"/>
    <cellStyle name="20 % - Akzent1 3 2 2 7 2" xfId="17446"/>
    <cellStyle name="20 % - Akzent1 3 2 2 8" xfId="11760"/>
    <cellStyle name="20 % - Akzent1 3 2 3" xfId="584"/>
    <cellStyle name="20 % - Akzent1 3 2 3 2" xfId="2204"/>
    <cellStyle name="20 % - Akzent1 3 2 3 2 2" xfId="4635"/>
    <cellStyle name="20 % - Akzent1 3 2 3 2 2 2" xfId="10321"/>
    <cellStyle name="20 % - Akzent1 3 2 3 2 2 2 2" xfId="21706"/>
    <cellStyle name="20 % - Akzent1 3 2 3 2 2 3" xfId="16020"/>
    <cellStyle name="20 % - Akzent1 3 2 3 2 3" xfId="7891"/>
    <cellStyle name="20 % - Akzent1 3 2 3 2 3 2" xfId="19276"/>
    <cellStyle name="20 % - Akzent1 3 2 3 2 4" xfId="13590"/>
    <cellStyle name="20 % - Akzent1 3 2 3 3" xfId="1394"/>
    <cellStyle name="20 % - Akzent1 3 2 3 3 2" xfId="3825"/>
    <cellStyle name="20 % - Akzent1 3 2 3 3 2 2" xfId="9511"/>
    <cellStyle name="20 % - Akzent1 3 2 3 3 2 2 2" xfId="20896"/>
    <cellStyle name="20 % - Akzent1 3 2 3 3 2 3" xfId="15210"/>
    <cellStyle name="20 % - Akzent1 3 2 3 3 3" xfId="7081"/>
    <cellStyle name="20 % - Akzent1 3 2 3 3 3 2" xfId="18466"/>
    <cellStyle name="20 % - Akzent1 3 2 3 3 4" xfId="12780"/>
    <cellStyle name="20 % - Akzent1 3 2 3 4" xfId="3014"/>
    <cellStyle name="20 % - Akzent1 3 2 3 4 2" xfId="8701"/>
    <cellStyle name="20 % - Akzent1 3 2 3 4 2 2" xfId="20086"/>
    <cellStyle name="20 % - Akzent1 3 2 3 4 3" xfId="14400"/>
    <cellStyle name="20 % - Akzent1 3 2 3 5" xfId="5445"/>
    <cellStyle name="20 % - Akzent1 3 2 3 5 2" xfId="11131"/>
    <cellStyle name="20 % - Akzent1 3 2 3 5 2 2" xfId="22516"/>
    <cellStyle name="20 % - Akzent1 3 2 3 5 3" xfId="16830"/>
    <cellStyle name="20 % - Akzent1 3 2 3 6" xfId="6271"/>
    <cellStyle name="20 % - Akzent1 3 2 3 6 2" xfId="17656"/>
    <cellStyle name="20 % - Akzent1 3 2 3 7" xfId="11970"/>
    <cellStyle name="20 % - Akzent1 3 2 4" xfId="1798"/>
    <cellStyle name="20 % - Akzent1 3 2 4 2" xfId="4229"/>
    <cellStyle name="20 % - Akzent1 3 2 4 2 2" xfId="9915"/>
    <cellStyle name="20 % - Akzent1 3 2 4 2 2 2" xfId="21300"/>
    <cellStyle name="20 % - Akzent1 3 2 4 2 3" xfId="15614"/>
    <cellStyle name="20 % - Akzent1 3 2 4 3" xfId="7485"/>
    <cellStyle name="20 % - Akzent1 3 2 4 3 2" xfId="18870"/>
    <cellStyle name="20 % - Akzent1 3 2 4 4" xfId="13184"/>
    <cellStyle name="20 % - Akzent1 3 2 5" xfId="988"/>
    <cellStyle name="20 % - Akzent1 3 2 5 2" xfId="3419"/>
    <cellStyle name="20 % - Akzent1 3 2 5 2 2" xfId="9105"/>
    <cellStyle name="20 % - Akzent1 3 2 5 2 2 2" xfId="20490"/>
    <cellStyle name="20 % - Akzent1 3 2 5 2 3" xfId="14804"/>
    <cellStyle name="20 % - Akzent1 3 2 5 3" xfId="6675"/>
    <cellStyle name="20 % - Akzent1 3 2 5 3 2" xfId="18060"/>
    <cellStyle name="20 % - Akzent1 3 2 5 4" xfId="12374"/>
    <cellStyle name="20 % - Akzent1 3 2 6" xfId="2608"/>
    <cellStyle name="20 % - Akzent1 3 2 6 2" xfId="8295"/>
    <cellStyle name="20 % - Akzent1 3 2 6 2 2" xfId="19680"/>
    <cellStyle name="20 % - Akzent1 3 2 6 3" xfId="13994"/>
    <cellStyle name="20 % - Akzent1 3 2 7" xfId="5039"/>
    <cellStyle name="20 % - Akzent1 3 2 7 2" xfId="10725"/>
    <cellStyle name="20 % - Akzent1 3 2 7 2 2" xfId="22110"/>
    <cellStyle name="20 % - Akzent1 3 2 7 3" xfId="16424"/>
    <cellStyle name="20 % - Akzent1 3 2 8" xfId="5865"/>
    <cellStyle name="20 % - Akzent1 3 2 8 2" xfId="17250"/>
    <cellStyle name="20 % - Akzent1 3 2 9" xfId="11564"/>
    <cellStyle name="20 % - Akzent1 3 3" xfId="289"/>
    <cellStyle name="20 % - Akzent1 3 3 2" xfId="696"/>
    <cellStyle name="20 % - Akzent1 3 3 2 2" xfId="2316"/>
    <cellStyle name="20 % - Akzent1 3 3 2 2 2" xfId="4747"/>
    <cellStyle name="20 % - Akzent1 3 3 2 2 2 2" xfId="10433"/>
    <cellStyle name="20 % - Akzent1 3 3 2 2 2 2 2" xfId="21818"/>
    <cellStyle name="20 % - Akzent1 3 3 2 2 2 3" xfId="16132"/>
    <cellStyle name="20 % - Akzent1 3 3 2 2 3" xfId="8003"/>
    <cellStyle name="20 % - Akzent1 3 3 2 2 3 2" xfId="19388"/>
    <cellStyle name="20 % - Akzent1 3 3 2 2 4" xfId="13702"/>
    <cellStyle name="20 % - Akzent1 3 3 2 3" xfId="1506"/>
    <cellStyle name="20 % - Akzent1 3 3 2 3 2" xfId="3937"/>
    <cellStyle name="20 % - Akzent1 3 3 2 3 2 2" xfId="9623"/>
    <cellStyle name="20 % - Akzent1 3 3 2 3 2 2 2" xfId="21008"/>
    <cellStyle name="20 % - Akzent1 3 3 2 3 2 3" xfId="15322"/>
    <cellStyle name="20 % - Akzent1 3 3 2 3 3" xfId="7193"/>
    <cellStyle name="20 % - Akzent1 3 3 2 3 3 2" xfId="18578"/>
    <cellStyle name="20 % - Akzent1 3 3 2 3 4" xfId="12892"/>
    <cellStyle name="20 % - Akzent1 3 3 2 4" xfId="3126"/>
    <cellStyle name="20 % - Akzent1 3 3 2 4 2" xfId="8813"/>
    <cellStyle name="20 % - Akzent1 3 3 2 4 2 2" xfId="20198"/>
    <cellStyle name="20 % - Akzent1 3 3 2 4 3" xfId="14512"/>
    <cellStyle name="20 % - Akzent1 3 3 2 5" xfId="5557"/>
    <cellStyle name="20 % - Akzent1 3 3 2 5 2" xfId="11243"/>
    <cellStyle name="20 % - Akzent1 3 3 2 5 2 2" xfId="22628"/>
    <cellStyle name="20 % - Akzent1 3 3 2 5 3" xfId="16942"/>
    <cellStyle name="20 % - Akzent1 3 3 2 6" xfId="6383"/>
    <cellStyle name="20 % - Akzent1 3 3 2 6 2" xfId="17768"/>
    <cellStyle name="20 % - Akzent1 3 3 2 7" xfId="12082"/>
    <cellStyle name="20 % - Akzent1 3 3 3" xfId="1910"/>
    <cellStyle name="20 % - Akzent1 3 3 3 2" xfId="4341"/>
    <cellStyle name="20 % - Akzent1 3 3 3 2 2" xfId="10027"/>
    <cellStyle name="20 % - Akzent1 3 3 3 2 2 2" xfId="21412"/>
    <cellStyle name="20 % - Akzent1 3 3 3 2 3" xfId="15726"/>
    <cellStyle name="20 % - Akzent1 3 3 3 3" xfId="7597"/>
    <cellStyle name="20 % - Akzent1 3 3 3 3 2" xfId="18982"/>
    <cellStyle name="20 % - Akzent1 3 3 3 4" xfId="13296"/>
    <cellStyle name="20 % - Akzent1 3 3 4" xfId="1100"/>
    <cellStyle name="20 % - Akzent1 3 3 4 2" xfId="3531"/>
    <cellStyle name="20 % - Akzent1 3 3 4 2 2" xfId="9217"/>
    <cellStyle name="20 % - Akzent1 3 3 4 2 2 2" xfId="20602"/>
    <cellStyle name="20 % - Akzent1 3 3 4 2 3" xfId="14916"/>
    <cellStyle name="20 % - Akzent1 3 3 4 3" xfId="6787"/>
    <cellStyle name="20 % - Akzent1 3 3 4 3 2" xfId="18172"/>
    <cellStyle name="20 % - Akzent1 3 3 4 4" xfId="12486"/>
    <cellStyle name="20 % - Akzent1 3 3 5" xfId="2720"/>
    <cellStyle name="20 % - Akzent1 3 3 5 2" xfId="8407"/>
    <cellStyle name="20 % - Akzent1 3 3 5 2 2" xfId="19792"/>
    <cellStyle name="20 % - Akzent1 3 3 5 3" xfId="14106"/>
    <cellStyle name="20 % - Akzent1 3 3 6" xfId="5151"/>
    <cellStyle name="20 % - Akzent1 3 3 6 2" xfId="10837"/>
    <cellStyle name="20 % - Akzent1 3 3 6 2 2" xfId="22222"/>
    <cellStyle name="20 % - Akzent1 3 3 6 3" xfId="16536"/>
    <cellStyle name="20 % - Akzent1 3 3 7" xfId="5977"/>
    <cellStyle name="20 % - Akzent1 3 3 7 2" xfId="17362"/>
    <cellStyle name="20 % - Akzent1 3 3 8" xfId="11676"/>
    <cellStyle name="20 % - Akzent1 3 4" xfId="500"/>
    <cellStyle name="20 % - Akzent1 3 4 2" xfId="2120"/>
    <cellStyle name="20 % - Akzent1 3 4 2 2" xfId="4551"/>
    <cellStyle name="20 % - Akzent1 3 4 2 2 2" xfId="10237"/>
    <cellStyle name="20 % - Akzent1 3 4 2 2 2 2" xfId="21622"/>
    <cellStyle name="20 % - Akzent1 3 4 2 2 3" xfId="15936"/>
    <cellStyle name="20 % - Akzent1 3 4 2 3" xfId="7807"/>
    <cellStyle name="20 % - Akzent1 3 4 2 3 2" xfId="19192"/>
    <cellStyle name="20 % - Akzent1 3 4 2 4" xfId="13506"/>
    <cellStyle name="20 % - Akzent1 3 4 3" xfId="1310"/>
    <cellStyle name="20 % - Akzent1 3 4 3 2" xfId="3741"/>
    <cellStyle name="20 % - Akzent1 3 4 3 2 2" xfId="9427"/>
    <cellStyle name="20 % - Akzent1 3 4 3 2 2 2" xfId="20812"/>
    <cellStyle name="20 % - Akzent1 3 4 3 2 3" xfId="15126"/>
    <cellStyle name="20 % - Akzent1 3 4 3 3" xfId="6997"/>
    <cellStyle name="20 % - Akzent1 3 4 3 3 2" xfId="18382"/>
    <cellStyle name="20 % - Akzent1 3 4 3 4" xfId="12696"/>
    <cellStyle name="20 % - Akzent1 3 4 4" xfId="2930"/>
    <cellStyle name="20 % - Akzent1 3 4 4 2" xfId="8617"/>
    <cellStyle name="20 % - Akzent1 3 4 4 2 2" xfId="20002"/>
    <cellStyle name="20 % - Akzent1 3 4 4 3" xfId="14316"/>
    <cellStyle name="20 % - Akzent1 3 4 5" xfId="5361"/>
    <cellStyle name="20 % - Akzent1 3 4 5 2" xfId="11047"/>
    <cellStyle name="20 % - Akzent1 3 4 5 2 2" xfId="22432"/>
    <cellStyle name="20 % - Akzent1 3 4 5 3" xfId="16746"/>
    <cellStyle name="20 % - Akzent1 3 4 6" xfId="6187"/>
    <cellStyle name="20 % - Akzent1 3 4 6 2" xfId="17572"/>
    <cellStyle name="20 % - Akzent1 3 4 7" xfId="11886"/>
    <cellStyle name="20 % - Akzent1 3 5" xfId="1714"/>
    <cellStyle name="20 % - Akzent1 3 5 2" xfId="4145"/>
    <cellStyle name="20 % - Akzent1 3 5 2 2" xfId="9831"/>
    <cellStyle name="20 % - Akzent1 3 5 2 2 2" xfId="21216"/>
    <cellStyle name="20 % - Akzent1 3 5 2 3" xfId="15530"/>
    <cellStyle name="20 % - Akzent1 3 5 3" xfId="7401"/>
    <cellStyle name="20 % - Akzent1 3 5 3 2" xfId="18786"/>
    <cellStyle name="20 % - Akzent1 3 5 4" xfId="13100"/>
    <cellStyle name="20 % - Akzent1 3 6" xfId="904"/>
    <cellStyle name="20 % - Akzent1 3 6 2" xfId="3335"/>
    <cellStyle name="20 % - Akzent1 3 6 2 2" xfId="9021"/>
    <cellStyle name="20 % - Akzent1 3 6 2 2 2" xfId="20406"/>
    <cellStyle name="20 % - Akzent1 3 6 2 3" xfId="14720"/>
    <cellStyle name="20 % - Akzent1 3 6 3" xfId="6591"/>
    <cellStyle name="20 % - Akzent1 3 6 3 2" xfId="17976"/>
    <cellStyle name="20 % - Akzent1 3 6 4" xfId="12290"/>
    <cellStyle name="20 % - Akzent1 3 7" xfId="2524"/>
    <cellStyle name="20 % - Akzent1 3 7 2" xfId="8211"/>
    <cellStyle name="20 % - Akzent1 3 7 2 2" xfId="19596"/>
    <cellStyle name="20 % - Akzent1 3 7 3" xfId="13910"/>
    <cellStyle name="20 % - Akzent1 3 8" xfId="4955"/>
    <cellStyle name="20 % - Akzent1 3 8 2" xfId="10641"/>
    <cellStyle name="20 % - Akzent1 3 8 2 2" xfId="22026"/>
    <cellStyle name="20 % - Akzent1 3 8 3" xfId="16340"/>
    <cellStyle name="20 % - Akzent1 3 9" xfId="5781"/>
    <cellStyle name="20 % - Akzent1 3 9 2" xfId="17166"/>
    <cellStyle name="20 % - Akzent1 4" xfId="108"/>
    <cellStyle name="20 % - Akzent1 4 10" xfId="11494"/>
    <cellStyle name="20 % - Akzent1 4 2" xfId="179"/>
    <cellStyle name="20 % - Akzent1 4 2 2" xfId="374"/>
    <cellStyle name="20 % - Akzent1 4 2 2 2" xfId="781"/>
    <cellStyle name="20 % - Akzent1 4 2 2 2 2" xfId="2401"/>
    <cellStyle name="20 % - Akzent1 4 2 2 2 2 2" xfId="4832"/>
    <cellStyle name="20 % - Akzent1 4 2 2 2 2 2 2" xfId="10518"/>
    <cellStyle name="20 % - Akzent1 4 2 2 2 2 2 2 2" xfId="21903"/>
    <cellStyle name="20 % - Akzent1 4 2 2 2 2 2 3" xfId="16217"/>
    <cellStyle name="20 % - Akzent1 4 2 2 2 2 3" xfId="8088"/>
    <cellStyle name="20 % - Akzent1 4 2 2 2 2 3 2" xfId="19473"/>
    <cellStyle name="20 % - Akzent1 4 2 2 2 2 4" xfId="13787"/>
    <cellStyle name="20 % - Akzent1 4 2 2 2 3" xfId="1591"/>
    <cellStyle name="20 % - Akzent1 4 2 2 2 3 2" xfId="4022"/>
    <cellStyle name="20 % - Akzent1 4 2 2 2 3 2 2" xfId="9708"/>
    <cellStyle name="20 % - Akzent1 4 2 2 2 3 2 2 2" xfId="21093"/>
    <cellStyle name="20 % - Akzent1 4 2 2 2 3 2 3" xfId="15407"/>
    <cellStyle name="20 % - Akzent1 4 2 2 2 3 3" xfId="7278"/>
    <cellStyle name="20 % - Akzent1 4 2 2 2 3 3 2" xfId="18663"/>
    <cellStyle name="20 % - Akzent1 4 2 2 2 3 4" xfId="12977"/>
    <cellStyle name="20 % - Akzent1 4 2 2 2 4" xfId="3211"/>
    <cellStyle name="20 % - Akzent1 4 2 2 2 4 2" xfId="8898"/>
    <cellStyle name="20 % - Akzent1 4 2 2 2 4 2 2" xfId="20283"/>
    <cellStyle name="20 % - Akzent1 4 2 2 2 4 3" xfId="14597"/>
    <cellStyle name="20 % - Akzent1 4 2 2 2 5" xfId="5642"/>
    <cellStyle name="20 % - Akzent1 4 2 2 2 5 2" xfId="11328"/>
    <cellStyle name="20 % - Akzent1 4 2 2 2 5 2 2" xfId="22713"/>
    <cellStyle name="20 % - Akzent1 4 2 2 2 5 3" xfId="17027"/>
    <cellStyle name="20 % - Akzent1 4 2 2 2 6" xfId="6468"/>
    <cellStyle name="20 % - Akzent1 4 2 2 2 6 2" xfId="17853"/>
    <cellStyle name="20 % - Akzent1 4 2 2 2 7" xfId="12167"/>
    <cellStyle name="20 % - Akzent1 4 2 2 3" xfId="1995"/>
    <cellStyle name="20 % - Akzent1 4 2 2 3 2" xfId="4426"/>
    <cellStyle name="20 % - Akzent1 4 2 2 3 2 2" xfId="10112"/>
    <cellStyle name="20 % - Akzent1 4 2 2 3 2 2 2" xfId="21497"/>
    <cellStyle name="20 % - Akzent1 4 2 2 3 2 3" xfId="15811"/>
    <cellStyle name="20 % - Akzent1 4 2 2 3 3" xfId="7682"/>
    <cellStyle name="20 % - Akzent1 4 2 2 3 3 2" xfId="19067"/>
    <cellStyle name="20 % - Akzent1 4 2 2 3 4" xfId="13381"/>
    <cellStyle name="20 % - Akzent1 4 2 2 4" xfId="1185"/>
    <cellStyle name="20 % - Akzent1 4 2 2 4 2" xfId="3616"/>
    <cellStyle name="20 % - Akzent1 4 2 2 4 2 2" xfId="9302"/>
    <cellStyle name="20 % - Akzent1 4 2 2 4 2 2 2" xfId="20687"/>
    <cellStyle name="20 % - Akzent1 4 2 2 4 2 3" xfId="15001"/>
    <cellStyle name="20 % - Akzent1 4 2 2 4 3" xfId="6872"/>
    <cellStyle name="20 % - Akzent1 4 2 2 4 3 2" xfId="18257"/>
    <cellStyle name="20 % - Akzent1 4 2 2 4 4" xfId="12571"/>
    <cellStyle name="20 % - Akzent1 4 2 2 5" xfId="2805"/>
    <cellStyle name="20 % - Akzent1 4 2 2 5 2" xfId="8492"/>
    <cellStyle name="20 % - Akzent1 4 2 2 5 2 2" xfId="19877"/>
    <cellStyle name="20 % - Akzent1 4 2 2 5 3" xfId="14191"/>
    <cellStyle name="20 % - Akzent1 4 2 2 6" xfId="5236"/>
    <cellStyle name="20 % - Akzent1 4 2 2 6 2" xfId="10922"/>
    <cellStyle name="20 % - Akzent1 4 2 2 6 2 2" xfId="22307"/>
    <cellStyle name="20 % - Akzent1 4 2 2 6 3" xfId="16621"/>
    <cellStyle name="20 % - Akzent1 4 2 2 7" xfId="6062"/>
    <cellStyle name="20 % - Akzent1 4 2 2 7 2" xfId="17447"/>
    <cellStyle name="20 % - Akzent1 4 2 2 8" xfId="11761"/>
    <cellStyle name="20 % - Akzent1 4 2 3" xfId="585"/>
    <cellStyle name="20 % - Akzent1 4 2 3 2" xfId="2205"/>
    <cellStyle name="20 % - Akzent1 4 2 3 2 2" xfId="4636"/>
    <cellStyle name="20 % - Akzent1 4 2 3 2 2 2" xfId="10322"/>
    <cellStyle name="20 % - Akzent1 4 2 3 2 2 2 2" xfId="21707"/>
    <cellStyle name="20 % - Akzent1 4 2 3 2 2 3" xfId="16021"/>
    <cellStyle name="20 % - Akzent1 4 2 3 2 3" xfId="7892"/>
    <cellStyle name="20 % - Akzent1 4 2 3 2 3 2" xfId="19277"/>
    <cellStyle name="20 % - Akzent1 4 2 3 2 4" xfId="13591"/>
    <cellStyle name="20 % - Akzent1 4 2 3 3" xfId="1395"/>
    <cellStyle name="20 % - Akzent1 4 2 3 3 2" xfId="3826"/>
    <cellStyle name="20 % - Akzent1 4 2 3 3 2 2" xfId="9512"/>
    <cellStyle name="20 % - Akzent1 4 2 3 3 2 2 2" xfId="20897"/>
    <cellStyle name="20 % - Akzent1 4 2 3 3 2 3" xfId="15211"/>
    <cellStyle name="20 % - Akzent1 4 2 3 3 3" xfId="7082"/>
    <cellStyle name="20 % - Akzent1 4 2 3 3 3 2" xfId="18467"/>
    <cellStyle name="20 % - Akzent1 4 2 3 3 4" xfId="12781"/>
    <cellStyle name="20 % - Akzent1 4 2 3 4" xfId="3015"/>
    <cellStyle name="20 % - Akzent1 4 2 3 4 2" xfId="8702"/>
    <cellStyle name="20 % - Akzent1 4 2 3 4 2 2" xfId="20087"/>
    <cellStyle name="20 % - Akzent1 4 2 3 4 3" xfId="14401"/>
    <cellStyle name="20 % - Akzent1 4 2 3 5" xfId="5446"/>
    <cellStyle name="20 % - Akzent1 4 2 3 5 2" xfId="11132"/>
    <cellStyle name="20 % - Akzent1 4 2 3 5 2 2" xfId="22517"/>
    <cellStyle name="20 % - Akzent1 4 2 3 5 3" xfId="16831"/>
    <cellStyle name="20 % - Akzent1 4 2 3 6" xfId="6272"/>
    <cellStyle name="20 % - Akzent1 4 2 3 6 2" xfId="17657"/>
    <cellStyle name="20 % - Akzent1 4 2 3 7" xfId="11971"/>
    <cellStyle name="20 % - Akzent1 4 2 4" xfId="1799"/>
    <cellStyle name="20 % - Akzent1 4 2 4 2" xfId="4230"/>
    <cellStyle name="20 % - Akzent1 4 2 4 2 2" xfId="9916"/>
    <cellStyle name="20 % - Akzent1 4 2 4 2 2 2" xfId="21301"/>
    <cellStyle name="20 % - Akzent1 4 2 4 2 3" xfId="15615"/>
    <cellStyle name="20 % - Akzent1 4 2 4 3" xfId="7486"/>
    <cellStyle name="20 % - Akzent1 4 2 4 3 2" xfId="18871"/>
    <cellStyle name="20 % - Akzent1 4 2 4 4" xfId="13185"/>
    <cellStyle name="20 % - Akzent1 4 2 5" xfId="989"/>
    <cellStyle name="20 % - Akzent1 4 2 5 2" xfId="3420"/>
    <cellStyle name="20 % - Akzent1 4 2 5 2 2" xfId="9106"/>
    <cellStyle name="20 % - Akzent1 4 2 5 2 2 2" xfId="20491"/>
    <cellStyle name="20 % - Akzent1 4 2 5 2 3" xfId="14805"/>
    <cellStyle name="20 % - Akzent1 4 2 5 3" xfId="6676"/>
    <cellStyle name="20 % - Akzent1 4 2 5 3 2" xfId="18061"/>
    <cellStyle name="20 % - Akzent1 4 2 5 4" xfId="12375"/>
    <cellStyle name="20 % - Akzent1 4 2 6" xfId="2609"/>
    <cellStyle name="20 % - Akzent1 4 2 6 2" xfId="8296"/>
    <cellStyle name="20 % - Akzent1 4 2 6 2 2" xfId="19681"/>
    <cellStyle name="20 % - Akzent1 4 2 6 3" xfId="13995"/>
    <cellStyle name="20 % - Akzent1 4 2 7" xfId="5040"/>
    <cellStyle name="20 % - Akzent1 4 2 7 2" xfId="10726"/>
    <cellStyle name="20 % - Akzent1 4 2 7 2 2" xfId="22111"/>
    <cellStyle name="20 % - Akzent1 4 2 7 3" xfId="16425"/>
    <cellStyle name="20 % - Akzent1 4 2 8" xfId="5866"/>
    <cellStyle name="20 % - Akzent1 4 2 8 2" xfId="17251"/>
    <cellStyle name="20 % - Akzent1 4 2 9" xfId="11565"/>
    <cellStyle name="20 % - Akzent1 4 3" xfId="303"/>
    <cellStyle name="20 % - Akzent1 4 3 2" xfId="710"/>
    <cellStyle name="20 % - Akzent1 4 3 2 2" xfId="2330"/>
    <cellStyle name="20 % - Akzent1 4 3 2 2 2" xfId="4761"/>
    <cellStyle name="20 % - Akzent1 4 3 2 2 2 2" xfId="10447"/>
    <cellStyle name="20 % - Akzent1 4 3 2 2 2 2 2" xfId="21832"/>
    <cellStyle name="20 % - Akzent1 4 3 2 2 2 3" xfId="16146"/>
    <cellStyle name="20 % - Akzent1 4 3 2 2 3" xfId="8017"/>
    <cellStyle name="20 % - Akzent1 4 3 2 2 3 2" xfId="19402"/>
    <cellStyle name="20 % - Akzent1 4 3 2 2 4" xfId="13716"/>
    <cellStyle name="20 % - Akzent1 4 3 2 3" xfId="1520"/>
    <cellStyle name="20 % - Akzent1 4 3 2 3 2" xfId="3951"/>
    <cellStyle name="20 % - Akzent1 4 3 2 3 2 2" xfId="9637"/>
    <cellStyle name="20 % - Akzent1 4 3 2 3 2 2 2" xfId="21022"/>
    <cellStyle name="20 % - Akzent1 4 3 2 3 2 3" xfId="15336"/>
    <cellStyle name="20 % - Akzent1 4 3 2 3 3" xfId="7207"/>
    <cellStyle name="20 % - Akzent1 4 3 2 3 3 2" xfId="18592"/>
    <cellStyle name="20 % - Akzent1 4 3 2 3 4" xfId="12906"/>
    <cellStyle name="20 % - Akzent1 4 3 2 4" xfId="3140"/>
    <cellStyle name="20 % - Akzent1 4 3 2 4 2" xfId="8827"/>
    <cellStyle name="20 % - Akzent1 4 3 2 4 2 2" xfId="20212"/>
    <cellStyle name="20 % - Akzent1 4 3 2 4 3" xfId="14526"/>
    <cellStyle name="20 % - Akzent1 4 3 2 5" xfId="5571"/>
    <cellStyle name="20 % - Akzent1 4 3 2 5 2" xfId="11257"/>
    <cellStyle name="20 % - Akzent1 4 3 2 5 2 2" xfId="22642"/>
    <cellStyle name="20 % - Akzent1 4 3 2 5 3" xfId="16956"/>
    <cellStyle name="20 % - Akzent1 4 3 2 6" xfId="6397"/>
    <cellStyle name="20 % - Akzent1 4 3 2 6 2" xfId="17782"/>
    <cellStyle name="20 % - Akzent1 4 3 2 7" xfId="12096"/>
    <cellStyle name="20 % - Akzent1 4 3 3" xfId="1924"/>
    <cellStyle name="20 % - Akzent1 4 3 3 2" xfId="4355"/>
    <cellStyle name="20 % - Akzent1 4 3 3 2 2" xfId="10041"/>
    <cellStyle name="20 % - Akzent1 4 3 3 2 2 2" xfId="21426"/>
    <cellStyle name="20 % - Akzent1 4 3 3 2 3" xfId="15740"/>
    <cellStyle name="20 % - Akzent1 4 3 3 3" xfId="7611"/>
    <cellStyle name="20 % - Akzent1 4 3 3 3 2" xfId="18996"/>
    <cellStyle name="20 % - Akzent1 4 3 3 4" xfId="13310"/>
    <cellStyle name="20 % - Akzent1 4 3 4" xfId="1114"/>
    <cellStyle name="20 % - Akzent1 4 3 4 2" xfId="3545"/>
    <cellStyle name="20 % - Akzent1 4 3 4 2 2" xfId="9231"/>
    <cellStyle name="20 % - Akzent1 4 3 4 2 2 2" xfId="20616"/>
    <cellStyle name="20 % - Akzent1 4 3 4 2 3" xfId="14930"/>
    <cellStyle name="20 % - Akzent1 4 3 4 3" xfId="6801"/>
    <cellStyle name="20 % - Akzent1 4 3 4 3 2" xfId="18186"/>
    <cellStyle name="20 % - Akzent1 4 3 4 4" xfId="12500"/>
    <cellStyle name="20 % - Akzent1 4 3 5" xfId="2734"/>
    <cellStyle name="20 % - Akzent1 4 3 5 2" xfId="8421"/>
    <cellStyle name="20 % - Akzent1 4 3 5 2 2" xfId="19806"/>
    <cellStyle name="20 % - Akzent1 4 3 5 3" xfId="14120"/>
    <cellStyle name="20 % - Akzent1 4 3 6" xfId="5165"/>
    <cellStyle name="20 % - Akzent1 4 3 6 2" xfId="10851"/>
    <cellStyle name="20 % - Akzent1 4 3 6 2 2" xfId="22236"/>
    <cellStyle name="20 % - Akzent1 4 3 6 3" xfId="16550"/>
    <cellStyle name="20 % - Akzent1 4 3 7" xfId="5991"/>
    <cellStyle name="20 % - Akzent1 4 3 7 2" xfId="17376"/>
    <cellStyle name="20 % - Akzent1 4 3 8" xfId="11690"/>
    <cellStyle name="20 % - Akzent1 4 4" xfId="514"/>
    <cellStyle name="20 % - Akzent1 4 4 2" xfId="2134"/>
    <cellStyle name="20 % - Akzent1 4 4 2 2" xfId="4565"/>
    <cellStyle name="20 % - Akzent1 4 4 2 2 2" xfId="10251"/>
    <cellStyle name="20 % - Akzent1 4 4 2 2 2 2" xfId="21636"/>
    <cellStyle name="20 % - Akzent1 4 4 2 2 3" xfId="15950"/>
    <cellStyle name="20 % - Akzent1 4 4 2 3" xfId="7821"/>
    <cellStyle name="20 % - Akzent1 4 4 2 3 2" xfId="19206"/>
    <cellStyle name="20 % - Akzent1 4 4 2 4" xfId="13520"/>
    <cellStyle name="20 % - Akzent1 4 4 3" xfId="1324"/>
    <cellStyle name="20 % - Akzent1 4 4 3 2" xfId="3755"/>
    <cellStyle name="20 % - Akzent1 4 4 3 2 2" xfId="9441"/>
    <cellStyle name="20 % - Akzent1 4 4 3 2 2 2" xfId="20826"/>
    <cellStyle name="20 % - Akzent1 4 4 3 2 3" xfId="15140"/>
    <cellStyle name="20 % - Akzent1 4 4 3 3" xfId="7011"/>
    <cellStyle name="20 % - Akzent1 4 4 3 3 2" xfId="18396"/>
    <cellStyle name="20 % - Akzent1 4 4 3 4" xfId="12710"/>
    <cellStyle name="20 % - Akzent1 4 4 4" xfId="2944"/>
    <cellStyle name="20 % - Akzent1 4 4 4 2" xfId="8631"/>
    <cellStyle name="20 % - Akzent1 4 4 4 2 2" xfId="20016"/>
    <cellStyle name="20 % - Akzent1 4 4 4 3" xfId="14330"/>
    <cellStyle name="20 % - Akzent1 4 4 5" xfId="5375"/>
    <cellStyle name="20 % - Akzent1 4 4 5 2" xfId="11061"/>
    <cellStyle name="20 % - Akzent1 4 4 5 2 2" xfId="22446"/>
    <cellStyle name="20 % - Akzent1 4 4 5 3" xfId="16760"/>
    <cellStyle name="20 % - Akzent1 4 4 6" xfId="6201"/>
    <cellStyle name="20 % - Akzent1 4 4 6 2" xfId="17586"/>
    <cellStyle name="20 % - Akzent1 4 4 7" xfId="11900"/>
    <cellStyle name="20 % - Akzent1 4 5" xfId="1728"/>
    <cellStyle name="20 % - Akzent1 4 5 2" xfId="4159"/>
    <cellStyle name="20 % - Akzent1 4 5 2 2" xfId="9845"/>
    <cellStyle name="20 % - Akzent1 4 5 2 2 2" xfId="21230"/>
    <cellStyle name="20 % - Akzent1 4 5 2 3" xfId="15544"/>
    <cellStyle name="20 % - Akzent1 4 5 3" xfId="7415"/>
    <cellStyle name="20 % - Akzent1 4 5 3 2" xfId="18800"/>
    <cellStyle name="20 % - Akzent1 4 5 4" xfId="13114"/>
    <cellStyle name="20 % - Akzent1 4 6" xfId="918"/>
    <cellStyle name="20 % - Akzent1 4 6 2" xfId="3349"/>
    <cellStyle name="20 % - Akzent1 4 6 2 2" xfId="9035"/>
    <cellStyle name="20 % - Akzent1 4 6 2 2 2" xfId="20420"/>
    <cellStyle name="20 % - Akzent1 4 6 2 3" xfId="14734"/>
    <cellStyle name="20 % - Akzent1 4 6 3" xfId="6605"/>
    <cellStyle name="20 % - Akzent1 4 6 3 2" xfId="17990"/>
    <cellStyle name="20 % - Akzent1 4 6 4" xfId="12304"/>
    <cellStyle name="20 % - Akzent1 4 7" xfId="2538"/>
    <cellStyle name="20 % - Akzent1 4 7 2" xfId="8225"/>
    <cellStyle name="20 % - Akzent1 4 7 2 2" xfId="19610"/>
    <cellStyle name="20 % - Akzent1 4 7 3" xfId="13924"/>
    <cellStyle name="20 % - Akzent1 4 8" xfId="4969"/>
    <cellStyle name="20 % - Akzent1 4 8 2" xfId="10655"/>
    <cellStyle name="20 % - Akzent1 4 8 2 2" xfId="22040"/>
    <cellStyle name="20 % - Akzent1 4 8 3" xfId="16354"/>
    <cellStyle name="20 % - Akzent1 4 9" xfId="5795"/>
    <cellStyle name="20 % - Akzent1 4 9 2" xfId="17180"/>
    <cellStyle name="20 % - Akzent1 5" xfId="122"/>
    <cellStyle name="20 % - Akzent1 5 10" xfId="11508"/>
    <cellStyle name="20 % - Akzent1 5 2" xfId="180"/>
    <cellStyle name="20 % - Akzent1 5 2 2" xfId="375"/>
    <cellStyle name="20 % - Akzent1 5 2 2 2" xfId="782"/>
    <cellStyle name="20 % - Akzent1 5 2 2 2 2" xfId="2402"/>
    <cellStyle name="20 % - Akzent1 5 2 2 2 2 2" xfId="4833"/>
    <cellStyle name="20 % - Akzent1 5 2 2 2 2 2 2" xfId="10519"/>
    <cellStyle name="20 % - Akzent1 5 2 2 2 2 2 2 2" xfId="21904"/>
    <cellStyle name="20 % - Akzent1 5 2 2 2 2 2 3" xfId="16218"/>
    <cellStyle name="20 % - Akzent1 5 2 2 2 2 3" xfId="8089"/>
    <cellStyle name="20 % - Akzent1 5 2 2 2 2 3 2" xfId="19474"/>
    <cellStyle name="20 % - Akzent1 5 2 2 2 2 4" xfId="13788"/>
    <cellStyle name="20 % - Akzent1 5 2 2 2 3" xfId="1592"/>
    <cellStyle name="20 % - Akzent1 5 2 2 2 3 2" xfId="4023"/>
    <cellStyle name="20 % - Akzent1 5 2 2 2 3 2 2" xfId="9709"/>
    <cellStyle name="20 % - Akzent1 5 2 2 2 3 2 2 2" xfId="21094"/>
    <cellStyle name="20 % - Akzent1 5 2 2 2 3 2 3" xfId="15408"/>
    <cellStyle name="20 % - Akzent1 5 2 2 2 3 3" xfId="7279"/>
    <cellStyle name="20 % - Akzent1 5 2 2 2 3 3 2" xfId="18664"/>
    <cellStyle name="20 % - Akzent1 5 2 2 2 3 4" xfId="12978"/>
    <cellStyle name="20 % - Akzent1 5 2 2 2 4" xfId="3212"/>
    <cellStyle name="20 % - Akzent1 5 2 2 2 4 2" xfId="8899"/>
    <cellStyle name="20 % - Akzent1 5 2 2 2 4 2 2" xfId="20284"/>
    <cellStyle name="20 % - Akzent1 5 2 2 2 4 3" xfId="14598"/>
    <cellStyle name="20 % - Akzent1 5 2 2 2 5" xfId="5643"/>
    <cellStyle name="20 % - Akzent1 5 2 2 2 5 2" xfId="11329"/>
    <cellStyle name="20 % - Akzent1 5 2 2 2 5 2 2" xfId="22714"/>
    <cellStyle name="20 % - Akzent1 5 2 2 2 5 3" xfId="17028"/>
    <cellStyle name="20 % - Akzent1 5 2 2 2 6" xfId="6469"/>
    <cellStyle name="20 % - Akzent1 5 2 2 2 6 2" xfId="17854"/>
    <cellStyle name="20 % - Akzent1 5 2 2 2 7" xfId="12168"/>
    <cellStyle name="20 % - Akzent1 5 2 2 3" xfId="1996"/>
    <cellStyle name="20 % - Akzent1 5 2 2 3 2" xfId="4427"/>
    <cellStyle name="20 % - Akzent1 5 2 2 3 2 2" xfId="10113"/>
    <cellStyle name="20 % - Akzent1 5 2 2 3 2 2 2" xfId="21498"/>
    <cellStyle name="20 % - Akzent1 5 2 2 3 2 3" xfId="15812"/>
    <cellStyle name="20 % - Akzent1 5 2 2 3 3" xfId="7683"/>
    <cellStyle name="20 % - Akzent1 5 2 2 3 3 2" xfId="19068"/>
    <cellStyle name="20 % - Akzent1 5 2 2 3 4" xfId="13382"/>
    <cellStyle name="20 % - Akzent1 5 2 2 4" xfId="1186"/>
    <cellStyle name="20 % - Akzent1 5 2 2 4 2" xfId="3617"/>
    <cellStyle name="20 % - Akzent1 5 2 2 4 2 2" xfId="9303"/>
    <cellStyle name="20 % - Akzent1 5 2 2 4 2 2 2" xfId="20688"/>
    <cellStyle name="20 % - Akzent1 5 2 2 4 2 3" xfId="15002"/>
    <cellStyle name="20 % - Akzent1 5 2 2 4 3" xfId="6873"/>
    <cellStyle name="20 % - Akzent1 5 2 2 4 3 2" xfId="18258"/>
    <cellStyle name="20 % - Akzent1 5 2 2 4 4" xfId="12572"/>
    <cellStyle name="20 % - Akzent1 5 2 2 5" xfId="2806"/>
    <cellStyle name="20 % - Akzent1 5 2 2 5 2" xfId="8493"/>
    <cellStyle name="20 % - Akzent1 5 2 2 5 2 2" xfId="19878"/>
    <cellStyle name="20 % - Akzent1 5 2 2 5 3" xfId="14192"/>
    <cellStyle name="20 % - Akzent1 5 2 2 6" xfId="5237"/>
    <cellStyle name="20 % - Akzent1 5 2 2 6 2" xfId="10923"/>
    <cellStyle name="20 % - Akzent1 5 2 2 6 2 2" xfId="22308"/>
    <cellStyle name="20 % - Akzent1 5 2 2 6 3" xfId="16622"/>
    <cellStyle name="20 % - Akzent1 5 2 2 7" xfId="6063"/>
    <cellStyle name="20 % - Akzent1 5 2 2 7 2" xfId="17448"/>
    <cellStyle name="20 % - Akzent1 5 2 2 8" xfId="11762"/>
    <cellStyle name="20 % - Akzent1 5 2 3" xfId="586"/>
    <cellStyle name="20 % - Akzent1 5 2 3 2" xfId="2206"/>
    <cellStyle name="20 % - Akzent1 5 2 3 2 2" xfId="4637"/>
    <cellStyle name="20 % - Akzent1 5 2 3 2 2 2" xfId="10323"/>
    <cellStyle name="20 % - Akzent1 5 2 3 2 2 2 2" xfId="21708"/>
    <cellStyle name="20 % - Akzent1 5 2 3 2 2 3" xfId="16022"/>
    <cellStyle name="20 % - Akzent1 5 2 3 2 3" xfId="7893"/>
    <cellStyle name="20 % - Akzent1 5 2 3 2 3 2" xfId="19278"/>
    <cellStyle name="20 % - Akzent1 5 2 3 2 4" xfId="13592"/>
    <cellStyle name="20 % - Akzent1 5 2 3 3" xfId="1396"/>
    <cellStyle name="20 % - Akzent1 5 2 3 3 2" xfId="3827"/>
    <cellStyle name="20 % - Akzent1 5 2 3 3 2 2" xfId="9513"/>
    <cellStyle name="20 % - Akzent1 5 2 3 3 2 2 2" xfId="20898"/>
    <cellStyle name="20 % - Akzent1 5 2 3 3 2 3" xfId="15212"/>
    <cellStyle name="20 % - Akzent1 5 2 3 3 3" xfId="7083"/>
    <cellStyle name="20 % - Akzent1 5 2 3 3 3 2" xfId="18468"/>
    <cellStyle name="20 % - Akzent1 5 2 3 3 4" xfId="12782"/>
    <cellStyle name="20 % - Akzent1 5 2 3 4" xfId="3016"/>
    <cellStyle name="20 % - Akzent1 5 2 3 4 2" xfId="8703"/>
    <cellStyle name="20 % - Akzent1 5 2 3 4 2 2" xfId="20088"/>
    <cellStyle name="20 % - Akzent1 5 2 3 4 3" xfId="14402"/>
    <cellStyle name="20 % - Akzent1 5 2 3 5" xfId="5447"/>
    <cellStyle name="20 % - Akzent1 5 2 3 5 2" xfId="11133"/>
    <cellStyle name="20 % - Akzent1 5 2 3 5 2 2" xfId="22518"/>
    <cellStyle name="20 % - Akzent1 5 2 3 5 3" xfId="16832"/>
    <cellStyle name="20 % - Akzent1 5 2 3 6" xfId="6273"/>
    <cellStyle name="20 % - Akzent1 5 2 3 6 2" xfId="17658"/>
    <cellStyle name="20 % - Akzent1 5 2 3 7" xfId="11972"/>
    <cellStyle name="20 % - Akzent1 5 2 4" xfId="1800"/>
    <cellStyle name="20 % - Akzent1 5 2 4 2" xfId="4231"/>
    <cellStyle name="20 % - Akzent1 5 2 4 2 2" xfId="9917"/>
    <cellStyle name="20 % - Akzent1 5 2 4 2 2 2" xfId="21302"/>
    <cellStyle name="20 % - Akzent1 5 2 4 2 3" xfId="15616"/>
    <cellStyle name="20 % - Akzent1 5 2 4 3" xfId="7487"/>
    <cellStyle name="20 % - Akzent1 5 2 4 3 2" xfId="18872"/>
    <cellStyle name="20 % - Akzent1 5 2 4 4" xfId="13186"/>
    <cellStyle name="20 % - Akzent1 5 2 5" xfId="990"/>
    <cellStyle name="20 % - Akzent1 5 2 5 2" xfId="3421"/>
    <cellStyle name="20 % - Akzent1 5 2 5 2 2" xfId="9107"/>
    <cellStyle name="20 % - Akzent1 5 2 5 2 2 2" xfId="20492"/>
    <cellStyle name="20 % - Akzent1 5 2 5 2 3" xfId="14806"/>
    <cellStyle name="20 % - Akzent1 5 2 5 3" xfId="6677"/>
    <cellStyle name="20 % - Akzent1 5 2 5 3 2" xfId="18062"/>
    <cellStyle name="20 % - Akzent1 5 2 5 4" xfId="12376"/>
    <cellStyle name="20 % - Akzent1 5 2 6" xfId="2610"/>
    <cellStyle name="20 % - Akzent1 5 2 6 2" xfId="8297"/>
    <cellStyle name="20 % - Akzent1 5 2 6 2 2" xfId="19682"/>
    <cellStyle name="20 % - Akzent1 5 2 6 3" xfId="13996"/>
    <cellStyle name="20 % - Akzent1 5 2 7" xfId="5041"/>
    <cellStyle name="20 % - Akzent1 5 2 7 2" xfId="10727"/>
    <cellStyle name="20 % - Akzent1 5 2 7 2 2" xfId="22112"/>
    <cellStyle name="20 % - Akzent1 5 2 7 3" xfId="16426"/>
    <cellStyle name="20 % - Akzent1 5 2 8" xfId="5867"/>
    <cellStyle name="20 % - Akzent1 5 2 8 2" xfId="17252"/>
    <cellStyle name="20 % - Akzent1 5 2 9" xfId="11566"/>
    <cellStyle name="20 % - Akzent1 5 3" xfId="317"/>
    <cellStyle name="20 % - Akzent1 5 3 2" xfId="724"/>
    <cellStyle name="20 % - Akzent1 5 3 2 2" xfId="2344"/>
    <cellStyle name="20 % - Akzent1 5 3 2 2 2" xfId="4775"/>
    <cellStyle name="20 % - Akzent1 5 3 2 2 2 2" xfId="10461"/>
    <cellStyle name="20 % - Akzent1 5 3 2 2 2 2 2" xfId="21846"/>
    <cellStyle name="20 % - Akzent1 5 3 2 2 2 3" xfId="16160"/>
    <cellStyle name="20 % - Akzent1 5 3 2 2 3" xfId="8031"/>
    <cellStyle name="20 % - Akzent1 5 3 2 2 3 2" xfId="19416"/>
    <cellStyle name="20 % - Akzent1 5 3 2 2 4" xfId="13730"/>
    <cellStyle name="20 % - Akzent1 5 3 2 3" xfId="1534"/>
    <cellStyle name="20 % - Akzent1 5 3 2 3 2" xfId="3965"/>
    <cellStyle name="20 % - Akzent1 5 3 2 3 2 2" xfId="9651"/>
    <cellStyle name="20 % - Akzent1 5 3 2 3 2 2 2" xfId="21036"/>
    <cellStyle name="20 % - Akzent1 5 3 2 3 2 3" xfId="15350"/>
    <cellStyle name="20 % - Akzent1 5 3 2 3 3" xfId="7221"/>
    <cellStyle name="20 % - Akzent1 5 3 2 3 3 2" xfId="18606"/>
    <cellStyle name="20 % - Akzent1 5 3 2 3 4" xfId="12920"/>
    <cellStyle name="20 % - Akzent1 5 3 2 4" xfId="3154"/>
    <cellStyle name="20 % - Akzent1 5 3 2 4 2" xfId="8841"/>
    <cellStyle name="20 % - Akzent1 5 3 2 4 2 2" xfId="20226"/>
    <cellStyle name="20 % - Akzent1 5 3 2 4 3" xfId="14540"/>
    <cellStyle name="20 % - Akzent1 5 3 2 5" xfId="5585"/>
    <cellStyle name="20 % - Akzent1 5 3 2 5 2" xfId="11271"/>
    <cellStyle name="20 % - Akzent1 5 3 2 5 2 2" xfId="22656"/>
    <cellStyle name="20 % - Akzent1 5 3 2 5 3" xfId="16970"/>
    <cellStyle name="20 % - Akzent1 5 3 2 6" xfId="6411"/>
    <cellStyle name="20 % - Akzent1 5 3 2 6 2" xfId="17796"/>
    <cellStyle name="20 % - Akzent1 5 3 2 7" xfId="12110"/>
    <cellStyle name="20 % - Akzent1 5 3 3" xfId="1938"/>
    <cellStyle name="20 % - Akzent1 5 3 3 2" xfId="4369"/>
    <cellStyle name="20 % - Akzent1 5 3 3 2 2" xfId="10055"/>
    <cellStyle name="20 % - Akzent1 5 3 3 2 2 2" xfId="21440"/>
    <cellStyle name="20 % - Akzent1 5 3 3 2 3" xfId="15754"/>
    <cellStyle name="20 % - Akzent1 5 3 3 3" xfId="7625"/>
    <cellStyle name="20 % - Akzent1 5 3 3 3 2" xfId="19010"/>
    <cellStyle name="20 % - Akzent1 5 3 3 4" xfId="13324"/>
    <cellStyle name="20 % - Akzent1 5 3 4" xfId="1128"/>
    <cellStyle name="20 % - Akzent1 5 3 4 2" xfId="3559"/>
    <cellStyle name="20 % - Akzent1 5 3 4 2 2" xfId="9245"/>
    <cellStyle name="20 % - Akzent1 5 3 4 2 2 2" xfId="20630"/>
    <cellStyle name="20 % - Akzent1 5 3 4 2 3" xfId="14944"/>
    <cellStyle name="20 % - Akzent1 5 3 4 3" xfId="6815"/>
    <cellStyle name="20 % - Akzent1 5 3 4 3 2" xfId="18200"/>
    <cellStyle name="20 % - Akzent1 5 3 4 4" xfId="12514"/>
    <cellStyle name="20 % - Akzent1 5 3 5" xfId="2748"/>
    <cellStyle name="20 % - Akzent1 5 3 5 2" xfId="8435"/>
    <cellStyle name="20 % - Akzent1 5 3 5 2 2" xfId="19820"/>
    <cellStyle name="20 % - Akzent1 5 3 5 3" xfId="14134"/>
    <cellStyle name="20 % - Akzent1 5 3 6" xfId="5179"/>
    <cellStyle name="20 % - Akzent1 5 3 6 2" xfId="10865"/>
    <cellStyle name="20 % - Akzent1 5 3 6 2 2" xfId="22250"/>
    <cellStyle name="20 % - Akzent1 5 3 6 3" xfId="16564"/>
    <cellStyle name="20 % - Akzent1 5 3 7" xfId="6005"/>
    <cellStyle name="20 % - Akzent1 5 3 7 2" xfId="17390"/>
    <cellStyle name="20 % - Akzent1 5 3 8" xfId="11704"/>
    <cellStyle name="20 % - Akzent1 5 4" xfId="528"/>
    <cellStyle name="20 % - Akzent1 5 4 2" xfId="2148"/>
    <cellStyle name="20 % - Akzent1 5 4 2 2" xfId="4579"/>
    <cellStyle name="20 % - Akzent1 5 4 2 2 2" xfId="10265"/>
    <cellStyle name="20 % - Akzent1 5 4 2 2 2 2" xfId="21650"/>
    <cellStyle name="20 % - Akzent1 5 4 2 2 3" xfId="15964"/>
    <cellStyle name="20 % - Akzent1 5 4 2 3" xfId="7835"/>
    <cellStyle name="20 % - Akzent1 5 4 2 3 2" xfId="19220"/>
    <cellStyle name="20 % - Akzent1 5 4 2 4" xfId="13534"/>
    <cellStyle name="20 % - Akzent1 5 4 3" xfId="1338"/>
    <cellStyle name="20 % - Akzent1 5 4 3 2" xfId="3769"/>
    <cellStyle name="20 % - Akzent1 5 4 3 2 2" xfId="9455"/>
    <cellStyle name="20 % - Akzent1 5 4 3 2 2 2" xfId="20840"/>
    <cellStyle name="20 % - Akzent1 5 4 3 2 3" xfId="15154"/>
    <cellStyle name="20 % - Akzent1 5 4 3 3" xfId="7025"/>
    <cellStyle name="20 % - Akzent1 5 4 3 3 2" xfId="18410"/>
    <cellStyle name="20 % - Akzent1 5 4 3 4" xfId="12724"/>
    <cellStyle name="20 % - Akzent1 5 4 4" xfId="2958"/>
    <cellStyle name="20 % - Akzent1 5 4 4 2" xfId="8645"/>
    <cellStyle name="20 % - Akzent1 5 4 4 2 2" xfId="20030"/>
    <cellStyle name="20 % - Akzent1 5 4 4 3" xfId="14344"/>
    <cellStyle name="20 % - Akzent1 5 4 5" xfId="5389"/>
    <cellStyle name="20 % - Akzent1 5 4 5 2" xfId="11075"/>
    <cellStyle name="20 % - Akzent1 5 4 5 2 2" xfId="22460"/>
    <cellStyle name="20 % - Akzent1 5 4 5 3" xfId="16774"/>
    <cellStyle name="20 % - Akzent1 5 4 6" xfId="6215"/>
    <cellStyle name="20 % - Akzent1 5 4 6 2" xfId="17600"/>
    <cellStyle name="20 % - Akzent1 5 4 7" xfId="11914"/>
    <cellStyle name="20 % - Akzent1 5 5" xfId="1742"/>
    <cellStyle name="20 % - Akzent1 5 5 2" xfId="4173"/>
    <cellStyle name="20 % - Akzent1 5 5 2 2" xfId="9859"/>
    <cellStyle name="20 % - Akzent1 5 5 2 2 2" xfId="21244"/>
    <cellStyle name="20 % - Akzent1 5 5 2 3" xfId="15558"/>
    <cellStyle name="20 % - Akzent1 5 5 3" xfId="7429"/>
    <cellStyle name="20 % - Akzent1 5 5 3 2" xfId="18814"/>
    <cellStyle name="20 % - Akzent1 5 5 4" xfId="13128"/>
    <cellStyle name="20 % - Akzent1 5 6" xfId="932"/>
    <cellStyle name="20 % - Akzent1 5 6 2" xfId="3363"/>
    <cellStyle name="20 % - Akzent1 5 6 2 2" xfId="9049"/>
    <cellStyle name="20 % - Akzent1 5 6 2 2 2" xfId="20434"/>
    <cellStyle name="20 % - Akzent1 5 6 2 3" xfId="14748"/>
    <cellStyle name="20 % - Akzent1 5 6 3" xfId="6619"/>
    <cellStyle name="20 % - Akzent1 5 6 3 2" xfId="18004"/>
    <cellStyle name="20 % - Akzent1 5 6 4" xfId="12318"/>
    <cellStyle name="20 % - Akzent1 5 7" xfId="2552"/>
    <cellStyle name="20 % - Akzent1 5 7 2" xfId="8239"/>
    <cellStyle name="20 % - Akzent1 5 7 2 2" xfId="19624"/>
    <cellStyle name="20 % - Akzent1 5 7 3" xfId="13938"/>
    <cellStyle name="20 % - Akzent1 5 8" xfId="4983"/>
    <cellStyle name="20 % - Akzent1 5 8 2" xfId="10669"/>
    <cellStyle name="20 % - Akzent1 5 8 2 2" xfId="22054"/>
    <cellStyle name="20 % - Akzent1 5 8 3" xfId="16368"/>
    <cellStyle name="20 % - Akzent1 5 9" xfId="5809"/>
    <cellStyle name="20 % - Akzent1 5 9 2" xfId="17194"/>
    <cellStyle name="20 % - Akzent1 6" xfId="136"/>
    <cellStyle name="20 % - Akzent1 6 10" xfId="11522"/>
    <cellStyle name="20 % - Akzent1 6 2" xfId="181"/>
    <cellStyle name="20 % - Akzent1 6 2 2" xfId="376"/>
    <cellStyle name="20 % - Akzent1 6 2 2 2" xfId="783"/>
    <cellStyle name="20 % - Akzent1 6 2 2 2 2" xfId="2403"/>
    <cellStyle name="20 % - Akzent1 6 2 2 2 2 2" xfId="4834"/>
    <cellStyle name="20 % - Akzent1 6 2 2 2 2 2 2" xfId="10520"/>
    <cellStyle name="20 % - Akzent1 6 2 2 2 2 2 2 2" xfId="21905"/>
    <cellStyle name="20 % - Akzent1 6 2 2 2 2 2 3" xfId="16219"/>
    <cellStyle name="20 % - Akzent1 6 2 2 2 2 3" xfId="8090"/>
    <cellStyle name="20 % - Akzent1 6 2 2 2 2 3 2" xfId="19475"/>
    <cellStyle name="20 % - Akzent1 6 2 2 2 2 4" xfId="13789"/>
    <cellStyle name="20 % - Akzent1 6 2 2 2 3" xfId="1593"/>
    <cellStyle name="20 % - Akzent1 6 2 2 2 3 2" xfId="4024"/>
    <cellStyle name="20 % - Akzent1 6 2 2 2 3 2 2" xfId="9710"/>
    <cellStyle name="20 % - Akzent1 6 2 2 2 3 2 2 2" xfId="21095"/>
    <cellStyle name="20 % - Akzent1 6 2 2 2 3 2 3" xfId="15409"/>
    <cellStyle name="20 % - Akzent1 6 2 2 2 3 3" xfId="7280"/>
    <cellStyle name="20 % - Akzent1 6 2 2 2 3 3 2" xfId="18665"/>
    <cellStyle name="20 % - Akzent1 6 2 2 2 3 4" xfId="12979"/>
    <cellStyle name="20 % - Akzent1 6 2 2 2 4" xfId="3213"/>
    <cellStyle name="20 % - Akzent1 6 2 2 2 4 2" xfId="8900"/>
    <cellStyle name="20 % - Akzent1 6 2 2 2 4 2 2" xfId="20285"/>
    <cellStyle name="20 % - Akzent1 6 2 2 2 4 3" xfId="14599"/>
    <cellStyle name="20 % - Akzent1 6 2 2 2 5" xfId="5644"/>
    <cellStyle name="20 % - Akzent1 6 2 2 2 5 2" xfId="11330"/>
    <cellStyle name="20 % - Akzent1 6 2 2 2 5 2 2" xfId="22715"/>
    <cellStyle name="20 % - Akzent1 6 2 2 2 5 3" xfId="17029"/>
    <cellStyle name="20 % - Akzent1 6 2 2 2 6" xfId="6470"/>
    <cellStyle name="20 % - Akzent1 6 2 2 2 6 2" xfId="17855"/>
    <cellStyle name="20 % - Akzent1 6 2 2 2 7" xfId="12169"/>
    <cellStyle name="20 % - Akzent1 6 2 2 3" xfId="1997"/>
    <cellStyle name="20 % - Akzent1 6 2 2 3 2" xfId="4428"/>
    <cellStyle name="20 % - Akzent1 6 2 2 3 2 2" xfId="10114"/>
    <cellStyle name="20 % - Akzent1 6 2 2 3 2 2 2" xfId="21499"/>
    <cellStyle name="20 % - Akzent1 6 2 2 3 2 3" xfId="15813"/>
    <cellStyle name="20 % - Akzent1 6 2 2 3 3" xfId="7684"/>
    <cellStyle name="20 % - Akzent1 6 2 2 3 3 2" xfId="19069"/>
    <cellStyle name="20 % - Akzent1 6 2 2 3 4" xfId="13383"/>
    <cellStyle name="20 % - Akzent1 6 2 2 4" xfId="1187"/>
    <cellStyle name="20 % - Akzent1 6 2 2 4 2" xfId="3618"/>
    <cellStyle name="20 % - Akzent1 6 2 2 4 2 2" xfId="9304"/>
    <cellStyle name="20 % - Akzent1 6 2 2 4 2 2 2" xfId="20689"/>
    <cellStyle name="20 % - Akzent1 6 2 2 4 2 3" xfId="15003"/>
    <cellStyle name="20 % - Akzent1 6 2 2 4 3" xfId="6874"/>
    <cellStyle name="20 % - Akzent1 6 2 2 4 3 2" xfId="18259"/>
    <cellStyle name="20 % - Akzent1 6 2 2 4 4" xfId="12573"/>
    <cellStyle name="20 % - Akzent1 6 2 2 5" xfId="2807"/>
    <cellStyle name="20 % - Akzent1 6 2 2 5 2" xfId="8494"/>
    <cellStyle name="20 % - Akzent1 6 2 2 5 2 2" xfId="19879"/>
    <cellStyle name="20 % - Akzent1 6 2 2 5 3" xfId="14193"/>
    <cellStyle name="20 % - Akzent1 6 2 2 6" xfId="5238"/>
    <cellStyle name="20 % - Akzent1 6 2 2 6 2" xfId="10924"/>
    <cellStyle name="20 % - Akzent1 6 2 2 6 2 2" xfId="22309"/>
    <cellStyle name="20 % - Akzent1 6 2 2 6 3" xfId="16623"/>
    <cellStyle name="20 % - Akzent1 6 2 2 7" xfId="6064"/>
    <cellStyle name="20 % - Akzent1 6 2 2 7 2" xfId="17449"/>
    <cellStyle name="20 % - Akzent1 6 2 2 8" xfId="11763"/>
    <cellStyle name="20 % - Akzent1 6 2 3" xfId="587"/>
    <cellStyle name="20 % - Akzent1 6 2 3 2" xfId="2207"/>
    <cellStyle name="20 % - Akzent1 6 2 3 2 2" xfId="4638"/>
    <cellStyle name="20 % - Akzent1 6 2 3 2 2 2" xfId="10324"/>
    <cellStyle name="20 % - Akzent1 6 2 3 2 2 2 2" xfId="21709"/>
    <cellStyle name="20 % - Akzent1 6 2 3 2 2 3" xfId="16023"/>
    <cellStyle name="20 % - Akzent1 6 2 3 2 3" xfId="7894"/>
    <cellStyle name="20 % - Akzent1 6 2 3 2 3 2" xfId="19279"/>
    <cellStyle name="20 % - Akzent1 6 2 3 2 4" xfId="13593"/>
    <cellStyle name="20 % - Akzent1 6 2 3 3" xfId="1397"/>
    <cellStyle name="20 % - Akzent1 6 2 3 3 2" xfId="3828"/>
    <cellStyle name="20 % - Akzent1 6 2 3 3 2 2" xfId="9514"/>
    <cellStyle name="20 % - Akzent1 6 2 3 3 2 2 2" xfId="20899"/>
    <cellStyle name="20 % - Akzent1 6 2 3 3 2 3" xfId="15213"/>
    <cellStyle name="20 % - Akzent1 6 2 3 3 3" xfId="7084"/>
    <cellStyle name="20 % - Akzent1 6 2 3 3 3 2" xfId="18469"/>
    <cellStyle name="20 % - Akzent1 6 2 3 3 4" xfId="12783"/>
    <cellStyle name="20 % - Akzent1 6 2 3 4" xfId="3017"/>
    <cellStyle name="20 % - Akzent1 6 2 3 4 2" xfId="8704"/>
    <cellStyle name="20 % - Akzent1 6 2 3 4 2 2" xfId="20089"/>
    <cellStyle name="20 % - Akzent1 6 2 3 4 3" xfId="14403"/>
    <cellStyle name="20 % - Akzent1 6 2 3 5" xfId="5448"/>
    <cellStyle name="20 % - Akzent1 6 2 3 5 2" xfId="11134"/>
    <cellStyle name="20 % - Akzent1 6 2 3 5 2 2" xfId="22519"/>
    <cellStyle name="20 % - Akzent1 6 2 3 5 3" xfId="16833"/>
    <cellStyle name="20 % - Akzent1 6 2 3 6" xfId="6274"/>
    <cellStyle name="20 % - Akzent1 6 2 3 6 2" xfId="17659"/>
    <cellStyle name="20 % - Akzent1 6 2 3 7" xfId="11973"/>
    <cellStyle name="20 % - Akzent1 6 2 4" xfId="1801"/>
    <cellStyle name="20 % - Akzent1 6 2 4 2" xfId="4232"/>
    <cellStyle name="20 % - Akzent1 6 2 4 2 2" xfId="9918"/>
    <cellStyle name="20 % - Akzent1 6 2 4 2 2 2" xfId="21303"/>
    <cellStyle name="20 % - Akzent1 6 2 4 2 3" xfId="15617"/>
    <cellStyle name="20 % - Akzent1 6 2 4 3" xfId="7488"/>
    <cellStyle name="20 % - Akzent1 6 2 4 3 2" xfId="18873"/>
    <cellStyle name="20 % - Akzent1 6 2 4 4" xfId="13187"/>
    <cellStyle name="20 % - Akzent1 6 2 5" xfId="991"/>
    <cellStyle name="20 % - Akzent1 6 2 5 2" xfId="3422"/>
    <cellStyle name="20 % - Akzent1 6 2 5 2 2" xfId="9108"/>
    <cellStyle name="20 % - Akzent1 6 2 5 2 2 2" xfId="20493"/>
    <cellStyle name="20 % - Akzent1 6 2 5 2 3" xfId="14807"/>
    <cellStyle name="20 % - Akzent1 6 2 5 3" xfId="6678"/>
    <cellStyle name="20 % - Akzent1 6 2 5 3 2" xfId="18063"/>
    <cellStyle name="20 % - Akzent1 6 2 5 4" xfId="12377"/>
    <cellStyle name="20 % - Akzent1 6 2 6" xfId="2611"/>
    <cellStyle name="20 % - Akzent1 6 2 6 2" xfId="8298"/>
    <cellStyle name="20 % - Akzent1 6 2 6 2 2" xfId="19683"/>
    <cellStyle name="20 % - Akzent1 6 2 6 3" xfId="13997"/>
    <cellStyle name="20 % - Akzent1 6 2 7" xfId="5042"/>
    <cellStyle name="20 % - Akzent1 6 2 7 2" xfId="10728"/>
    <cellStyle name="20 % - Akzent1 6 2 7 2 2" xfId="22113"/>
    <cellStyle name="20 % - Akzent1 6 2 7 3" xfId="16427"/>
    <cellStyle name="20 % - Akzent1 6 2 8" xfId="5868"/>
    <cellStyle name="20 % - Akzent1 6 2 8 2" xfId="17253"/>
    <cellStyle name="20 % - Akzent1 6 2 9" xfId="11567"/>
    <cellStyle name="20 % - Akzent1 6 3" xfId="331"/>
    <cellStyle name="20 % - Akzent1 6 3 2" xfId="738"/>
    <cellStyle name="20 % - Akzent1 6 3 2 2" xfId="2358"/>
    <cellStyle name="20 % - Akzent1 6 3 2 2 2" xfId="4789"/>
    <cellStyle name="20 % - Akzent1 6 3 2 2 2 2" xfId="10475"/>
    <cellStyle name="20 % - Akzent1 6 3 2 2 2 2 2" xfId="21860"/>
    <cellStyle name="20 % - Akzent1 6 3 2 2 2 3" xfId="16174"/>
    <cellStyle name="20 % - Akzent1 6 3 2 2 3" xfId="8045"/>
    <cellStyle name="20 % - Akzent1 6 3 2 2 3 2" xfId="19430"/>
    <cellStyle name="20 % - Akzent1 6 3 2 2 4" xfId="13744"/>
    <cellStyle name="20 % - Akzent1 6 3 2 3" xfId="1548"/>
    <cellStyle name="20 % - Akzent1 6 3 2 3 2" xfId="3979"/>
    <cellStyle name="20 % - Akzent1 6 3 2 3 2 2" xfId="9665"/>
    <cellStyle name="20 % - Akzent1 6 3 2 3 2 2 2" xfId="21050"/>
    <cellStyle name="20 % - Akzent1 6 3 2 3 2 3" xfId="15364"/>
    <cellStyle name="20 % - Akzent1 6 3 2 3 3" xfId="7235"/>
    <cellStyle name="20 % - Akzent1 6 3 2 3 3 2" xfId="18620"/>
    <cellStyle name="20 % - Akzent1 6 3 2 3 4" xfId="12934"/>
    <cellStyle name="20 % - Akzent1 6 3 2 4" xfId="3168"/>
    <cellStyle name="20 % - Akzent1 6 3 2 4 2" xfId="8855"/>
    <cellStyle name="20 % - Akzent1 6 3 2 4 2 2" xfId="20240"/>
    <cellStyle name="20 % - Akzent1 6 3 2 4 3" xfId="14554"/>
    <cellStyle name="20 % - Akzent1 6 3 2 5" xfId="5599"/>
    <cellStyle name="20 % - Akzent1 6 3 2 5 2" xfId="11285"/>
    <cellStyle name="20 % - Akzent1 6 3 2 5 2 2" xfId="22670"/>
    <cellStyle name="20 % - Akzent1 6 3 2 5 3" xfId="16984"/>
    <cellStyle name="20 % - Akzent1 6 3 2 6" xfId="6425"/>
    <cellStyle name="20 % - Akzent1 6 3 2 6 2" xfId="17810"/>
    <cellStyle name="20 % - Akzent1 6 3 2 7" xfId="12124"/>
    <cellStyle name="20 % - Akzent1 6 3 3" xfId="1952"/>
    <cellStyle name="20 % - Akzent1 6 3 3 2" xfId="4383"/>
    <cellStyle name="20 % - Akzent1 6 3 3 2 2" xfId="10069"/>
    <cellStyle name="20 % - Akzent1 6 3 3 2 2 2" xfId="21454"/>
    <cellStyle name="20 % - Akzent1 6 3 3 2 3" xfId="15768"/>
    <cellStyle name="20 % - Akzent1 6 3 3 3" xfId="7639"/>
    <cellStyle name="20 % - Akzent1 6 3 3 3 2" xfId="19024"/>
    <cellStyle name="20 % - Akzent1 6 3 3 4" xfId="13338"/>
    <cellStyle name="20 % - Akzent1 6 3 4" xfId="1142"/>
    <cellStyle name="20 % - Akzent1 6 3 4 2" xfId="3573"/>
    <cellStyle name="20 % - Akzent1 6 3 4 2 2" xfId="9259"/>
    <cellStyle name="20 % - Akzent1 6 3 4 2 2 2" xfId="20644"/>
    <cellStyle name="20 % - Akzent1 6 3 4 2 3" xfId="14958"/>
    <cellStyle name="20 % - Akzent1 6 3 4 3" xfId="6829"/>
    <cellStyle name="20 % - Akzent1 6 3 4 3 2" xfId="18214"/>
    <cellStyle name="20 % - Akzent1 6 3 4 4" xfId="12528"/>
    <cellStyle name="20 % - Akzent1 6 3 5" xfId="2762"/>
    <cellStyle name="20 % - Akzent1 6 3 5 2" xfId="8449"/>
    <cellStyle name="20 % - Akzent1 6 3 5 2 2" xfId="19834"/>
    <cellStyle name="20 % - Akzent1 6 3 5 3" xfId="14148"/>
    <cellStyle name="20 % - Akzent1 6 3 6" xfId="5193"/>
    <cellStyle name="20 % - Akzent1 6 3 6 2" xfId="10879"/>
    <cellStyle name="20 % - Akzent1 6 3 6 2 2" xfId="22264"/>
    <cellStyle name="20 % - Akzent1 6 3 6 3" xfId="16578"/>
    <cellStyle name="20 % - Akzent1 6 3 7" xfId="6019"/>
    <cellStyle name="20 % - Akzent1 6 3 7 2" xfId="17404"/>
    <cellStyle name="20 % - Akzent1 6 3 8" xfId="11718"/>
    <cellStyle name="20 % - Akzent1 6 4" xfId="542"/>
    <cellStyle name="20 % - Akzent1 6 4 2" xfId="2162"/>
    <cellStyle name="20 % - Akzent1 6 4 2 2" xfId="4593"/>
    <cellStyle name="20 % - Akzent1 6 4 2 2 2" xfId="10279"/>
    <cellStyle name="20 % - Akzent1 6 4 2 2 2 2" xfId="21664"/>
    <cellStyle name="20 % - Akzent1 6 4 2 2 3" xfId="15978"/>
    <cellStyle name="20 % - Akzent1 6 4 2 3" xfId="7849"/>
    <cellStyle name="20 % - Akzent1 6 4 2 3 2" xfId="19234"/>
    <cellStyle name="20 % - Akzent1 6 4 2 4" xfId="13548"/>
    <cellStyle name="20 % - Akzent1 6 4 3" xfId="1352"/>
    <cellStyle name="20 % - Akzent1 6 4 3 2" xfId="3783"/>
    <cellStyle name="20 % - Akzent1 6 4 3 2 2" xfId="9469"/>
    <cellStyle name="20 % - Akzent1 6 4 3 2 2 2" xfId="20854"/>
    <cellStyle name="20 % - Akzent1 6 4 3 2 3" xfId="15168"/>
    <cellStyle name="20 % - Akzent1 6 4 3 3" xfId="7039"/>
    <cellStyle name="20 % - Akzent1 6 4 3 3 2" xfId="18424"/>
    <cellStyle name="20 % - Akzent1 6 4 3 4" xfId="12738"/>
    <cellStyle name="20 % - Akzent1 6 4 4" xfId="2972"/>
    <cellStyle name="20 % - Akzent1 6 4 4 2" xfId="8659"/>
    <cellStyle name="20 % - Akzent1 6 4 4 2 2" xfId="20044"/>
    <cellStyle name="20 % - Akzent1 6 4 4 3" xfId="14358"/>
    <cellStyle name="20 % - Akzent1 6 4 5" xfId="5403"/>
    <cellStyle name="20 % - Akzent1 6 4 5 2" xfId="11089"/>
    <cellStyle name="20 % - Akzent1 6 4 5 2 2" xfId="22474"/>
    <cellStyle name="20 % - Akzent1 6 4 5 3" xfId="16788"/>
    <cellStyle name="20 % - Akzent1 6 4 6" xfId="6229"/>
    <cellStyle name="20 % - Akzent1 6 4 6 2" xfId="17614"/>
    <cellStyle name="20 % - Akzent1 6 4 7" xfId="11928"/>
    <cellStyle name="20 % - Akzent1 6 5" xfId="1756"/>
    <cellStyle name="20 % - Akzent1 6 5 2" xfId="4187"/>
    <cellStyle name="20 % - Akzent1 6 5 2 2" xfId="9873"/>
    <cellStyle name="20 % - Akzent1 6 5 2 2 2" xfId="21258"/>
    <cellStyle name="20 % - Akzent1 6 5 2 3" xfId="15572"/>
    <cellStyle name="20 % - Akzent1 6 5 3" xfId="7443"/>
    <cellStyle name="20 % - Akzent1 6 5 3 2" xfId="18828"/>
    <cellStyle name="20 % - Akzent1 6 5 4" xfId="13142"/>
    <cellStyle name="20 % - Akzent1 6 6" xfId="946"/>
    <cellStyle name="20 % - Akzent1 6 6 2" xfId="3377"/>
    <cellStyle name="20 % - Akzent1 6 6 2 2" xfId="9063"/>
    <cellStyle name="20 % - Akzent1 6 6 2 2 2" xfId="20448"/>
    <cellStyle name="20 % - Akzent1 6 6 2 3" xfId="14762"/>
    <cellStyle name="20 % - Akzent1 6 6 3" xfId="6633"/>
    <cellStyle name="20 % - Akzent1 6 6 3 2" xfId="18018"/>
    <cellStyle name="20 % - Akzent1 6 6 4" xfId="12332"/>
    <cellStyle name="20 % - Akzent1 6 7" xfId="2566"/>
    <cellStyle name="20 % - Akzent1 6 7 2" xfId="8253"/>
    <cellStyle name="20 % - Akzent1 6 7 2 2" xfId="19638"/>
    <cellStyle name="20 % - Akzent1 6 7 3" xfId="13952"/>
    <cellStyle name="20 % - Akzent1 6 8" xfId="4997"/>
    <cellStyle name="20 % - Akzent1 6 8 2" xfId="10683"/>
    <cellStyle name="20 % - Akzent1 6 8 2 2" xfId="22068"/>
    <cellStyle name="20 % - Akzent1 6 8 3" xfId="16382"/>
    <cellStyle name="20 % - Akzent1 6 9" xfId="5823"/>
    <cellStyle name="20 % - Akzent1 6 9 2" xfId="17208"/>
    <cellStyle name="20 % - Akzent1 7" xfId="150"/>
    <cellStyle name="20 % - Akzent1 7 2" xfId="345"/>
    <cellStyle name="20 % - Akzent1 7 2 2" xfId="752"/>
    <cellStyle name="20 % - Akzent1 7 2 2 2" xfId="2372"/>
    <cellStyle name="20 % - Akzent1 7 2 2 2 2" xfId="4803"/>
    <cellStyle name="20 % - Akzent1 7 2 2 2 2 2" xfId="10489"/>
    <cellStyle name="20 % - Akzent1 7 2 2 2 2 2 2" xfId="21874"/>
    <cellStyle name="20 % - Akzent1 7 2 2 2 2 3" xfId="16188"/>
    <cellStyle name="20 % - Akzent1 7 2 2 2 3" xfId="8059"/>
    <cellStyle name="20 % - Akzent1 7 2 2 2 3 2" xfId="19444"/>
    <cellStyle name="20 % - Akzent1 7 2 2 2 4" xfId="13758"/>
    <cellStyle name="20 % - Akzent1 7 2 2 3" xfId="1562"/>
    <cellStyle name="20 % - Akzent1 7 2 2 3 2" xfId="3993"/>
    <cellStyle name="20 % - Akzent1 7 2 2 3 2 2" xfId="9679"/>
    <cellStyle name="20 % - Akzent1 7 2 2 3 2 2 2" xfId="21064"/>
    <cellStyle name="20 % - Akzent1 7 2 2 3 2 3" xfId="15378"/>
    <cellStyle name="20 % - Akzent1 7 2 2 3 3" xfId="7249"/>
    <cellStyle name="20 % - Akzent1 7 2 2 3 3 2" xfId="18634"/>
    <cellStyle name="20 % - Akzent1 7 2 2 3 4" xfId="12948"/>
    <cellStyle name="20 % - Akzent1 7 2 2 4" xfId="3182"/>
    <cellStyle name="20 % - Akzent1 7 2 2 4 2" xfId="8869"/>
    <cellStyle name="20 % - Akzent1 7 2 2 4 2 2" xfId="20254"/>
    <cellStyle name="20 % - Akzent1 7 2 2 4 3" xfId="14568"/>
    <cellStyle name="20 % - Akzent1 7 2 2 5" xfId="5613"/>
    <cellStyle name="20 % - Akzent1 7 2 2 5 2" xfId="11299"/>
    <cellStyle name="20 % - Akzent1 7 2 2 5 2 2" xfId="22684"/>
    <cellStyle name="20 % - Akzent1 7 2 2 5 3" xfId="16998"/>
    <cellStyle name="20 % - Akzent1 7 2 2 6" xfId="6439"/>
    <cellStyle name="20 % - Akzent1 7 2 2 6 2" xfId="17824"/>
    <cellStyle name="20 % - Akzent1 7 2 2 7" xfId="12138"/>
    <cellStyle name="20 % - Akzent1 7 2 3" xfId="1966"/>
    <cellStyle name="20 % - Akzent1 7 2 3 2" xfId="4397"/>
    <cellStyle name="20 % - Akzent1 7 2 3 2 2" xfId="10083"/>
    <cellStyle name="20 % - Akzent1 7 2 3 2 2 2" xfId="21468"/>
    <cellStyle name="20 % - Akzent1 7 2 3 2 3" xfId="15782"/>
    <cellStyle name="20 % - Akzent1 7 2 3 3" xfId="7653"/>
    <cellStyle name="20 % - Akzent1 7 2 3 3 2" xfId="19038"/>
    <cellStyle name="20 % - Akzent1 7 2 3 4" xfId="13352"/>
    <cellStyle name="20 % - Akzent1 7 2 4" xfId="1156"/>
    <cellStyle name="20 % - Akzent1 7 2 4 2" xfId="3587"/>
    <cellStyle name="20 % - Akzent1 7 2 4 2 2" xfId="9273"/>
    <cellStyle name="20 % - Akzent1 7 2 4 2 2 2" xfId="20658"/>
    <cellStyle name="20 % - Akzent1 7 2 4 2 3" xfId="14972"/>
    <cellStyle name="20 % - Akzent1 7 2 4 3" xfId="6843"/>
    <cellStyle name="20 % - Akzent1 7 2 4 3 2" xfId="18228"/>
    <cellStyle name="20 % - Akzent1 7 2 4 4" xfId="12542"/>
    <cellStyle name="20 % - Akzent1 7 2 5" xfId="2776"/>
    <cellStyle name="20 % - Akzent1 7 2 5 2" xfId="8463"/>
    <cellStyle name="20 % - Akzent1 7 2 5 2 2" xfId="19848"/>
    <cellStyle name="20 % - Akzent1 7 2 5 3" xfId="14162"/>
    <cellStyle name="20 % - Akzent1 7 2 6" xfId="5207"/>
    <cellStyle name="20 % - Akzent1 7 2 6 2" xfId="10893"/>
    <cellStyle name="20 % - Akzent1 7 2 6 2 2" xfId="22278"/>
    <cellStyle name="20 % - Akzent1 7 2 6 3" xfId="16592"/>
    <cellStyle name="20 % - Akzent1 7 2 7" xfId="6033"/>
    <cellStyle name="20 % - Akzent1 7 2 7 2" xfId="17418"/>
    <cellStyle name="20 % - Akzent1 7 2 8" xfId="11732"/>
    <cellStyle name="20 % - Akzent1 7 3" xfId="556"/>
    <cellStyle name="20 % - Akzent1 7 3 2" xfId="2176"/>
    <cellStyle name="20 % - Akzent1 7 3 2 2" xfId="4607"/>
    <cellStyle name="20 % - Akzent1 7 3 2 2 2" xfId="10293"/>
    <cellStyle name="20 % - Akzent1 7 3 2 2 2 2" xfId="21678"/>
    <cellStyle name="20 % - Akzent1 7 3 2 2 3" xfId="15992"/>
    <cellStyle name="20 % - Akzent1 7 3 2 3" xfId="7863"/>
    <cellStyle name="20 % - Akzent1 7 3 2 3 2" xfId="19248"/>
    <cellStyle name="20 % - Akzent1 7 3 2 4" xfId="13562"/>
    <cellStyle name="20 % - Akzent1 7 3 3" xfId="1366"/>
    <cellStyle name="20 % - Akzent1 7 3 3 2" xfId="3797"/>
    <cellStyle name="20 % - Akzent1 7 3 3 2 2" xfId="9483"/>
    <cellStyle name="20 % - Akzent1 7 3 3 2 2 2" xfId="20868"/>
    <cellStyle name="20 % - Akzent1 7 3 3 2 3" xfId="15182"/>
    <cellStyle name="20 % - Akzent1 7 3 3 3" xfId="7053"/>
    <cellStyle name="20 % - Akzent1 7 3 3 3 2" xfId="18438"/>
    <cellStyle name="20 % - Akzent1 7 3 3 4" xfId="12752"/>
    <cellStyle name="20 % - Akzent1 7 3 4" xfId="2986"/>
    <cellStyle name="20 % - Akzent1 7 3 4 2" xfId="8673"/>
    <cellStyle name="20 % - Akzent1 7 3 4 2 2" xfId="20058"/>
    <cellStyle name="20 % - Akzent1 7 3 4 3" xfId="14372"/>
    <cellStyle name="20 % - Akzent1 7 3 5" xfId="5417"/>
    <cellStyle name="20 % - Akzent1 7 3 5 2" xfId="11103"/>
    <cellStyle name="20 % - Akzent1 7 3 5 2 2" xfId="22488"/>
    <cellStyle name="20 % - Akzent1 7 3 5 3" xfId="16802"/>
    <cellStyle name="20 % - Akzent1 7 3 6" xfId="6243"/>
    <cellStyle name="20 % - Akzent1 7 3 6 2" xfId="17628"/>
    <cellStyle name="20 % - Akzent1 7 3 7" xfId="11942"/>
    <cellStyle name="20 % - Akzent1 7 4" xfId="1770"/>
    <cellStyle name="20 % - Akzent1 7 4 2" xfId="4201"/>
    <cellStyle name="20 % - Akzent1 7 4 2 2" xfId="9887"/>
    <cellStyle name="20 % - Akzent1 7 4 2 2 2" xfId="21272"/>
    <cellStyle name="20 % - Akzent1 7 4 2 3" xfId="15586"/>
    <cellStyle name="20 % - Akzent1 7 4 3" xfId="7457"/>
    <cellStyle name="20 % - Akzent1 7 4 3 2" xfId="18842"/>
    <cellStyle name="20 % - Akzent1 7 4 4" xfId="13156"/>
    <cellStyle name="20 % - Akzent1 7 5" xfId="960"/>
    <cellStyle name="20 % - Akzent1 7 5 2" xfId="3391"/>
    <cellStyle name="20 % - Akzent1 7 5 2 2" xfId="9077"/>
    <cellStyle name="20 % - Akzent1 7 5 2 2 2" xfId="20462"/>
    <cellStyle name="20 % - Akzent1 7 5 2 3" xfId="14776"/>
    <cellStyle name="20 % - Akzent1 7 5 3" xfId="6647"/>
    <cellStyle name="20 % - Akzent1 7 5 3 2" xfId="18032"/>
    <cellStyle name="20 % - Akzent1 7 5 4" xfId="12346"/>
    <cellStyle name="20 % - Akzent1 7 6" xfId="2580"/>
    <cellStyle name="20 % - Akzent1 7 6 2" xfId="8267"/>
    <cellStyle name="20 % - Akzent1 7 6 2 2" xfId="19652"/>
    <cellStyle name="20 % - Akzent1 7 6 3" xfId="13966"/>
    <cellStyle name="20 % - Akzent1 7 7" xfId="5011"/>
    <cellStyle name="20 % - Akzent1 7 7 2" xfId="10697"/>
    <cellStyle name="20 % - Akzent1 7 7 2 2" xfId="22082"/>
    <cellStyle name="20 % - Akzent1 7 7 3" xfId="16396"/>
    <cellStyle name="20 % - Akzent1 7 8" xfId="5837"/>
    <cellStyle name="20 % - Akzent1 7 8 2" xfId="17222"/>
    <cellStyle name="20 % - Akzent1 7 9" xfId="11536"/>
    <cellStyle name="20 % - Akzent1 8" xfId="164"/>
    <cellStyle name="20 % - Akzent1 8 2" xfId="359"/>
    <cellStyle name="20 % - Akzent1 8 2 2" xfId="766"/>
    <cellStyle name="20 % - Akzent1 8 2 2 2" xfId="2386"/>
    <cellStyle name="20 % - Akzent1 8 2 2 2 2" xfId="4817"/>
    <cellStyle name="20 % - Akzent1 8 2 2 2 2 2" xfId="10503"/>
    <cellStyle name="20 % - Akzent1 8 2 2 2 2 2 2" xfId="21888"/>
    <cellStyle name="20 % - Akzent1 8 2 2 2 2 3" xfId="16202"/>
    <cellStyle name="20 % - Akzent1 8 2 2 2 3" xfId="8073"/>
    <cellStyle name="20 % - Akzent1 8 2 2 2 3 2" xfId="19458"/>
    <cellStyle name="20 % - Akzent1 8 2 2 2 4" xfId="13772"/>
    <cellStyle name="20 % - Akzent1 8 2 2 3" xfId="1576"/>
    <cellStyle name="20 % - Akzent1 8 2 2 3 2" xfId="4007"/>
    <cellStyle name="20 % - Akzent1 8 2 2 3 2 2" xfId="9693"/>
    <cellStyle name="20 % - Akzent1 8 2 2 3 2 2 2" xfId="21078"/>
    <cellStyle name="20 % - Akzent1 8 2 2 3 2 3" xfId="15392"/>
    <cellStyle name="20 % - Akzent1 8 2 2 3 3" xfId="7263"/>
    <cellStyle name="20 % - Akzent1 8 2 2 3 3 2" xfId="18648"/>
    <cellStyle name="20 % - Akzent1 8 2 2 3 4" xfId="12962"/>
    <cellStyle name="20 % - Akzent1 8 2 2 4" xfId="3196"/>
    <cellStyle name="20 % - Akzent1 8 2 2 4 2" xfId="8883"/>
    <cellStyle name="20 % - Akzent1 8 2 2 4 2 2" xfId="20268"/>
    <cellStyle name="20 % - Akzent1 8 2 2 4 3" xfId="14582"/>
    <cellStyle name="20 % - Akzent1 8 2 2 5" xfId="5627"/>
    <cellStyle name="20 % - Akzent1 8 2 2 5 2" xfId="11313"/>
    <cellStyle name="20 % - Akzent1 8 2 2 5 2 2" xfId="22698"/>
    <cellStyle name="20 % - Akzent1 8 2 2 5 3" xfId="17012"/>
    <cellStyle name="20 % - Akzent1 8 2 2 6" xfId="6453"/>
    <cellStyle name="20 % - Akzent1 8 2 2 6 2" xfId="17838"/>
    <cellStyle name="20 % - Akzent1 8 2 2 7" xfId="12152"/>
    <cellStyle name="20 % - Akzent1 8 2 3" xfId="1980"/>
    <cellStyle name="20 % - Akzent1 8 2 3 2" xfId="4411"/>
    <cellStyle name="20 % - Akzent1 8 2 3 2 2" xfId="10097"/>
    <cellStyle name="20 % - Akzent1 8 2 3 2 2 2" xfId="21482"/>
    <cellStyle name="20 % - Akzent1 8 2 3 2 3" xfId="15796"/>
    <cellStyle name="20 % - Akzent1 8 2 3 3" xfId="7667"/>
    <cellStyle name="20 % - Akzent1 8 2 3 3 2" xfId="19052"/>
    <cellStyle name="20 % - Akzent1 8 2 3 4" xfId="13366"/>
    <cellStyle name="20 % - Akzent1 8 2 4" xfId="1170"/>
    <cellStyle name="20 % - Akzent1 8 2 4 2" xfId="3601"/>
    <cellStyle name="20 % - Akzent1 8 2 4 2 2" xfId="9287"/>
    <cellStyle name="20 % - Akzent1 8 2 4 2 2 2" xfId="20672"/>
    <cellStyle name="20 % - Akzent1 8 2 4 2 3" xfId="14986"/>
    <cellStyle name="20 % - Akzent1 8 2 4 3" xfId="6857"/>
    <cellStyle name="20 % - Akzent1 8 2 4 3 2" xfId="18242"/>
    <cellStyle name="20 % - Akzent1 8 2 4 4" xfId="12556"/>
    <cellStyle name="20 % - Akzent1 8 2 5" xfId="2790"/>
    <cellStyle name="20 % - Akzent1 8 2 5 2" xfId="8477"/>
    <cellStyle name="20 % - Akzent1 8 2 5 2 2" xfId="19862"/>
    <cellStyle name="20 % - Akzent1 8 2 5 3" xfId="14176"/>
    <cellStyle name="20 % - Akzent1 8 2 6" xfId="5221"/>
    <cellStyle name="20 % - Akzent1 8 2 6 2" xfId="10907"/>
    <cellStyle name="20 % - Akzent1 8 2 6 2 2" xfId="22292"/>
    <cellStyle name="20 % - Akzent1 8 2 6 3" xfId="16606"/>
    <cellStyle name="20 % - Akzent1 8 2 7" xfId="6047"/>
    <cellStyle name="20 % - Akzent1 8 2 7 2" xfId="17432"/>
    <cellStyle name="20 % - Akzent1 8 2 8" xfId="11746"/>
    <cellStyle name="20 % - Akzent1 8 3" xfId="570"/>
    <cellStyle name="20 % - Akzent1 8 3 2" xfId="2190"/>
    <cellStyle name="20 % - Akzent1 8 3 2 2" xfId="4621"/>
    <cellStyle name="20 % - Akzent1 8 3 2 2 2" xfId="10307"/>
    <cellStyle name="20 % - Akzent1 8 3 2 2 2 2" xfId="21692"/>
    <cellStyle name="20 % - Akzent1 8 3 2 2 3" xfId="16006"/>
    <cellStyle name="20 % - Akzent1 8 3 2 3" xfId="7877"/>
    <cellStyle name="20 % - Akzent1 8 3 2 3 2" xfId="19262"/>
    <cellStyle name="20 % - Akzent1 8 3 2 4" xfId="13576"/>
    <cellStyle name="20 % - Akzent1 8 3 3" xfId="1380"/>
    <cellStyle name="20 % - Akzent1 8 3 3 2" xfId="3811"/>
    <cellStyle name="20 % - Akzent1 8 3 3 2 2" xfId="9497"/>
    <cellStyle name="20 % - Akzent1 8 3 3 2 2 2" xfId="20882"/>
    <cellStyle name="20 % - Akzent1 8 3 3 2 3" xfId="15196"/>
    <cellStyle name="20 % - Akzent1 8 3 3 3" xfId="7067"/>
    <cellStyle name="20 % - Akzent1 8 3 3 3 2" xfId="18452"/>
    <cellStyle name="20 % - Akzent1 8 3 3 4" xfId="12766"/>
    <cellStyle name="20 % - Akzent1 8 3 4" xfId="3000"/>
    <cellStyle name="20 % - Akzent1 8 3 4 2" xfId="8687"/>
    <cellStyle name="20 % - Akzent1 8 3 4 2 2" xfId="20072"/>
    <cellStyle name="20 % - Akzent1 8 3 4 3" xfId="14386"/>
    <cellStyle name="20 % - Akzent1 8 3 5" xfId="5431"/>
    <cellStyle name="20 % - Akzent1 8 3 5 2" xfId="11117"/>
    <cellStyle name="20 % - Akzent1 8 3 5 2 2" xfId="22502"/>
    <cellStyle name="20 % - Akzent1 8 3 5 3" xfId="16816"/>
    <cellStyle name="20 % - Akzent1 8 3 6" xfId="6257"/>
    <cellStyle name="20 % - Akzent1 8 3 6 2" xfId="17642"/>
    <cellStyle name="20 % - Akzent1 8 3 7" xfId="11956"/>
    <cellStyle name="20 % - Akzent1 8 4" xfId="1784"/>
    <cellStyle name="20 % - Akzent1 8 4 2" xfId="4215"/>
    <cellStyle name="20 % - Akzent1 8 4 2 2" xfId="9901"/>
    <cellStyle name="20 % - Akzent1 8 4 2 2 2" xfId="21286"/>
    <cellStyle name="20 % - Akzent1 8 4 2 3" xfId="15600"/>
    <cellStyle name="20 % - Akzent1 8 4 3" xfId="7471"/>
    <cellStyle name="20 % - Akzent1 8 4 3 2" xfId="18856"/>
    <cellStyle name="20 % - Akzent1 8 4 4" xfId="13170"/>
    <cellStyle name="20 % - Akzent1 8 5" xfId="974"/>
    <cellStyle name="20 % - Akzent1 8 5 2" xfId="3405"/>
    <cellStyle name="20 % - Akzent1 8 5 2 2" xfId="9091"/>
    <cellStyle name="20 % - Akzent1 8 5 2 2 2" xfId="20476"/>
    <cellStyle name="20 % - Akzent1 8 5 2 3" xfId="14790"/>
    <cellStyle name="20 % - Akzent1 8 5 3" xfId="6661"/>
    <cellStyle name="20 % - Akzent1 8 5 3 2" xfId="18046"/>
    <cellStyle name="20 % - Akzent1 8 5 4" xfId="12360"/>
    <cellStyle name="20 % - Akzent1 8 6" xfId="2594"/>
    <cellStyle name="20 % - Akzent1 8 6 2" xfId="8281"/>
    <cellStyle name="20 % - Akzent1 8 6 2 2" xfId="19666"/>
    <cellStyle name="20 % - Akzent1 8 6 3" xfId="13980"/>
    <cellStyle name="20 % - Akzent1 8 7" xfId="5025"/>
    <cellStyle name="20 % - Akzent1 8 7 2" xfId="10711"/>
    <cellStyle name="20 % - Akzent1 8 7 2 2" xfId="22096"/>
    <cellStyle name="20 % - Akzent1 8 7 3" xfId="16410"/>
    <cellStyle name="20 % - Akzent1 8 8" xfId="5851"/>
    <cellStyle name="20 % - Akzent1 8 8 2" xfId="17236"/>
    <cellStyle name="20 % - Akzent1 8 9" xfId="11550"/>
    <cellStyle name="20 % - Akzent1 9" xfId="176"/>
    <cellStyle name="20 % - Akzent1 9 2" xfId="371"/>
    <cellStyle name="20 % - Akzent1 9 2 2" xfId="778"/>
    <cellStyle name="20 % - Akzent1 9 2 2 2" xfId="2398"/>
    <cellStyle name="20 % - Akzent1 9 2 2 2 2" xfId="4829"/>
    <cellStyle name="20 % - Akzent1 9 2 2 2 2 2" xfId="10515"/>
    <cellStyle name="20 % - Akzent1 9 2 2 2 2 2 2" xfId="21900"/>
    <cellStyle name="20 % - Akzent1 9 2 2 2 2 3" xfId="16214"/>
    <cellStyle name="20 % - Akzent1 9 2 2 2 3" xfId="8085"/>
    <cellStyle name="20 % - Akzent1 9 2 2 2 3 2" xfId="19470"/>
    <cellStyle name="20 % - Akzent1 9 2 2 2 4" xfId="13784"/>
    <cellStyle name="20 % - Akzent1 9 2 2 3" xfId="1588"/>
    <cellStyle name="20 % - Akzent1 9 2 2 3 2" xfId="4019"/>
    <cellStyle name="20 % - Akzent1 9 2 2 3 2 2" xfId="9705"/>
    <cellStyle name="20 % - Akzent1 9 2 2 3 2 2 2" xfId="21090"/>
    <cellStyle name="20 % - Akzent1 9 2 2 3 2 3" xfId="15404"/>
    <cellStyle name="20 % - Akzent1 9 2 2 3 3" xfId="7275"/>
    <cellStyle name="20 % - Akzent1 9 2 2 3 3 2" xfId="18660"/>
    <cellStyle name="20 % - Akzent1 9 2 2 3 4" xfId="12974"/>
    <cellStyle name="20 % - Akzent1 9 2 2 4" xfId="3208"/>
    <cellStyle name="20 % - Akzent1 9 2 2 4 2" xfId="8895"/>
    <cellStyle name="20 % - Akzent1 9 2 2 4 2 2" xfId="20280"/>
    <cellStyle name="20 % - Akzent1 9 2 2 4 3" xfId="14594"/>
    <cellStyle name="20 % - Akzent1 9 2 2 5" xfId="5639"/>
    <cellStyle name="20 % - Akzent1 9 2 2 5 2" xfId="11325"/>
    <cellStyle name="20 % - Akzent1 9 2 2 5 2 2" xfId="22710"/>
    <cellStyle name="20 % - Akzent1 9 2 2 5 3" xfId="17024"/>
    <cellStyle name="20 % - Akzent1 9 2 2 6" xfId="6465"/>
    <cellStyle name="20 % - Akzent1 9 2 2 6 2" xfId="17850"/>
    <cellStyle name="20 % - Akzent1 9 2 2 7" xfId="12164"/>
    <cellStyle name="20 % - Akzent1 9 2 3" xfId="1992"/>
    <cellStyle name="20 % - Akzent1 9 2 3 2" xfId="4423"/>
    <cellStyle name="20 % - Akzent1 9 2 3 2 2" xfId="10109"/>
    <cellStyle name="20 % - Akzent1 9 2 3 2 2 2" xfId="21494"/>
    <cellStyle name="20 % - Akzent1 9 2 3 2 3" xfId="15808"/>
    <cellStyle name="20 % - Akzent1 9 2 3 3" xfId="7679"/>
    <cellStyle name="20 % - Akzent1 9 2 3 3 2" xfId="19064"/>
    <cellStyle name="20 % - Akzent1 9 2 3 4" xfId="13378"/>
    <cellStyle name="20 % - Akzent1 9 2 4" xfId="1182"/>
    <cellStyle name="20 % - Akzent1 9 2 4 2" xfId="3613"/>
    <cellStyle name="20 % - Akzent1 9 2 4 2 2" xfId="9299"/>
    <cellStyle name="20 % - Akzent1 9 2 4 2 2 2" xfId="20684"/>
    <cellStyle name="20 % - Akzent1 9 2 4 2 3" xfId="14998"/>
    <cellStyle name="20 % - Akzent1 9 2 4 3" xfId="6869"/>
    <cellStyle name="20 % - Akzent1 9 2 4 3 2" xfId="18254"/>
    <cellStyle name="20 % - Akzent1 9 2 4 4" xfId="12568"/>
    <cellStyle name="20 % - Akzent1 9 2 5" xfId="2802"/>
    <cellStyle name="20 % - Akzent1 9 2 5 2" xfId="8489"/>
    <cellStyle name="20 % - Akzent1 9 2 5 2 2" xfId="19874"/>
    <cellStyle name="20 % - Akzent1 9 2 5 3" xfId="14188"/>
    <cellStyle name="20 % - Akzent1 9 2 6" xfId="5233"/>
    <cellStyle name="20 % - Akzent1 9 2 6 2" xfId="10919"/>
    <cellStyle name="20 % - Akzent1 9 2 6 2 2" xfId="22304"/>
    <cellStyle name="20 % - Akzent1 9 2 6 3" xfId="16618"/>
    <cellStyle name="20 % - Akzent1 9 2 7" xfId="6059"/>
    <cellStyle name="20 % - Akzent1 9 2 7 2" xfId="17444"/>
    <cellStyle name="20 % - Akzent1 9 2 8" xfId="11758"/>
    <cellStyle name="20 % - Akzent1 9 3" xfId="582"/>
    <cellStyle name="20 % - Akzent1 9 3 2" xfId="2202"/>
    <cellStyle name="20 % - Akzent1 9 3 2 2" xfId="4633"/>
    <cellStyle name="20 % - Akzent1 9 3 2 2 2" xfId="10319"/>
    <cellStyle name="20 % - Akzent1 9 3 2 2 2 2" xfId="21704"/>
    <cellStyle name="20 % - Akzent1 9 3 2 2 3" xfId="16018"/>
    <cellStyle name="20 % - Akzent1 9 3 2 3" xfId="7889"/>
    <cellStyle name="20 % - Akzent1 9 3 2 3 2" xfId="19274"/>
    <cellStyle name="20 % - Akzent1 9 3 2 4" xfId="13588"/>
    <cellStyle name="20 % - Akzent1 9 3 3" xfId="1392"/>
    <cellStyle name="20 % - Akzent1 9 3 3 2" xfId="3823"/>
    <cellStyle name="20 % - Akzent1 9 3 3 2 2" xfId="9509"/>
    <cellStyle name="20 % - Akzent1 9 3 3 2 2 2" xfId="20894"/>
    <cellStyle name="20 % - Akzent1 9 3 3 2 3" xfId="15208"/>
    <cellStyle name="20 % - Akzent1 9 3 3 3" xfId="7079"/>
    <cellStyle name="20 % - Akzent1 9 3 3 3 2" xfId="18464"/>
    <cellStyle name="20 % - Akzent1 9 3 3 4" xfId="12778"/>
    <cellStyle name="20 % - Akzent1 9 3 4" xfId="3012"/>
    <cellStyle name="20 % - Akzent1 9 3 4 2" xfId="8699"/>
    <cellStyle name="20 % - Akzent1 9 3 4 2 2" xfId="20084"/>
    <cellStyle name="20 % - Akzent1 9 3 4 3" xfId="14398"/>
    <cellStyle name="20 % - Akzent1 9 3 5" xfId="5443"/>
    <cellStyle name="20 % - Akzent1 9 3 5 2" xfId="11129"/>
    <cellStyle name="20 % - Akzent1 9 3 5 2 2" xfId="22514"/>
    <cellStyle name="20 % - Akzent1 9 3 5 3" xfId="16828"/>
    <cellStyle name="20 % - Akzent1 9 3 6" xfId="6269"/>
    <cellStyle name="20 % - Akzent1 9 3 6 2" xfId="17654"/>
    <cellStyle name="20 % - Akzent1 9 3 7" xfId="11968"/>
    <cellStyle name="20 % - Akzent1 9 4" xfId="1796"/>
    <cellStyle name="20 % - Akzent1 9 4 2" xfId="4227"/>
    <cellStyle name="20 % - Akzent1 9 4 2 2" xfId="9913"/>
    <cellStyle name="20 % - Akzent1 9 4 2 2 2" xfId="21298"/>
    <cellStyle name="20 % - Akzent1 9 4 2 3" xfId="15612"/>
    <cellStyle name="20 % - Akzent1 9 4 3" xfId="7483"/>
    <cellStyle name="20 % - Akzent1 9 4 3 2" xfId="18868"/>
    <cellStyle name="20 % - Akzent1 9 4 4" xfId="13182"/>
    <cellStyle name="20 % - Akzent1 9 5" xfId="986"/>
    <cellStyle name="20 % - Akzent1 9 5 2" xfId="3417"/>
    <cellStyle name="20 % - Akzent1 9 5 2 2" xfId="9103"/>
    <cellStyle name="20 % - Akzent1 9 5 2 2 2" xfId="20488"/>
    <cellStyle name="20 % - Akzent1 9 5 2 3" xfId="14802"/>
    <cellStyle name="20 % - Akzent1 9 5 3" xfId="6673"/>
    <cellStyle name="20 % - Akzent1 9 5 3 2" xfId="18058"/>
    <cellStyle name="20 % - Akzent1 9 5 4" xfId="12372"/>
    <cellStyle name="20 % - Akzent1 9 6" xfId="2606"/>
    <cellStyle name="20 % - Akzent1 9 6 2" xfId="8293"/>
    <cellStyle name="20 % - Akzent1 9 6 2 2" xfId="19678"/>
    <cellStyle name="20 % - Akzent1 9 6 3" xfId="13992"/>
    <cellStyle name="20 % - Akzent1 9 7" xfId="5037"/>
    <cellStyle name="20 % - Akzent1 9 7 2" xfId="10723"/>
    <cellStyle name="20 % - Akzent1 9 7 2 2" xfId="22108"/>
    <cellStyle name="20 % - Akzent1 9 7 3" xfId="16422"/>
    <cellStyle name="20 % - Akzent1 9 8" xfId="5863"/>
    <cellStyle name="20 % - Akzent1 9 8 2" xfId="17248"/>
    <cellStyle name="20 % - Akzent1 9 9" xfId="11562"/>
    <cellStyle name="20 % - Akzent2 10" xfId="260"/>
    <cellStyle name="20 % - Akzent2 10 2" xfId="667"/>
    <cellStyle name="20 % - Akzent2 10 2 2" xfId="2287"/>
    <cellStyle name="20 % - Akzent2 10 2 2 2" xfId="4718"/>
    <cellStyle name="20 % - Akzent2 10 2 2 2 2" xfId="10404"/>
    <cellStyle name="20 % - Akzent2 10 2 2 2 2 2" xfId="21789"/>
    <cellStyle name="20 % - Akzent2 10 2 2 2 3" xfId="16103"/>
    <cellStyle name="20 % - Akzent2 10 2 2 3" xfId="7974"/>
    <cellStyle name="20 % - Akzent2 10 2 2 3 2" xfId="19359"/>
    <cellStyle name="20 % - Akzent2 10 2 2 4" xfId="13673"/>
    <cellStyle name="20 % - Akzent2 10 2 3" xfId="1477"/>
    <cellStyle name="20 % - Akzent2 10 2 3 2" xfId="3908"/>
    <cellStyle name="20 % - Akzent2 10 2 3 2 2" xfId="9594"/>
    <cellStyle name="20 % - Akzent2 10 2 3 2 2 2" xfId="20979"/>
    <cellStyle name="20 % - Akzent2 10 2 3 2 3" xfId="15293"/>
    <cellStyle name="20 % - Akzent2 10 2 3 3" xfId="7164"/>
    <cellStyle name="20 % - Akzent2 10 2 3 3 2" xfId="18549"/>
    <cellStyle name="20 % - Akzent2 10 2 3 4" xfId="12863"/>
    <cellStyle name="20 % - Akzent2 10 2 4" xfId="3097"/>
    <cellStyle name="20 % - Akzent2 10 2 4 2" xfId="8784"/>
    <cellStyle name="20 % - Akzent2 10 2 4 2 2" xfId="20169"/>
    <cellStyle name="20 % - Akzent2 10 2 4 3" xfId="14483"/>
    <cellStyle name="20 % - Akzent2 10 2 5" xfId="5528"/>
    <cellStyle name="20 % - Akzent2 10 2 5 2" xfId="11214"/>
    <cellStyle name="20 % - Akzent2 10 2 5 2 2" xfId="22599"/>
    <cellStyle name="20 % - Akzent2 10 2 5 3" xfId="16913"/>
    <cellStyle name="20 % - Akzent2 10 2 6" xfId="6354"/>
    <cellStyle name="20 % - Akzent2 10 2 6 2" xfId="17739"/>
    <cellStyle name="20 % - Akzent2 10 2 7" xfId="12053"/>
    <cellStyle name="20 % - Akzent2 10 3" xfId="1881"/>
    <cellStyle name="20 % - Akzent2 10 3 2" xfId="4312"/>
    <cellStyle name="20 % - Akzent2 10 3 2 2" xfId="9998"/>
    <cellStyle name="20 % - Akzent2 10 3 2 2 2" xfId="21383"/>
    <cellStyle name="20 % - Akzent2 10 3 2 3" xfId="15697"/>
    <cellStyle name="20 % - Akzent2 10 3 3" xfId="7568"/>
    <cellStyle name="20 % - Akzent2 10 3 3 2" xfId="18953"/>
    <cellStyle name="20 % - Akzent2 10 3 4" xfId="13267"/>
    <cellStyle name="20 % - Akzent2 10 4" xfId="1071"/>
    <cellStyle name="20 % - Akzent2 10 4 2" xfId="3502"/>
    <cellStyle name="20 % - Akzent2 10 4 2 2" xfId="9188"/>
    <cellStyle name="20 % - Akzent2 10 4 2 2 2" xfId="20573"/>
    <cellStyle name="20 % - Akzent2 10 4 2 3" xfId="14887"/>
    <cellStyle name="20 % - Akzent2 10 4 3" xfId="6758"/>
    <cellStyle name="20 % - Akzent2 10 4 3 2" xfId="18143"/>
    <cellStyle name="20 % - Akzent2 10 4 4" xfId="12457"/>
    <cellStyle name="20 % - Akzent2 10 5" xfId="2691"/>
    <cellStyle name="20 % - Akzent2 10 5 2" xfId="8378"/>
    <cellStyle name="20 % - Akzent2 10 5 2 2" xfId="19763"/>
    <cellStyle name="20 % - Akzent2 10 5 3" xfId="14077"/>
    <cellStyle name="20 % - Akzent2 10 6" xfId="5122"/>
    <cellStyle name="20 % - Akzent2 10 6 2" xfId="10808"/>
    <cellStyle name="20 % - Akzent2 10 6 2 2" xfId="22193"/>
    <cellStyle name="20 % - Akzent2 10 6 3" xfId="16507"/>
    <cellStyle name="20 % - Akzent2 10 7" xfId="5948"/>
    <cellStyle name="20 % - Akzent2 10 7 2" xfId="17333"/>
    <cellStyle name="20 % - Akzent2 10 8" xfId="11647"/>
    <cellStyle name="20 % - Akzent2 11" xfId="471"/>
    <cellStyle name="20 % - Akzent2 11 2" xfId="2092"/>
    <cellStyle name="20 % - Akzent2 11 2 2" xfId="4523"/>
    <cellStyle name="20 % - Akzent2 11 2 2 2" xfId="10209"/>
    <cellStyle name="20 % - Akzent2 11 2 2 2 2" xfId="21594"/>
    <cellStyle name="20 % - Akzent2 11 2 2 3" xfId="15908"/>
    <cellStyle name="20 % - Akzent2 11 2 3" xfId="7779"/>
    <cellStyle name="20 % - Akzent2 11 2 3 2" xfId="19164"/>
    <cellStyle name="20 % - Akzent2 11 2 4" xfId="13478"/>
    <cellStyle name="20 % - Akzent2 11 3" xfId="1282"/>
    <cellStyle name="20 % - Akzent2 11 3 2" xfId="3713"/>
    <cellStyle name="20 % - Akzent2 11 3 2 2" xfId="9399"/>
    <cellStyle name="20 % - Akzent2 11 3 2 2 2" xfId="20784"/>
    <cellStyle name="20 % - Akzent2 11 3 2 3" xfId="15098"/>
    <cellStyle name="20 % - Akzent2 11 3 3" xfId="6969"/>
    <cellStyle name="20 % - Akzent2 11 3 3 2" xfId="18354"/>
    <cellStyle name="20 % - Akzent2 11 3 4" xfId="12668"/>
    <cellStyle name="20 % - Akzent2 11 4" xfId="2902"/>
    <cellStyle name="20 % - Akzent2 11 4 2" xfId="8589"/>
    <cellStyle name="20 % - Akzent2 11 4 2 2" xfId="19974"/>
    <cellStyle name="20 % - Akzent2 11 4 3" xfId="14288"/>
    <cellStyle name="20 % - Akzent2 11 5" xfId="5333"/>
    <cellStyle name="20 % - Akzent2 11 5 2" xfId="11019"/>
    <cellStyle name="20 % - Akzent2 11 5 2 2" xfId="22404"/>
    <cellStyle name="20 % - Akzent2 11 5 3" xfId="16718"/>
    <cellStyle name="20 % - Akzent2 11 6" xfId="6159"/>
    <cellStyle name="20 % - Akzent2 11 6 2" xfId="17544"/>
    <cellStyle name="20 % - Akzent2 11 7" xfId="11858"/>
    <cellStyle name="20 % - Akzent2 12" xfId="1685"/>
    <cellStyle name="20 % - Akzent2 12 2" xfId="4116"/>
    <cellStyle name="20 % - Akzent2 12 2 2" xfId="9802"/>
    <cellStyle name="20 % - Akzent2 12 2 2 2" xfId="21187"/>
    <cellStyle name="20 % - Akzent2 12 2 3" xfId="15501"/>
    <cellStyle name="20 % - Akzent2 12 3" xfId="7372"/>
    <cellStyle name="20 % - Akzent2 12 3 2" xfId="18757"/>
    <cellStyle name="20 % - Akzent2 12 4" xfId="13071"/>
    <cellStyle name="20 % - Akzent2 13" xfId="875"/>
    <cellStyle name="20 % - Akzent2 13 2" xfId="3307"/>
    <cellStyle name="20 % - Akzent2 13 2 2" xfId="8993"/>
    <cellStyle name="20 % - Akzent2 13 2 2 2" xfId="20378"/>
    <cellStyle name="20 % - Akzent2 13 2 3" xfId="14692"/>
    <cellStyle name="20 % - Akzent2 13 3" xfId="6562"/>
    <cellStyle name="20 % - Akzent2 13 3 2" xfId="17947"/>
    <cellStyle name="20 % - Akzent2 13 4" xfId="12261"/>
    <cellStyle name="20 % - Akzent2 14" xfId="2495"/>
    <cellStyle name="20 % - Akzent2 14 2" xfId="8182"/>
    <cellStyle name="20 % - Akzent2 14 2 2" xfId="19567"/>
    <cellStyle name="20 % - Akzent2 14 3" xfId="13881"/>
    <cellStyle name="20 % - Akzent2 15" xfId="4926"/>
    <cellStyle name="20 % - Akzent2 15 2" xfId="10612"/>
    <cellStyle name="20 % - Akzent2 15 2 2" xfId="21997"/>
    <cellStyle name="20 % - Akzent2 15 3" xfId="16311"/>
    <cellStyle name="20 % - Akzent2 16" xfId="46"/>
    <cellStyle name="20 % - Akzent2 2" xfId="83"/>
    <cellStyle name="20 % - Akzent2 2 10" xfId="11468"/>
    <cellStyle name="20 % - Akzent2 2 2" xfId="183"/>
    <cellStyle name="20 % - Akzent2 2 2 2" xfId="378"/>
    <cellStyle name="20 % - Akzent2 2 2 2 2" xfId="785"/>
    <cellStyle name="20 % - Akzent2 2 2 2 2 2" xfId="2405"/>
    <cellStyle name="20 % - Akzent2 2 2 2 2 2 2" xfId="4836"/>
    <cellStyle name="20 % - Akzent2 2 2 2 2 2 2 2" xfId="10522"/>
    <cellStyle name="20 % - Akzent2 2 2 2 2 2 2 2 2" xfId="21907"/>
    <cellStyle name="20 % - Akzent2 2 2 2 2 2 2 3" xfId="16221"/>
    <cellStyle name="20 % - Akzent2 2 2 2 2 2 3" xfId="8092"/>
    <cellStyle name="20 % - Akzent2 2 2 2 2 2 3 2" xfId="19477"/>
    <cellStyle name="20 % - Akzent2 2 2 2 2 2 4" xfId="13791"/>
    <cellStyle name="20 % - Akzent2 2 2 2 2 3" xfId="1595"/>
    <cellStyle name="20 % - Akzent2 2 2 2 2 3 2" xfId="4026"/>
    <cellStyle name="20 % - Akzent2 2 2 2 2 3 2 2" xfId="9712"/>
    <cellStyle name="20 % - Akzent2 2 2 2 2 3 2 2 2" xfId="21097"/>
    <cellStyle name="20 % - Akzent2 2 2 2 2 3 2 3" xfId="15411"/>
    <cellStyle name="20 % - Akzent2 2 2 2 2 3 3" xfId="7282"/>
    <cellStyle name="20 % - Akzent2 2 2 2 2 3 3 2" xfId="18667"/>
    <cellStyle name="20 % - Akzent2 2 2 2 2 3 4" xfId="12981"/>
    <cellStyle name="20 % - Akzent2 2 2 2 2 4" xfId="3215"/>
    <cellStyle name="20 % - Akzent2 2 2 2 2 4 2" xfId="8902"/>
    <cellStyle name="20 % - Akzent2 2 2 2 2 4 2 2" xfId="20287"/>
    <cellStyle name="20 % - Akzent2 2 2 2 2 4 3" xfId="14601"/>
    <cellStyle name="20 % - Akzent2 2 2 2 2 5" xfId="5646"/>
    <cellStyle name="20 % - Akzent2 2 2 2 2 5 2" xfId="11332"/>
    <cellStyle name="20 % - Akzent2 2 2 2 2 5 2 2" xfId="22717"/>
    <cellStyle name="20 % - Akzent2 2 2 2 2 5 3" xfId="17031"/>
    <cellStyle name="20 % - Akzent2 2 2 2 2 6" xfId="6472"/>
    <cellStyle name="20 % - Akzent2 2 2 2 2 6 2" xfId="17857"/>
    <cellStyle name="20 % - Akzent2 2 2 2 2 7" xfId="12171"/>
    <cellStyle name="20 % - Akzent2 2 2 2 3" xfId="1999"/>
    <cellStyle name="20 % - Akzent2 2 2 2 3 2" xfId="4430"/>
    <cellStyle name="20 % - Akzent2 2 2 2 3 2 2" xfId="10116"/>
    <cellStyle name="20 % - Akzent2 2 2 2 3 2 2 2" xfId="21501"/>
    <cellStyle name="20 % - Akzent2 2 2 2 3 2 3" xfId="15815"/>
    <cellStyle name="20 % - Akzent2 2 2 2 3 3" xfId="7686"/>
    <cellStyle name="20 % - Akzent2 2 2 2 3 3 2" xfId="19071"/>
    <cellStyle name="20 % - Akzent2 2 2 2 3 4" xfId="13385"/>
    <cellStyle name="20 % - Akzent2 2 2 2 4" xfId="1189"/>
    <cellStyle name="20 % - Akzent2 2 2 2 4 2" xfId="3620"/>
    <cellStyle name="20 % - Akzent2 2 2 2 4 2 2" xfId="9306"/>
    <cellStyle name="20 % - Akzent2 2 2 2 4 2 2 2" xfId="20691"/>
    <cellStyle name="20 % - Akzent2 2 2 2 4 2 3" xfId="15005"/>
    <cellStyle name="20 % - Akzent2 2 2 2 4 3" xfId="6876"/>
    <cellStyle name="20 % - Akzent2 2 2 2 4 3 2" xfId="18261"/>
    <cellStyle name="20 % - Akzent2 2 2 2 4 4" xfId="12575"/>
    <cellStyle name="20 % - Akzent2 2 2 2 5" xfId="2809"/>
    <cellStyle name="20 % - Akzent2 2 2 2 5 2" xfId="8496"/>
    <cellStyle name="20 % - Akzent2 2 2 2 5 2 2" xfId="19881"/>
    <cellStyle name="20 % - Akzent2 2 2 2 5 3" xfId="14195"/>
    <cellStyle name="20 % - Akzent2 2 2 2 6" xfId="5240"/>
    <cellStyle name="20 % - Akzent2 2 2 2 6 2" xfId="10926"/>
    <cellStyle name="20 % - Akzent2 2 2 2 6 2 2" xfId="22311"/>
    <cellStyle name="20 % - Akzent2 2 2 2 6 3" xfId="16625"/>
    <cellStyle name="20 % - Akzent2 2 2 2 7" xfId="6066"/>
    <cellStyle name="20 % - Akzent2 2 2 2 7 2" xfId="17451"/>
    <cellStyle name="20 % - Akzent2 2 2 2 8" xfId="11765"/>
    <cellStyle name="20 % - Akzent2 2 2 3" xfId="589"/>
    <cellStyle name="20 % - Akzent2 2 2 3 2" xfId="2209"/>
    <cellStyle name="20 % - Akzent2 2 2 3 2 2" xfId="4640"/>
    <cellStyle name="20 % - Akzent2 2 2 3 2 2 2" xfId="10326"/>
    <cellStyle name="20 % - Akzent2 2 2 3 2 2 2 2" xfId="21711"/>
    <cellStyle name="20 % - Akzent2 2 2 3 2 2 3" xfId="16025"/>
    <cellStyle name="20 % - Akzent2 2 2 3 2 3" xfId="7896"/>
    <cellStyle name="20 % - Akzent2 2 2 3 2 3 2" xfId="19281"/>
    <cellStyle name="20 % - Akzent2 2 2 3 2 4" xfId="13595"/>
    <cellStyle name="20 % - Akzent2 2 2 3 3" xfId="1399"/>
    <cellStyle name="20 % - Akzent2 2 2 3 3 2" xfId="3830"/>
    <cellStyle name="20 % - Akzent2 2 2 3 3 2 2" xfId="9516"/>
    <cellStyle name="20 % - Akzent2 2 2 3 3 2 2 2" xfId="20901"/>
    <cellStyle name="20 % - Akzent2 2 2 3 3 2 3" xfId="15215"/>
    <cellStyle name="20 % - Akzent2 2 2 3 3 3" xfId="7086"/>
    <cellStyle name="20 % - Akzent2 2 2 3 3 3 2" xfId="18471"/>
    <cellStyle name="20 % - Akzent2 2 2 3 3 4" xfId="12785"/>
    <cellStyle name="20 % - Akzent2 2 2 3 4" xfId="3019"/>
    <cellStyle name="20 % - Akzent2 2 2 3 4 2" xfId="8706"/>
    <cellStyle name="20 % - Akzent2 2 2 3 4 2 2" xfId="20091"/>
    <cellStyle name="20 % - Akzent2 2 2 3 4 3" xfId="14405"/>
    <cellStyle name="20 % - Akzent2 2 2 3 5" xfId="5450"/>
    <cellStyle name="20 % - Akzent2 2 2 3 5 2" xfId="11136"/>
    <cellStyle name="20 % - Akzent2 2 2 3 5 2 2" xfId="22521"/>
    <cellStyle name="20 % - Akzent2 2 2 3 5 3" xfId="16835"/>
    <cellStyle name="20 % - Akzent2 2 2 3 6" xfId="6276"/>
    <cellStyle name="20 % - Akzent2 2 2 3 6 2" xfId="17661"/>
    <cellStyle name="20 % - Akzent2 2 2 3 7" xfId="11975"/>
    <cellStyle name="20 % - Akzent2 2 2 4" xfId="1803"/>
    <cellStyle name="20 % - Akzent2 2 2 4 2" xfId="4234"/>
    <cellStyle name="20 % - Akzent2 2 2 4 2 2" xfId="9920"/>
    <cellStyle name="20 % - Akzent2 2 2 4 2 2 2" xfId="21305"/>
    <cellStyle name="20 % - Akzent2 2 2 4 2 3" xfId="15619"/>
    <cellStyle name="20 % - Akzent2 2 2 4 3" xfId="7490"/>
    <cellStyle name="20 % - Akzent2 2 2 4 3 2" xfId="18875"/>
    <cellStyle name="20 % - Akzent2 2 2 4 4" xfId="13189"/>
    <cellStyle name="20 % - Akzent2 2 2 5" xfId="993"/>
    <cellStyle name="20 % - Akzent2 2 2 5 2" xfId="3424"/>
    <cellStyle name="20 % - Akzent2 2 2 5 2 2" xfId="9110"/>
    <cellStyle name="20 % - Akzent2 2 2 5 2 2 2" xfId="20495"/>
    <cellStyle name="20 % - Akzent2 2 2 5 2 3" xfId="14809"/>
    <cellStyle name="20 % - Akzent2 2 2 5 3" xfId="6680"/>
    <cellStyle name="20 % - Akzent2 2 2 5 3 2" xfId="18065"/>
    <cellStyle name="20 % - Akzent2 2 2 5 4" xfId="12379"/>
    <cellStyle name="20 % - Akzent2 2 2 6" xfId="2613"/>
    <cellStyle name="20 % - Akzent2 2 2 6 2" xfId="8300"/>
    <cellStyle name="20 % - Akzent2 2 2 6 2 2" xfId="19685"/>
    <cellStyle name="20 % - Akzent2 2 2 6 3" xfId="13999"/>
    <cellStyle name="20 % - Akzent2 2 2 7" xfId="5044"/>
    <cellStyle name="20 % - Akzent2 2 2 7 2" xfId="10730"/>
    <cellStyle name="20 % - Akzent2 2 2 7 2 2" xfId="22115"/>
    <cellStyle name="20 % - Akzent2 2 2 7 3" xfId="16429"/>
    <cellStyle name="20 % - Akzent2 2 2 8" xfId="5870"/>
    <cellStyle name="20 % - Akzent2 2 2 8 2" xfId="17255"/>
    <cellStyle name="20 % - Akzent2 2 2 9" xfId="11569"/>
    <cellStyle name="20 % - Akzent2 2 3" xfId="277"/>
    <cellStyle name="20 % - Akzent2 2 3 2" xfId="684"/>
    <cellStyle name="20 % - Akzent2 2 3 2 2" xfId="2304"/>
    <cellStyle name="20 % - Akzent2 2 3 2 2 2" xfId="4735"/>
    <cellStyle name="20 % - Akzent2 2 3 2 2 2 2" xfId="10421"/>
    <cellStyle name="20 % - Akzent2 2 3 2 2 2 2 2" xfId="21806"/>
    <cellStyle name="20 % - Akzent2 2 3 2 2 2 3" xfId="16120"/>
    <cellStyle name="20 % - Akzent2 2 3 2 2 3" xfId="7991"/>
    <cellStyle name="20 % - Akzent2 2 3 2 2 3 2" xfId="19376"/>
    <cellStyle name="20 % - Akzent2 2 3 2 2 4" xfId="13690"/>
    <cellStyle name="20 % - Akzent2 2 3 2 3" xfId="1494"/>
    <cellStyle name="20 % - Akzent2 2 3 2 3 2" xfId="3925"/>
    <cellStyle name="20 % - Akzent2 2 3 2 3 2 2" xfId="9611"/>
    <cellStyle name="20 % - Akzent2 2 3 2 3 2 2 2" xfId="20996"/>
    <cellStyle name="20 % - Akzent2 2 3 2 3 2 3" xfId="15310"/>
    <cellStyle name="20 % - Akzent2 2 3 2 3 3" xfId="7181"/>
    <cellStyle name="20 % - Akzent2 2 3 2 3 3 2" xfId="18566"/>
    <cellStyle name="20 % - Akzent2 2 3 2 3 4" xfId="12880"/>
    <cellStyle name="20 % - Akzent2 2 3 2 4" xfId="3114"/>
    <cellStyle name="20 % - Akzent2 2 3 2 4 2" xfId="8801"/>
    <cellStyle name="20 % - Akzent2 2 3 2 4 2 2" xfId="20186"/>
    <cellStyle name="20 % - Akzent2 2 3 2 4 3" xfId="14500"/>
    <cellStyle name="20 % - Akzent2 2 3 2 5" xfId="5545"/>
    <cellStyle name="20 % - Akzent2 2 3 2 5 2" xfId="11231"/>
    <cellStyle name="20 % - Akzent2 2 3 2 5 2 2" xfId="22616"/>
    <cellStyle name="20 % - Akzent2 2 3 2 5 3" xfId="16930"/>
    <cellStyle name="20 % - Akzent2 2 3 2 6" xfId="6371"/>
    <cellStyle name="20 % - Akzent2 2 3 2 6 2" xfId="17756"/>
    <cellStyle name="20 % - Akzent2 2 3 2 7" xfId="12070"/>
    <cellStyle name="20 % - Akzent2 2 3 3" xfId="1898"/>
    <cellStyle name="20 % - Akzent2 2 3 3 2" xfId="4329"/>
    <cellStyle name="20 % - Akzent2 2 3 3 2 2" xfId="10015"/>
    <cellStyle name="20 % - Akzent2 2 3 3 2 2 2" xfId="21400"/>
    <cellStyle name="20 % - Akzent2 2 3 3 2 3" xfId="15714"/>
    <cellStyle name="20 % - Akzent2 2 3 3 3" xfId="7585"/>
    <cellStyle name="20 % - Akzent2 2 3 3 3 2" xfId="18970"/>
    <cellStyle name="20 % - Akzent2 2 3 3 4" xfId="13284"/>
    <cellStyle name="20 % - Akzent2 2 3 4" xfId="1088"/>
    <cellStyle name="20 % - Akzent2 2 3 4 2" xfId="3519"/>
    <cellStyle name="20 % - Akzent2 2 3 4 2 2" xfId="9205"/>
    <cellStyle name="20 % - Akzent2 2 3 4 2 2 2" xfId="20590"/>
    <cellStyle name="20 % - Akzent2 2 3 4 2 3" xfId="14904"/>
    <cellStyle name="20 % - Akzent2 2 3 4 3" xfId="6775"/>
    <cellStyle name="20 % - Akzent2 2 3 4 3 2" xfId="18160"/>
    <cellStyle name="20 % - Akzent2 2 3 4 4" xfId="12474"/>
    <cellStyle name="20 % - Akzent2 2 3 5" xfId="2708"/>
    <cellStyle name="20 % - Akzent2 2 3 5 2" xfId="8395"/>
    <cellStyle name="20 % - Akzent2 2 3 5 2 2" xfId="19780"/>
    <cellStyle name="20 % - Akzent2 2 3 5 3" xfId="14094"/>
    <cellStyle name="20 % - Akzent2 2 3 6" xfId="5139"/>
    <cellStyle name="20 % - Akzent2 2 3 6 2" xfId="10825"/>
    <cellStyle name="20 % - Akzent2 2 3 6 2 2" xfId="22210"/>
    <cellStyle name="20 % - Akzent2 2 3 6 3" xfId="16524"/>
    <cellStyle name="20 % - Akzent2 2 3 7" xfId="5965"/>
    <cellStyle name="20 % - Akzent2 2 3 7 2" xfId="17350"/>
    <cellStyle name="20 % - Akzent2 2 3 8" xfId="11664"/>
    <cellStyle name="20 % - Akzent2 2 4" xfId="488"/>
    <cellStyle name="20 % - Akzent2 2 4 2" xfId="2108"/>
    <cellStyle name="20 % - Akzent2 2 4 2 2" xfId="4539"/>
    <cellStyle name="20 % - Akzent2 2 4 2 2 2" xfId="10225"/>
    <cellStyle name="20 % - Akzent2 2 4 2 2 2 2" xfId="21610"/>
    <cellStyle name="20 % - Akzent2 2 4 2 2 3" xfId="15924"/>
    <cellStyle name="20 % - Akzent2 2 4 2 3" xfId="7795"/>
    <cellStyle name="20 % - Akzent2 2 4 2 3 2" xfId="19180"/>
    <cellStyle name="20 % - Akzent2 2 4 2 4" xfId="13494"/>
    <cellStyle name="20 % - Akzent2 2 4 3" xfId="1298"/>
    <cellStyle name="20 % - Akzent2 2 4 3 2" xfId="3729"/>
    <cellStyle name="20 % - Akzent2 2 4 3 2 2" xfId="9415"/>
    <cellStyle name="20 % - Akzent2 2 4 3 2 2 2" xfId="20800"/>
    <cellStyle name="20 % - Akzent2 2 4 3 2 3" xfId="15114"/>
    <cellStyle name="20 % - Akzent2 2 4 3 3" xfId="6985"/>
    <cellStyle name="20 % - Akzent2 2 4 3 3 2" xfId="18370"/>
    <cellStyle name="20 % - Akzent2 2 4 3 4" xfId="12684"/>
    <cellStyle name="20 % - Akzent2 2 4 4" xfId="2918"/>
    <cellStyle name="20 % - Akzent2 2 4 4 2" xfId="8605"/>
    <cellStyle name="20 % - Akzent2 2 4 4 2 2" xfId="19990"/>
    <cellStyle name="20 % - Akzent2 2 4 4 3" xfId="14304"/>
    <cellStyle name="20 % - Akzent2 2 4 5" xfId="5349"/>
    <cellStyle name="20 % - Akzent2 2 4 5 2" xfId="11035"/>
    <cellStyle name="20 % - Akzent2 2 4 5 2 2" xfId="22420"/>
    <cellStyle name="20 % - Akzent2 2 4 5 3" xfId="16734"/>
    <cellStyle name="20 % - Akzent2 2 4 6" xfId="6175"/>
    <cellStyle name="20 % - Akzent2 2 4 6 2" xfId="17560"/>
    <cellStyle name="20 % - Akzent2 2 4 7" xfId="11874"/>
    <cellStyle name="20 % - Akzent2 2 5" xfId="1702"/>
    <cellStyle name="20 % - Akzent2 2 5 2" xfId="4133"/>
    <cellStyle name="20 % - Akzent2 2 5 2 2" xfId="9819"/>
    <cellStyle name="20 % - Akzent2 2 5 2 2 2" xfId="21204"/>
    <cellStyle name="20 % - Akzent2 2 5 2 3" xfId="15518"/>
    <cellStyle name="20 % - Akzent2 2 5 3" xfId="7389"/>
    <cellStyle name="20 % - Akzent2 2 5 3 2" xfId="18774"/>
    <cellStyle name="20 % - Akzent2 2 5 4" xfId="13088"/>
    <cellStyle name="20 % - Akzent2 2 6" xfId="892"/>
    <cellStyle name="20 % - Akzent2 2 6 2" xfId="3323"/>
    <cellStyle name="20 % - Akzent2 2 6 2 2" xfId="9009"/>
    <cellStyle name="20 % - Akzent2 2 6 2 2 2" xfId="20394"/>
    <cellStyle name="20 % - Akzent2 2 6 2 3" xfId="14708"/>
    <cellStyle name="20 % - Akzent2 2 6 3" xfId="6579"/>
    <cellStyle name="20 % - Akzent2 2 6 3 2" xfId="17964"/>
    <cellStyle name="20 % - Akzent2 2 6 4" xfId="12278"/>
    <cellStyle name="20 % - Akzent2 2 7" xfId="2512"/>
    <cellStyle name="20 % - Akzent2 2 7 2" xfId="8199"/>
    <cellStyle name="20 % - Akzent2 2 7 2 2" xfId="19584"/>
    <cellStyle name="20 % - Akzent2 2 7 3" xfId="13898"/>
    <cellStyle name="20 % - Akzent2 2 8" xfId="4943"/>
    <cellStyle name="20 % - Akzent2 2 8 2" xfId="10629"/>
    <cellStyle name="20 % - Akzent2 2 8 2 2" xfId="22014"/>
    <cellStyle name="20 % - Akzent2 2 8 3" xfId="16328"/>
    <cellStyle name="20 % - Akzent2 2 9" xfId="5769"/>
    <cellStyle name="20 % - Akzent2 2 9 2" xfId="17154"/>
    <cellStyle name="20 % - Akzent2 3" xfId="97"/>
    <cellStyle name="20 % - Akzent2 3 10" xfId="11482"/>
    <cellStyle name="20 % - Akzent2 3 2" xfId="184"/>
    <cellStyle name="20 % - Akzent2 3 2 2" xfId="379"/>
    <cellStyle name="20 % - Akzent2 3 2 2 2" xfId="786"/>
    <cellStyle name="20 % - Akzent2 3 2 2 2 2" xfId="2406"/>
    <cellStyle name="20 % - Akzent2 3 2 2 2 2 2" xfId="4837"/>
    <cellStyle name="20 % - Akzent2 3 2 2 2 2 2 2" xfId="10523"/>
    <cellStyle name="20 % - Akzent2 3 2 2 2 2 2 2 2" xfId="21908"/>
    <cellStyle name="20 % - Akzent2 3 2 2 2 2 2 3" xfId="16222"/>
    <cellStyle name="20 % - Akzent2 3 2 2 2 2 3" xfId="8093"/>
    <cellStyle name="20 % - Akzent2 3 2 2 2 2 3 2" xfId="19478"/>
    <cellStyle name="20 % - Akzent2 3 2 2 2 2 4" xfId="13792"/>
    <cellStyle name="20 % - Akzent2 3 2 2 2 3" xfId="1596"/>
    <cellStyle name="20 % - Akzent2 3 2 2 2 3 2" xfId="4027"/>
    <cellStyle name="20 % - Akzent2 3 2 2 2 3 2 2" xfId="9713"/>
    <cellStyle name="20 % - Akzent2 3 2 2 2 3 2 2 2" xfId="21098"/>
    <cellStyle name="20 % - Akzent2 3 2 2 2 3 2 3" xfId="15412"/>
    <cellStyle name="20 % - Akzent2 3 2 2 2 3 3" xfId="7283"/>
    <cellStyle name="20 % - Akzent2 3 2 2 2 3 3 2" xfId="18668"/>
    <cellStyle name="20 % - Akzent2 3 2 2 2 3 4" xfId="12982"/>
    <cellStyle name="20 % - Akzent2 3 2 2 2 4" xfId="3216"/>
    <cellStyle name="20 % - Akzent2 3 2 2 2 4 2" xfId="8903"/>
    <cellStyle name="20 % - Akzent2 3 2 2 2 4 2 2" xfId="20288"/>
    <cellStyle name="20 % - Akzent2 3 2 2 2 4 3" xfId="14602"/>
    <cellStyle name="20 % - Akzent2 3 2 2 2 5" xfId="5647"/>
    <cellStyle name="20 % - Akzent2 3 2 2 2 5 2" xfId="11333"/>
    <cellStyle name="20 % - Akzent2 3 2 2 2 5 2 2" xfId="22718"/>
    <cellStyle name="20 % - Akzent2 3 2 2 2 5 3" xfId="17032"/>
    <cellStyle name="20 % - Akzent2 3 2 2 2 6" xfId="6473"/>
    <cellStyle name="20 % - Akzent2 3 2 2 2 6 2" xfId="17858"/>
    <cellStyle name="20 % - Akzent2 3 2 2 2 7" xfId="12172"/>
    <cellStyle name="20 % - Akzent2 3 2 2 3" xfId="2000"/>
    <cellStyle name="20 % - Akzent2 3 2 2 3 2" xfId="4431"/>
    <cellStyle name="20 % - Akzent2 3 2 2 3 2 2" xfId="10117"/>
    <cellStyle name="20 % - Akzent2 3 2 2 3 2 2 2" xfId="21502"/>
    <cellStyle name="20 % - Akzent2 3 2 2 3 2 3" xfId="15816"/>
    <cellStyle name="20 % - Akzent2 3 2 2 3 3" xfId="7687"/>
    <cellStyle name="20 % - Akzent2 3 2 2 3 3 2" xfId="19072"/>
    <cellStyle name="20 % - Akzent2 3 2 2 3 4" xfId="13386"/>
    <cellStyle name="20 % - Akzent2 3 2 2 4" xfId="1190"/>
    <cellStyle name="20 % - Akzent2 3 2 2 4 2" xfId="3621"/>
    <cellStyle name="20 % - Akzent2 3 2 2 4 2 2" xfId="9307"/>
    <cellStyle name="20 % - Akzent2 3 2 2 4 2 2 2" xfId="20692"/>
    <cellStyle name="20 % - Akzent2 3 2 2 4 2 3" xfId="15006"/>
    <cellStyle name="20 % - Akzent2 3 2 2 4 3" xfId="6877"/>
    <cellStyle name="20 % - Akzent2 3 2 2 4 3 2" xfId="18262"/>
    <cellStyle name="20 % - Akzent2 3 2 2 4 4" xfId="12576"/>
    <cellStyle name="20 % - Akzent2 3 2 2 5" xfId="2810"/>
    <cellStyle name="20 % - Akzent2 3 2 2 5 2" xfId="8497"/>
    <cellStyle name="20 % - Akzent2 3 2 2 5 2 2" xfId="19882"/>
    <cellStyle name="20 % - Akzent2 3 2 2 5 3" xfId="14196"/>
    <cellStyle name="20 % - Akzent2 3 2 2 6" xfId="5241"/>
    <cellStyle name="20 % - Akzent2 3 2 2 6 2" xfId="10927"/>
    <cellStyle name="20 % - Akzent2 3 2 2 6 2 2" xfId="22312"/>
    <cellStyle name="20 % - Akzent2 3 2 2 6 3" xfId="16626"/>
    <cellStyle name="20 % - Akzent2 3 2 2 7" xfId="6067"/>
    <cellStyle name="20 % - Akzent2 3 2 2 7 2" xfId="17452"/>
    <cellStyle name="20 % - Akzent2 3 2 2 8" xfId="11766"/>
    <cellStyle name="20 % - Akzent2 3 2 3" xfId="590"/>
    <cellStyle name="20 % - Akzent2 3 2 3 2" xfId="2210"/>
    <cellStyle name="20 % - Akzent2 3 2 3 2 2" xfId="4641"/>
    <cellStyle name="20 % - Akzent2 3 2 3 2 2 2" xfId="10327"/>
    <cellStyle name="20 % - Akzent2 3 2 3 2 2 2 2" xfId="21712"/>
    <cellStyle name="20 % - Akzent2 3 2 3 2 2 3" xfId="16026"/>
    <cellStyle name="20 % - Akzent2 3 2 3 2 3" xfId="7897"/>
    <cellStyle name="20 % - Akzent2 3 2 3 2 3 2" xfId="19282"/>
    <cellStyle name="20 % - Akzent2 3 2 3 2 4" xfId="13596"/>
    <cellStyle name="20 % - Akzent2 3 2 3 3" xfId="1400"/>
    <cellStyle name="20 % - Akzent2 3 2 3 3 2" xfId="3831"/>
    <cellStyle name="20 % - Akzent2 3 2 3 3 2 2" xfId="9517"/>
    <cellStyle name="20 % - Akzent2 3 2 3 3 2 2 2" xfId="20902"/>
    <cellStyle name="20 % - Akzent2 3 2 3 3 2 3" xfId="15216"/>
    <cellStyle name="20 % - Akzent2 3 2 3 3 3" xfId="7087"/>
    <cellStyle name="20 % - Akzent2 3 2 3 3 3 2" xfId="18472"/>
    <cellStyle name="20 % - Akzent2 3 2 3 3 4" xfId="12786"/>
    <cellStyle name="20 % - Akzent2 3 2 3 4" xfId="3020"/>
    <cellStyle name="20 % - Akzent2 3 2 3 4 2" xfId="8707"/>
    <cellStyle name="20 % - Akzent2 3 2 3 4 2 2" xfId="20092"/>
    <cellStyle name="20 % - Akzent2 3 2 3 4 3" xfId="14406"/>
    <cellStyle name="20 % - Akzent2 3 2 3 5" xfId="5451"/>
    <cellStyle name="20 % - Akzent2 3 2 3 5 2" xfId="11137"/>
    <cellStyle name="20 % - Akzent2 3 2 3 5 2 2" xfId="22522"/>
    <cellStyle name="20 % - Akzent2 3 2 3 5 3" xfId="16836"/>
    <cellStyle name="20 % - Akzent2 3 2 3 6" xfId="6277"/>
    <cellStyle name="20 % - Akzent2 3 2 3 6 2" xfId="17662"/>
    <cellStyle name="20 % - Akzent2 3 2 3 7" xfId="11976"/>
    <cellStyle name="20 % - Akzent2 3 2 4" xfId="1804"/>
    <cellStyle name="20 % - Akzent2 3 2 4 2" xfId="4235"/>
    <cellStyle name="20 % - Akzent2 3 2 4 2 2" xfId="9921"/>
    <cellStyle name="20 % - Akzent2 3 2 4 2 2 2" xfId="21306"/>
    <cellStyle name="20 % - Akzent2 3 2 4 2 3" xfId="15620"/>
    <cellStyle name="20 % - Akzent2 3 2 4 3" xfId="7491"/>
    <cellStyle name="20 % - Akzent2 3 2 4 3 2" xfId="18876"/>
    <cellStyle name="20 % - Akzent2 3 2 4 4" xfId="13190"/>
    <cellStyle name="20 % - Akzent2 3 2 5" xfId="994"/>
    <cellStyle name="20 % - Akzent2 3 2 5 2" xfId="3425"/>
    <cellStyle name="20 % - Akzent2 3 2 5 2 2" xfId="9111"/>
    <cellStyle name="20 % - Akzent2 3 2 5 2 2 2" xfId="20496"/>
    <cellStyle name="20 % - Akzent2 3 2 5 2 3" xfId="14810"/>
    <cellStyle name="20 % - Akzent2 3 2 5 3" xfId="6681"/>
    <cellStyle name="20 % - Akzent2 3 2 5 3 2" xfId="18066"/>
    <cellStyle name="20 % - Akzent2 3 2 5 4" xfId="12380"/>
    <cellStyle name="20 % - Akzent2 3 2 6" xfId="2614"/>
    <cellStyle name="20 % - Akzent2 3 2 6 2" xfId="8301"/>
    <cellStyle name="20 % - Akzent2 3 2 6 2 2" xfId="19686"/>
    <cellStyle name="20 % - Akzent2 3 2 6 3" xfId="14000"/>
    <cellStyle name="20 % - Akzent2 3 2 7" xfId="5045"/>
    <cellStyle name="20 % - Akzent2 3 2 7 2" xfId="10731"/>
    <cellStyle name="20 % - Akzent2 3 2 7 2 2" xfId="22116"/>
    <cellStyle name="20 % - Akzent2 3 2 7 3" xfId="16430"/>
    <cellStyle name="20 % - Akzent2 3 2 8" xfId="5871"/>
    <cellStyle name="20 % - Akzent2 3 2 8 2" xfId="17256"/>
    <cellStyle name="20 % - Akzent2 3 2 9" xfId="11570"/>
    <cellStyle name="20 % - Akzent2 3 3" xfId="291"/>
    <cellStyle name="20 % - Akzent2 3 3 2" xfId="698"/>
    <cellStyle name="20 % - Akzent2 3 3 2 2" xfId="2318"/>
    <cellStyle name="20 % - Akzent2 3 3 2 2 2" xfId="4749"/>
    <cellStyle name="20 % - Akzent2 3 3 2 2 2 2" xfId="10435"/>
    <cellStyle name="20 % - Akzent2 3 3 2 2 2 2 2" xfId="21820"/>
    <cellStyle name="20 % - Akzent2 3 3 2 2 2 3" xfId="16134"/>
    <cellStyle name="20 % - Akzent2 3 3 2 2 3" xfId="8005"/>
    <cellStyle name="20 % - Akzent2 3 3 2 2 3 2" xfId="19390"/>
    <cellStyle name="20 % - Akzent2 3 3 2 2 4" xfId="13704"/>
    <cellStyle name="20 % - Akzent2 3 3 2 3" xfId="1508"/>
    <cellStyle name="20 % - Akzent2 3 3 2 3 2" xfId="3939"/>
    <cellStyle name="20 % - Akzent2 3 3 2 3 2 2" xfId="9625"/>
    <cellStyle name="20 % - Akzent2 3 3 2 3 2 2 2" xfId="21010"/>
    <cellStyle name="20 % - Akzent2 3 3 2 3 2 3" xfId="15324"/>
    <cellStyle name="20 % - Akzent2 3 3 2 3 3" xfId="7195"/>
    <cellStyle name="20 % - Akzent2 3 3 2 3 3 2" xfId="18580"/>
    <cellStyle name="20 % - Akzent2 3 3 2 3 4" xfId="12894"/>
    <cellStyle name="20 % - Akzent2 3 3 2 4" xfId="3128"/>
    <cellStyle name="20 % - Akzent2 3 3 2 4 2" xfId="8815"/>
    <cellStyle name="20 % - Akzent2 3 3 2 4 2 2" xfId="20200"/>
    <cellStyle name="20 % - Akzent2 3 3 2 4 3" xfId="14514"/>
    <cellStyle name="20 % - Akzent2 3 3 2 5" xfId="5559"/>
    <cellStyle name="20 % - Akzent2 3 3 2 5 2" xfId="11245"/>
    <cellStyle name="20 % - Akzent2 3 3 2 5 2 2" xfId="22630"/>
    <cellStyle name="20 % - Akzent2 3 3 2 5 3" xfId="16944"/>
    <cellStyle name="20 % - Akzent2 3 3 2 6" xfId="6385"/>
    <cellStyle name="20 % - Akzent2 3 3 2 6 2" xfId="17770"/>
    <cellStyle name="20 % - Akzent2 3 3 2 7" xfId="12084"/>
    <cellStyle name="20 % - Akzent2 3 3 3" xfId="1912"/>
    <cellStyle name="20 % - Akzent2 3 3 3 2" xfId="4343"/>
    <cellStyle name="20 % - Akzent2 3 3 3 2 2" xfId="10029"/>
    <cellStyle name="20 % - Akzent2 3 3 3 2 2 2" xfId="21414"/>
    <cellStyle name="20 % - Akzent2 3 3 3 2 3" xfId="15728"/>
    <cellStyle name="20 % - Akzent2 3 3 3 3" xfId="7599"/>
    <cellStyle name="20 % - Akzent2 3 3 3 3 2" xfId="18984"/>
    <cellStyle name="20 % - Akzent2 3 3 3 4" xfId="13298"/>
    <cellStyle name="20 % - Akzent2 3 3 4" xfId="1102"/>
    <cellStyle name="20 % - Akzent2 3 3 4 2" xfId="3533"/>
    <cellStyle name="20 % - Akzent2 3 3 4 2 2" xfId="9219"/>
    <cellStyle name="20 % - Akzent2 3 3 4 2 2 2" xfId="20604"/>
    <cellStyle name="20 % - Akzent2 3 3 4 2 3" xfId="14918"/>
    <cellStyle name="20 % - Akzent2 3 3 4 3" xfId="6789"/>
    <cellStyle name="20 % - Akzent2 3 3 4 3 2" xfId="18174"/>
    <cellStyle name="20 % - Akzent2 3 3 4 4" xfId="12488"/>
    <cellStyle name="20 % - Akzent2 3 3 5" xfId="2722"/>
    <cellStyle name="20 % - Akzent2 3 3 5 2" xfId="8409"/>
    <cellStyle name="20 % - Akzent2 3 3 5 2 2" xfId="19794"/>
    <cellStyle name="20 % - Akzent2 3 3 5 3" xfId="14108"/>
    <cellStyle name="20 % - Akzent2 3 3 6" xfId="5153"/>
    <cellStyle name="20 % - Akzent2 3 3 6 2" xfId="10839"/>
    <cellStyle name="20 % - Akzent2 3 3 6 2 2" xfId="22224"/>
    <cellStyle name="20 % - Akzent2 3 3 6 3" xfId="16538"/>
    <cellStyle name="20 % - Akzent2 3 3 7" xfId="5979"/>
    <cellStyle name="20 % - Akzent2 3 3 7 2" xfId="17364"/>
    <cellStyle name="20 % - Akzent2 3 3 8" xfId="11678"/>
    <cellStyle name="20 % - Akzent2 3 4" xfId="502"/>
    <cellStyle name="20 % - Akzent2 3 4 2" xfId="2122"/>
    <cellStyle name="20 % - Akzent2 3 4 2 2" xfId="4553"/>
    <cellStyle name="20 % - Akzent2 3 4 2 2 2" xfId="10239"/>
    <cellStyle name="20 % - Akzent2 3 4 2 2 2 2" xfId="21624"/>
    <cellStyle name="20 % - Akzent2 3 4 2 2 3" xfId="15938"/>
    <cellStyle name="20 % - Akzent2 3 4 2 3" xfId="7809"/>
    <cellStyle name="20 % - Akzent2 3 4 2 3 2" xfId="19194"/>
    <cellStyle name="20 % - Akzent2 3 4 2 4" xfId="13508"/>
    <cellStyle name="20 % - Akzent2 3 4 3" xfId="1312"/>
    <cellStyle name="20 % - Akzent2 3 4 3 2" xfId="3743"/>
    <cellStyle name="20 % - Akzent2 3 4 3 2 2" xfId="9429"/>
    <cellStyle name="20 % - Akzent2 3 4 3 2 2 2" xfId="20814"/>
    <cellStyle name="20 % - Akzent2 3 4 3 2 3" xfId="15128"/>
    <cellStyle name="20 % - Akzent2 3 4 3 3" xfId="6999"/>
    <cellStyle name="20 % - Akzent2 3 4 3 3 2" xfId="18384"/>
    <cellStyle name="20 % - Akzent2 3 4 3 4" xfId="12698"/>
    <cellStyle name="20 % - Akzent2 3 4 4" xfId="2932"/>
    <cellStyle name="20 % - Akzent2 3 4 4 2" xfId="8619"/>
    <cellStyle name="20 % - Akzent2 3 4 4 2 2" xfId="20004"/>
    <cellStyle name="20 % - Akzent2 3 4 4 3" xfId="14318"/>
    <cellStyle name="20 % - Akzent2 3 4 5" xfId="5363"/>
    <cellStyle name="20 % - Akzent2 3 4 5 2" xfId="11049"/>
    <cellStyle name="20 % - Akzent2 3 4 5 2 2" xfId="22434"/>
    <cellStyle name="20 % - Akzent2 3 4 5 3" xfId="16748"/>
    <cellStyle name="20 % - Akzent2 3 4 6" xfId="6189"/>
    <cellStyle name="20 % - Akzent2 3 4 6 2" xfId="17574"/>
    <cellStyle name="20 % - Akzent2 3 4 7" xfId="11888"/>
    <cellStyle name="20 % - Akzent2 3 5" xfId="1716"/>
    <cellStyle name="20 % - Akzent2 3 5 2" xfId="4147"/>
    <cellStyle name="20 % - Akzent2 3 5 2 2" xfId="9833"/>
    <cellStyle name="20 % - Akzent2 3 5 2 2 2" xfId="21218"/>
    <cellStyle name="20 % - Akzent2 3 5 2 3" xfId="15532"/>
    <cellStyle name="20 % - Akzent2 3 5 3" xfId="7403"/>
    <cellStyle name="20 % - Akzent2 3 5 3 2" xfId="18788"/>
    <cellStyle name="20 % - Akzent2 3 5 4" xfId="13102"/>
    <cellStyle name="20 % - Akzent2 3 6" xfId="906"/>
    <cellStyle name="20 % - Akzent2 3 6 2" xfId="3337"/>
    <cellStyle name="20 % - Akzent2 3 6 2 2" xfId="9023"/>
    <cellStyle name="20 % - Akzent2 3 6 2 2 2" xfId="20408"/>
    <cellStyle name="20 % - Akzent2 3 6 2 3" xfId="14722"/>
    <cellStyle name="20 % - Akzent2 3 6 3" xfId="6593"/>
    <cellStyle name="20 % - Akzent2 3 6 3 2" xfId="17978"/>
    <cellStyle name="20 % - Akzent2 3 6 4" xfId="12292"/>
    <cellStyle name="20 % - Akzent2 3 7" xfId="2526"/>
    <cellStyle name="20 % - Akzent2 3 7 2" xfId="8213"/>
    <cellStyle name="20 % - Akzent2 3 7 2 2" xfId="19598"/>
    <cellStyle name="20 % - Akzent2 3 7 3" xfId="13912"/>
    <cellStyle name="20 % - Akzent2 3 8" xfId="4957"/>
    <cellStyle name="20 % - Akzent2 3 8 2" xfId="10643"/>
    <cellStyle name="20 % - Akzent2 3 8 2 2" xfId="22028"/>
    <cellStyle name="20 % - Akzent2 3 8 3" xfId="16342"/>
    <cellStyle name="20 % - Akzent2 3 9" xfId="5783"/>
    <cellStyle name="20 % - Akzent2 3 9 2" xfId="17168"/>
    <cellStyle name="20 % - Akzent2 4" xfId="110"/>
    <cellStyle name="20 % - Akzent2 4 10" xfId="11496"/>
    <cellStyle name="20 % - Akzent2 4 2" xfId="185"/>
    <cellStyle name="20 % - Akzent2 4 2 2" xfId="380"/>
    <cellStyle name="20 % - Akzent2 4 2 2 2" xfId="787"/>
    <cellStyle name="20 % - Akzent2 4 2 2 2 2" xfId="2407"/>
    <cellStyle name="20 % - Akzent2 4 2 2 2 2 2" xfId="4838"/>
    <cellStyle name="20 % - Akzent2 4 2 2 2 2 2 2" xfId="10524"/>
    <cellStyle name="20 % - Akzent2 4 2 2 2 2 2 2 2" xfId="21909"/>
    <cellStyle name="20 % - Akzent2 4 2 2 2 2 2 3" xfId="16223"/>
    <cellStyle name="20 % - Akzent2 4 2 2 2 2 3" xfId="8094"/>
    <cellStyle name="20 % - Akzent2 4 2 2 2 2 3 2" xfId="19479"/>
    <cellStyle name="20 % - Akzent2 4 2 2 2 2 4" xfId="13793"/>
    <cellStyle name="20 % - Akzent2 4 2 2 2 3" xfId="1597"/>
    <cellStyle name="20 % - Akzent2 4 2 2 2 3 2" xfId="4028"/>
    <cellStyle name="20 % - Akzent2 4 2 2 2 3 2 2" xfId="9714"/>
    <cellStyle name="20 % - Akzent2 4 2 2 2 3 2 2 2" xfId="21099"/>
    <cellStyle name="20 % - Akzent2 4 2 2 2 3 2 3" xfId="15413"/>
    <cellStyle name="20 % - Akzent2 4 2 2 2 3 3" xfId="7284"/>
    <cellStyle name="20 % - Akzent2 4 2 2 2 3 3 2" xfId="18669"/>
    <cellStyle name="20 % - Akzent2 4 2 2 2 3 4" xfId="12983"/>
    <cellStyle name="20 % - Akzent2 4 2 2 2 4" xfId="3217"/>
    <cellStyle name="20 % - Akzent2 4 2 2 2 4 2" xfId="8904"/>
    <cellStyle name="20 % - Akzent2 4 2 2 2 4 2 2" xfId="20289"/>
    <cellStyle name="20 % - Akzent2 4 2 2 2 4 3" xfId="14603"/>
    <cellStyle name="20 % - Akzent2 4 2 2 2 5" xfId="5648"/>
    <cellStyle name="20 % - Akzent2 4 2 2 2 5 2" xfId="11334"/>
    <cellStyle name="20 % - Akzent2 4 2 2 2 5 2 2" xfId="22719"/>
    <cellStyle name="20 % - Akzent2 4 2 2 2 5 3" xfId="17033"/>
    <cellStyle name="20 % - Akzent2 4 2 2 2 6" xfId="6474"/>
    <cellStyle name="20 % - Akzent2 4 2 2 2 6 2" xfId="17859"/>
    <cellStyle name="20 % - Akzent2 4 2 2 2 7" xfId="12173"/>
    <cellStyle name="20 % - Akzent2 4 2 2 3" xfId="2001"/>
    <cellStyle name="20 % - Akzent2 4 2 2 3 2" xfId="4432"/>
    <cellStyle name="20 % - Akzent2 4 2 2 3 2 2" xfId="10118"/>
    <cellStyle name="20 % - Akzent2 4 2 2 3 2 2 2" xfId="21503"/>
    <cellStyle name="20 % - Akzent2 4 2 2 3 2 3" xfId="15817"/>
    <cellStyle name="20 % - Akzent2 4 2 2 3 3" xfId="7688"/>
    <cellStyle name="20 % - Akzent2 4 2 2 3 3 2" xfId="19073"/>
    <cellStyle name="20 % - Akzent2 4 2 2 3 4" xfId="13387"/>
    <cellStyle name="20 % - Akzent2 4 2 2 4" xfId="1191"/>
    <cellStyle name="20 % - Akzent2 4 2 2 4 2" xfId="3622"/>
    <cellStyle name="20 % - Akzent2 4 2 2 4 2 2" xfId="9308"/>
    <cellStyle name="20 % - Akzent2 4 2 2 4 2 2 2" xfId="20693"/>
    <cellStyle name="20 % - Akzent2 4 2 2 4 2 3" xfId="15007"/>
    <cellStyle name="20 % - Akzent2 4 2 2 4 3" xfId="6878"/>
    <cellStyle name="20 % - Akzent2 4 2 2 4 3 2" xfId="18263"/>
    <cellStyle name="20 % - Akzent2 4 2 2 4 4" xfId="12577"/>
    <cellStyle name="20 % - Akzent2 4 2 2 5" xfId="2811"/>
    <cellStyle name="20 % - Akzent2 4 2 2 5 2" xfId="8498"/>
    <cellStyle name="20 % - Akzent2 4 2 2 5 2 2" xfId="19883"/>
    <cellStyle name="20 % - Akzent2 4 2 2 5 3" xfId="14197"/>
    <cellStyle name="20 % - Akzent2 4 2 2 6" xfId="5242"/>
    <cellStyle name="20 % - Akzent2 4 2 2 6 2" xfId="10928"/>
    <cellStyle name="20 % - Akzent2 4 2 2 6 2 2" xfId="22313"/>
    <cellStyle name="20 % - Akzent2 4 2 2 6 3" xfId="16627"/>
    <cellStyle name="20 % - Akzent2 4 2 2 7" xfId="6068"/>
    <cellStyle name="20 % - Akzent2 4 2 2 7 2" xfId="17453"/>
    <cellStyle name="20 % - Akzent2 4 2 2 8" xfId="11767"/>
    <cellStyle name="20 % - Akzent2 4 2 3" xfId="591"/>
    <cellStyle name="20 % - Akzent2 4 2 3 2" xfId="2211"/>
    <cellStyle name="20 % - Akzent2 4 2 3 2 2" xfId="4642"/>
    <cellStyle name="20 % - Akzent2 4 2 3 2 2 2" xfId="10328"/>
    <cellStyle name="20 % - Akzent2 4 2 3 2 2 2 2" xfId="21713"/>
    <cellStyle name="20 % - Akzent2 4 2 3 2 2 3" xfId="16027"/>
    <cellStyle name="20 % - Akzent2 4 2 3 2 3" xfId="7898"/>
    <cellStyle name="20 % - Akzent2 4 2 3 2 3 2" xfId="19283"/>
    <cellStyle name="20 % - Akzent2 4 2 3 2 4" xfId="13597"/>
    <cellStyle name="20 % - Akzent2 4 2 3 3" xfId="1401"/>
    <cellStyle name="20 % - Akzent2 4 2 3 3 2" xfId="3832"/>
    <cellStyle name="20 % - Akzent2 4 2 3 3 2 2" xfId="9518"/>
    <cellStyle name="20 % - Akzent2 4 2 3 3 2 2 2" xfId="20903"/>
    <cellStyle name="20 % - Akzent2 4 2 3 3 2 3" xfId="15217"/>
    <cellStyle name="20 % - Akzent2 4 2 3 3 3" xfId="7088"/>
    <cellStyle name="20 % - Akzent2 4 2 3 3 3 2" xfId="18473"/>
    <cellStyle name="20 % - Akzent2 4 2 3 3 4" xfId="12787"/>
    <cellStyle name="20 % - Akzent2 4 2 3 4" xfId="3021"/>
    <cellStyle name="20 % - Akzent2 4 2 3 4 2" xfId="8708"/>
    <cellStyle name="20 % - Akzent2 4 2 3 4 2 2" xfId="20093"/>
    <cellStyle name="20 % - Akzent2 4 2 3 4 3" xfId="14407"/>
    <cellStyle name="20 % - Akzent2 4 2 3 5" xfId="5452"/>
    <cellStyle name="20 % - Akzent2 4 2 3 5 2" xfId="11138"/>
    <cellStyle name="20 % - Akzent2 4 2 3 5 2 2" xfId="22523"/>
    <cellStyle name="20 % - Akzent2 4 2 3 5 3" xfId="16837"/>
    <cellStyle name="20 % - Akzent2 4 2 3 6" xfId="6278"/>
    <cellStyle name="20 % - Akzent2 4 2 3 6 2" xfId="17663"/>
    <cellStyle name="20 % - Akzent2 4 2 3 7" xfId="11977"/>
    <cellStyle name="20 % - Akzent2 4 2 4" xfId="1805"/>
    <cellStyle name="20 % - Akzent2 4 2 4 2" xfId="4236"/>
    <cellStyle name="20 % - Akzent2 4 2 4 2 2" xfId="9922"/>
    <cellStyle name="20 % - Akzent2 4 2 4 2 2 2" xfId="21307"/>
    <cellStyle name="20 % - Akzent2 4 2 4 2 3" xfId="15621"/>
    <cellStyle name="20 % - Akzent2 4 2 4 3" xfId="7492"/>
    <cellStyle name="20 % - Akzent2 4 2 4 3 2" xfId="18877"/>
    <cellStyle name="20 % - Akzent2 4 2 4 4" xfId="13191"/>
    <cellStyle name="20 % - Akzent2 4 2 5" xfId="995"/>
    <cellStyle name="20 % - Akzent2 4 2 5 2" xfId="3426"/>
    <cellStyle name="20 % - Akzent2 4 2 5 2 2" xfId="9112"/>
    <cellStyle name="20 % - Akzent2 4 2 5 2 2 2" xfId="20497"/>
    <cellStyle name="20 % - Akzent2 4 2 5 2 3" xfId="14811"/>
    <cellStyle name="20 % - Akzent2 4 2 5 3" xfId="6682"/>
    <cellStyle name="20 % - Akzent2 4 2 5 3 2" xfId="18067"/>
    <cellStyle name="20 % - Akzent2 4 2 5 4" xfId="12381"/>
    <cellStyle name="20 % - Akzent2 4 2 6" xfId="2615"/>
    <cellStyle name="20 % - Akzent2 4 2 6 2" xfId="8302"/>
    <cellStyle name="20 % - Akzent2 4 2 6 2 2" xfId="19687"/>
    <cellStyle name="20 % - Akzent2 4 2 6 3" xfId="14001"/>
    <cellStyle name="20 % - Akzent2 4 2 7" xfId="5046"/>
    <cellStyle name="20 % - Akzent2 4 2 7 2" xfId="10732"/>
    <cellStyle name="20 % - Akzent2 4 2 7 2 2" xfId="22117"/>
    <cellStyle name="20 % - Akzent2 4 2 7 3" xfId="16431"/>
    <cellStyle name="20 % - Akzent2 4 2 8" xfId="5872"/>
    <cellStyle name="20 % - Akzent2 4 2 8 2" xfId="17257"/>
    <cellStyle name="20 % - Akzent2 4 2 9" xfId="11571"/>
    <cellStyle name="20 % - Akzent2 4 3" xfId="305"/>
    <cellStyle name="20 % - Akzent2 4 3 2" xfId="712"/>
    <cellStyle name="20 % - Akzent2 4 3 2 2" xfId="2332"/>
    <cellStyle name="20 % - Akzent2 4 3 2 2 2" xfId="4763"/>
    <cellStyle name="20 % - Akzent2 4 3 2 2 2 2" xfId="10449"/>
    <cellStyle name="20 % - Akzent2 4 3 2 2 2 2 2" xfId="21834"/>
    <cellStyle name="20 % - Akzent2 4 3 2 2 2 3" xfId="16148"/>
    <cellStyle name="20 % - Akzent2 4 3 2 2 3" xfId="8019"/>
    <cellStyle name="20 % - Akzent2 4 3 2 2 3 2" xfId="19404"/>
    <cellStyle name="20 % - Akzent2 4 3 2 2 4" xfId="13718"/>
    <cellStyle name="20 % - Akzent2 4 3 2 3" xfId="1522"/>
    <cellStyle name="20 % - Akzent2 4 3 2 3 2" xfId="3953"/>
    <cellStyle name="20 % - Akzent2 4 3 2 3 2 2" xfId="9639"/>
    <cellStyle name="20 % - Akzent2 4 3 2 3 2 2 2" xfId="21024"/>
    <cellStyle name="20 % - Akzent2 4 3 2 3 2 3" xfId="15338"/>
    <cellStyle name="20 % - Akzent2 4 3 2 3 3" xfId="7209"/>
    <cellStyle name="20 % - Akzent2 4 3 2 3 3 2" xfId="18594"/>
    <cellStyle name="20 % - Akzent2 4 3 2 3 4" xfId="12908"/>
    <cellStyle name="20 % - Akzent2 4 3 2 4" xfId="3142"/>
    <cellStyle name="20 % - Akzent2 4 3 2 4 2" xfId="8829"/>
    <cellStyle name="20 % - Akzent2 4 3 2 4 2 2" xfId="20214"/>
    <cellStyle name="20 % - Akzent2 4 3 2 4 3" xfId="14528"/>
    <cellStyle name="20 % - Akzent2 4 3 2 5" xfId="5573"/>
    <cellStyle name="20 % - Akzent2 4 3 2 5 2" xfId="11259"/>
    <cellStyle name="20 % - Akzent2 4 3 2 5 2 2" xfId="22644"/>
    <cellStyle name="20 % - Akzent2 4 3 2 5 3" xfId="16958"/>
    <cellStyle name="20 % - Akzent2 4 3 2 6" xfId="6399"/>
    <cellStyle name="20 % - Akzent2 4 3 2 6 2" xfId="17784"/>
    <cellStyle name="20 % - Akzent2 4 3 2 7" xfId="12098"/>
    <cellStyle name="20 % - Akzent2 4 3 3" xfId="1926"/>
    <cellStyle name="20 % - Akzent2 4 3 3 2" xfId="4357"/>
    <cellStyle name="20 % - Akzent2 4 3 3 2 2" xfId="10043"/>
    <cellStyle name="20 % - Akzent2 4 3 3 2 2 2" xfId="21428"/>
    <cellStyle name="20 % - Akzent2 4 3 3 2 3" xfId="15742"/>
    <cellStyle name="20 % - Akzent2 4 3 3 3" xfId="7613"/>
    <cellStyle name="20 % - Akzent2 4 3 3 3 2" xfId="18998"/>
    <cellStyle name="20 % - Akzent2 4 3 3 4" xfId="13312"/>
    <cellStyle name="20 % - Akzent2 4 3 4" xfId="1116"/>
    <cellStyle name="20 % - Akzent2 4 3 4 2" xfId="3547"/>
    <cellStyle name="20 % - Akzent2 4 3 4 2 2" xfId="9233"/>
    <cellStyle name="20 % - Akzent2 4 3 4 2 2 2" xfId="20618"/>
    <cellStyle name="20 % - Akzent2 4 3 4 2 3" xfId="14932"/>
    <cellStyle name="20 % - Akzent2 4 3 4 3" xfId="6803"/>
    <cellStyle name="20 % - Akzent2 4 3 4 3 2" xfId="18188"/>
    <cellStyle name="20 % - Akzent2 4 3 4 4" xfId="12502"/>
    <cellStyle name="20 % - Akzent2 4 3 5" xfId="2736"/>
    <cellStyle name="20 % - Akzent2 4 3 5 2" xfId="8423"/>
    <cellStyle name="20 % - Akzent2 4 3 5 2 2" xfId="19808"/>
    <cellStyle name="20 % - Akzent2 4 3 5 3" xfId="14122"/>
    <cellStyle name="20 % - Akzent2 4 3 6" xfId="5167"/>
    <cellStyle name="20 % - Akzent2 4 3 6 2" xfId="10853"/>
    <cellStyle name="20 % - Akzent2 4 3 6 2 2" xfId="22238"/>
    <cellStyle name="20 % - Akzent2 4 3 6 3" xfId="16552"/>
    <cellStyle name="20 % - Akzent2 4 3 7" xfId="5993"/>
    <cellStyle name="20 % - Akzent2 4 3 7 2" xfId="17378"/>
    <cellStyle name="20 % - Akzent2 4 3 8" xfId="11692"/>
    <cellStyle name="20 % - Akzent2 4 4" xfId="516"/>
    <cellStyle name="20 % - Akzent2 4 4 2" xfId="2136"/>
    <cellStyle name="20 % - Akzent2 4 4 2 2" xfId="4567"/>
    <cellStyle name="20 % - Akzent2 4 4 2 2 2" xfId="10253"/>
    <cellStyle name="20 % - Akzent2 4 4 2 2 2 2" xfId="21638"/>
    <cellStyle name="20 % - Akzent2 4 4 2 2 3" xfId="15952"/>
    <cellStyle name="20 % - Akzent2 4 4 2 3" xfId="7823"/>
    <cellStyle name="20 % - Akzent2 4 4 2 3 2" xfId="19208"/>
    <cellStyle name="20 % - Akzent2 4 4 2 4" xfId="13522"/>
    <cellStyle name="20 % - Akzent2 4 4 3" xfId="1326"/>
    <cellStyle name="20 % - Akzent2 4 4 3 2" xfId="3757"/>
    <cellStyle name="20 % - Akzent2 4 4 3 2 2" xfId="9443"/>
    <cellStyle name="20 % - Akzent2 4 4 3 2 2 2" xfId="20828"/>
    <cellStyle name="20 % - Akzent2 4 4 3 2 3" xfId="15142"/>
    <cellStyle name="20 % - Akzent2 4 4 3 3" xfId="7013"/>
    <cellStyle name="20 % - Akzent2 4 4 3 3 2" xfId="18398"/>
    <cellStyle name="20 % - Akzent2 4 4 3 4" xfId="12712"/>
    <cellStyle name="20 % - Akzent2 4 4 4" xfId="2946"/>
    <cellStyle name="20 % - Akzent2 4 4 4 2" xfId="8633"/>
    <cellStyle name="20 % - Akzent2 4 4 4 2 2" xfId="20018"/>
    <cellStyle name="20 % - Akzent2 4 4 4 3" xfId="14332"/>
    <cellStyle name="20 % - Akzent2 4 4 5" xfId="5377"/>
    <cellStyle name="20 % - Akzent2 4 4 5 2" xfId="11063"/>
    <cellStyle name="20 % - Akzent2 4 4 5 2 2" xfId="22448"/>
    <cellStyle name="20 % - Akzent2 4 4 5 3" xfId="16762"/>
    <cellStyle name="20 % - Akzent2 4 4 6" xfId="6203"/>
    <cellStyle name="20 % - Akzent2 4 4 6 2" xfId="17588"/>
    <cellStyle name="20 % - Akzent2 4 4 7" xfId="11902"/>
    <cellStyle name="20 % - Akzent2 4 5" xfId="1730"/>
    <cellStyle name="20 % - Akzent2 4 5 2" xfId="4161"/>
    <cellStyle name="20 % - Akzent2 4 5 2 2" xfId="9847"/>
    <cellStyle name="20 % - Akzent2 4 5 2 2 2" xfId="21232"/>
    <cellStyle name="20 % - Akzent2 4 5 2 3" xfId="15546"/>
    <cellStyle name="20 % - Akzent2 4 5 3" xfId="7417"/>
    <cellStyle name="20 % - Akzent2 4 5 3 2" xfId="18802"/>
    <cellStyle name="20 % - Akzent2 4 5 4" xfId="13116"/>
    <cellStyle name="20 % - Akzent2 4 6" xfId="920"/>
    <cellStyle name="20 % - Akzent2 4 6 2" xfId="3351"/>
    <cellStyle name="20 % - Akzent2 4 6 2 2" xfId="9037"/>
    <cellStyle name="20 % - Akzent2 4 6 2 2 2" xfId="20422"/>
    <cellStyle name="20 % - Akzent2 4 6 2 3" xfId="14736"/>
    <cellStyle name="20 % - Akzent2 4 6 3" xfId="6607"/>
    <cellStyle name="20 % - Akzent2 4 6 3 2" xfId="17992"/>
    <cellStyle name="20 % - Akzent2 4 6 4" xfId="12306"/>
    <cellStyle name="20 % - Akzent2 4 7" xfId="2540"/>
    <cellStyle name="20 % - Akzent2 4 7 2" xfId="8227"/>
    <cellStyle name="20 % - Akzent2 4 7 2 2" xfId="19612"/>
    <cellStyle name="20 % - Akzent2 4 7 3" xfId="13926"/>
    <cellStyle name="20 % - Akzent2 4 8" xfId="4971"/>
    <cellStyle name="20 % - Akzent2 4 8 2" xfId="10657"/>
    <cellStyle name="20 % - Akzent2 4 8 2 2" xfId="22042"/>
    <cellStyle name="20 % - Akzent2 4 8 3" xfId="16356"/>
    <cellStyle name="20 % - Akzent2 4 9" xfId="5797"/>
    <cellStyle name="20 % - Akzent2 4 9 2" xfId="17182"/>
    <cellStyle name="20 % - Akzent2 5" xfId="124"/>
    <cellStyle name="20 % - Akzent2 5 10" xfId="11510"/>
    <cellStyle name="20 % - Akzent2 5 2" xfId="186"/>
    <cellStyle name="20 % - Akzent2 5 2 2" xfId="381"/>
    <cellStyle name="20 % - Akzent2 5 2 2 2" xfId="788"/>
    <cellStyle name="20 % - Akzent2 5 2 2 2 2" xfId="2408"/>
    <cellStyle name="20 % - Akzent2 5 2 2 2 2 2" xfId="4839"/>
    <cellStyle name="20 % - Akzent2 5 2 2 2 2 2 2" xfId="10525"/>
    <cellStyle name="20 % - Akzent2 5 2 2 2 2 2 2 2" xfId="21910"/>
    <cellStyle name="20 % - Akzent2 5 2 2 2 2 2 3" xfId="16224"/>
    <cellStyle name="20 % - Akzent2 5 2 2 2 2 3" xfId="8095"/>
    <cellStyle name="20 % - Akzent2 5 2 2 2 2 3 2" xfId="19480"/>
    <cellStyle name="20 % - Akzent2 5 2 2 2 2 4" xfId="13794"/>
    <cellStyle name="20 % - Akzent2 5 2 2 2 3" xfId="1598"/>
    <cellStyle name="20 % - Akzent2 5 2 2 2 3 2" xfId="4029"/>
    <cellStyle name="20 % - Akzent2 5 2 2 2 3 2 2" xfId="9715"/>
    <cellStyle name="20 % - Akzent2 5 2 2 2 3 2 2 2" xfId="21100"/>
    <cellStyle name="20 % - Akzent2 5 2 2 2 3 2 3" xfId="15414"/>
    <cellStyle name="20 % - Akzent2 5 2 2 2 3 3" xfId="7285"/>
    <cellStyle name="20 % - Akzent2 5 2 2 2 3 3 2" xfId="18670"/>
    <cellStyle name="20 % - Akzent2 5 2 2 2 3 4" xfId="12984"/>
    <cellStyle name="20 % - Akzent2 5 2 2 2 4" xfId="3218"/>
    <cellStyle name="20 % - Akzent2 5 2 2 2 4 2" xfId="8905"/>
    <cellStyle name="20 % - Akzent2 5 2 2 2 4 2 2" xfId="20290"/>
    <cellStyle name="20 % - Akzent2 5 2 2 2 4 3" xfId="14604"/>
    <cellStyle name="20 % - Akzent2 5 2 2 2 5" xfId="5649"/>
    <cellStyle name="20 % - Akzent2 5 2 2 2 5 2" xfId="11335"/>
    <cellStyle name="20 % - Akzent2 5 2 2 2 5 2 2" xfId="22720"/>
    <cellStyle name="20 % - Akzent2 5 2 2 2 5 3" xfId="17034"/>
    <cellStyle name="20 % - Akzent2 5 2 2 2 6" xfId="6475"/>
    <cellStyle name="20 % - Akzent2 5 2 2 2 6 2" xfId="17860"/>
    <cellStyle name="20 % - Akzent2 5 2 2 2 7" xfId="12174"/>
    <cellStyle name="20 % - Akzent2 5 2 2 3" xfId="2002"/>
    <cellStyle name="20 % - Akzent2 5 2 2 3 2" xfId="4433"/>
    <cellStyle name="20 % - Akzent2 5 2 2 3 2 2" xfId="10119"/>
    <cellStyle name="20 % - Akzent2 5 2 2 3 2 2 2" xfId="21504"/>
    <cellStyle name="20 % - Akzent2 5 2 2 3 2 3" xfId="15818"/>
    <cellStyle name="20 % - Akzent2 5 2 2 3 3" xfId="7689"/>
    <cellStyle name="20 % - Akzent2 5 2 2 3 3 2" xfId="19074"/>
    <cellStyle name="20 % - Akzent2 5 2 2 3 4" xfId="13388"/>
    <cellStyle name="20 % - Akzent2 5 2 2 4" xfId="1192"/>
    <cellStyle name="20 % - Akzent2 5 2 2 4 2" xfId="3623"/>
    <cellStyle name="20 % - Akzent2 5 2 2 4 2 2" xfId="9309"/>
    <cellStyle name="20 % - Akzent2 5 2 2 4 2 2 2" xfId="20694"/>
    <cellStyle name="20 % - Akzent2 5 2 2 4 2 3" xfId="15008"/>
    <cellStyle name="20 % - Akzent2 5 2 2 4 3" xfId="6879"/>
    <cellStyle name="20 % - Akzent2 5 2 2 4 3 2" xfId="18264"/>
    <cellStyle name="20 % - Akzent2 5 2 2 4 4" xfId="12578"/>
    <cellStyle name="20 % - Akzent2 5 2 2 5" xfId="2812"/>
    <cellStyle name="20 % - Akzent2 5 2 2 5 2" xfId="8499"/>
    <cellStyle name="20 % - Akzent2 5 2 2 5 2 2" xfId="19884"/>
    <cellStyle name="20 % - Akzent2 5 2 2 5 3" xfId="14198"/>
    <cellStyle name="20 % - Akzent2 5 2 2 6" xfId="5243"/>
    <cellStyle name="20 % - Akzent2 5 2 2 6 2" xfId="10929"/>
    <cellStyle name="20 % - Akzent2 5 2 2 6 2 2" xfId="22314"/>
    <cellStyle name="20 % - Akzent2 5 2 2 6 3" xfId="16628"/>
    <cellStyle name="20 % - Akzent2 5 2 2 7" xfId="6069"/>
    <cellStyle name="20 % - Akzent2 5 2 2 7 2" xfId="17454"/>
    <cellStyle name="20 % - Akzent2 5 2 2 8" xfId="11768"/>
    <cellStyle name="20 % - Akzent2 5 2 3" xfId="592"/>
    <cellStyle name="20 % - Akzent2 5 2 3 2" xfId="2212"/>
    <cellStyle name="20 % - Akzent2 5 2 3 2 2" xfId="4643"/>
    <cellStyle name="20 % - Akzent2 5 2 3 2 2 2" xfId="10329"/>
    <cellStyle name="20 % - Akzent2 5 2 3 2 2 2 2" xfId="21714"/>
    <cellStyle name="20 % - Akzent2 5 2 3 2 2 3" xfId="16028"/>
    <cellStyle name="20 % - Akzent2 5 2 3 2 3" xfId="7899"/>
    <cellStyle name="20 % - Akzent2 5 2 3 2 3 2" xfId="19284"/>
    <cellStyle name="20 % - Akzent2 5 2 3 2 4" xfId="13598"/>
    <cellStyle name="20 % - Akzent2 5 2 3 3" xfId="1402"/>
    <cellStyle name="20 % - Akzent2 5 2 3 3 2" xfId="3833"/>
    <cellStyle name="20 % - Akzent2 5 2 3 3 2 2" xfId="9519"/>
    <cellStyle name="20 % - Akzent2 5 2 3 3 2 2 2" xfId="20904"/>
    <cellStyle name="20 % - Akzent2 5 2 3 3 2 3" xfId="15218"/>
    <cellStyle name="20 % - Akzent2 5 2 3 3 3" xfId="7089"/>
    <cellStyle name="20 % - Akzent2 5 2 3 3 3 2" xfId="18474"/>
    <cellStyle name="20 % - Akzent2 5 2 3 3 4" xfId="12788"/>
    <cellStyle name="20 % - Akzent2 5 2 3 4" xfId="3022"/>
    <cellStyle name="20 % - Akzent2 5 2 3 4 2" xfId="8709"/>
    <cellStyle name="20 % - Akzent2 5 2 3 4 2 2" xfId="20094"/>
    <cellStyle name="20 % - Akzent2 5 2 3 4 3" xfId="14408"/>
    <cellStyle name="20 % - Akzent2 5 2 3 5" xfId="5453"/>
    <cellStyle name="20 % - Akzent2 5 2 3 5 2" xfId="11139"/>
    <cellStyle name="20 % - Akzent2 5 2 3 5 2 2" xfId="22524"/>
    <cellStyle name="20 % - Akzent2 5 2 3 5 3" xfId="16838"/>
    <cellStyle name="20 % - Akzent2 5 2 3 6" xfId="6279"/>
    <cellStyle name="20 % - Akzent2 5 2 3 6 2" xfId="17664"/>
    <cellStyle name="20 % - Akzent2 5 2 3 7" xfId="11978"/>
    <cellStyle name="20 % - Akzent2 5 2 4" xfId="1806"/>
    <cellStyle name="20 % - Akzent2 5 2 4 2" xfId="4237"/>
    <cellStyle name="20 % - Akzent2 5 2 4 2 2" xfId="9923"/>
    <cellStyle name="20 % - Akzent2 5 2 4 2 2 2" xfId="21308"/>
    <cellStyle name="20 % - Akzent2 5 2 4 2 3" xfId="15622"/>
    <cellStyle name="20 % - Akzent2 5 2 4 3" xfId="7493"/>
    <cellStyle name="20 % - Akzent2 5 2 4 3 2" xfId="18878"/>
    <cellStyle name="20 % - Akzent2 5 2 4 4" xfId="13192"/>
    <cellStyle name="20 % - Akzent2 5 2 5" xfId="996"/>
    <cellStyle name="20 % - Akzent2 5 2 5 2" xfId="3427"/>
    <cellStyle name="20 % - Akzent2 5 2 5 2 2" xfId="9113"/>
    <cellStyle name="20 % - Akzent2 5 2 5 2 2 2" xfId="20498"/>
    <cellStyle name="20 % - Akzent2 5 2 5 2 3" xfId="14812"/>
    <cellStyle name="20 % - Akzent2 5 2 5 3" xfId="6683"/>
    <cellStyle name="20 % - Akzent2 5 2 5 3 2" xfId="18068"/>
    <cellStyle name="20 % - Akzent2 5 2 5 4" xfId="12382"/>
    <cellStyle name="20 % - Akzent2 5 2 6" xfId="2616"/>
    <cellStyle name="20 % - Akzent2 5 2 6 2" xfId="8303"/>
    <cellStyle name="20 % - Akzent2 5 2 6 2 2" xfId="19688"/>
    <cellStyle name="20 % - Akzent2 5 2 6 3" xfId="14002"/>
    <cellStyle name="20 % - Akzent2 5 2 7" xfId="5047"/>
    <cellStyle name="20 % - Akzent2 5 2 7 2" xfId="10733"/>
    <cellStyle name="20 % - Akzent2 5 2 7 2 2" xfId="22118"/>
    <cellStyle name="20 % - Akzent2 5 2 7 3" xfId="16432"/>
    <cellStyle name="20 % - Akzent2 5 2 8" xfId="5873"/>
    <cellStyle name="20 % - Akzent2 5 2 8 2" xfId="17258"/>
    <cellStyle name="20 % - Akzent2 5 2 9" xfId="11572"/>
    <cellStyle name="20 % - Akzent2 5 3" xfId="319"/>
    <cellStyle name="20 % - Akzent2 5 3 2" xfId="726"/>
    <cellStyle name="20 % - Akzent2 5 3 2 2" xfId="2346"/>
    <cellStyle name="20 % - Akzent2 5 3 2 2 2" xfId="4777"/>
    <cellStyle name="20 % - Akzent2 5 3 2 2 2 2" xfId="10463"/>
    <cellStyle name="20 % - Akzent2 5 3 2 2 2 2 2" xfId="21848"/>
    <cellStyle name="20 % - Akzent2 5 3 2 2 2 3" xfId="16162"/>
    <cellStyle name="20 % - Akzent2 5 3 2 2 3" xfId="8033"/>
    <cellStyle name="20 % - Akzent2 5 3 2 2 3 2" xfId="19418"/>
    <cellStyle name="20 % - Akzent2 5 3 2 2 4" xfId="13732"/>
    <cellStyle name="20 % - Akzent2 5 3 2 3" xfId="1536"/>
    <cellStyle name="20 % - Akzent2 5 3 2 3 2" xfId="3967"/>
    <cellStyle name="20 % - Akzent2 5 3 2 3 2 2" xfId="9653"/>
    <cellStyle name="20 % - Akzent2 5 3 2 3 2 2 2" xfId="21038"/>
    <cellStyle name="20 % - Akzent2 5 3 2 3 2 3" xfId="15352"/>
    <cellStyle name="20 % - Akzent2 5 3 2 3 3" xfId="7223"/>
    <cellStyle name="20 % - Akzent2 5 3 2 3 3 2" xfId="18608"/>
    <cellStyle name="20 % - Akzent2 5 3 2 3 4" xfId="12922"/>
    <cellStyle name="20 % - Akzent2 5 3 2 4" xfId="3156"/>
    <cellStyle name="20 % - Akzent2 5 3 2 4 2" xfId="8843"/>
    <cellStyle name="20 % - Akzent2 5 3 2 4 2 2" xfId="20228"/>
    <cellStyle name="20 % - Akzent2 5 3 2 4 3" xfId="14542"/>
    <cellStyle name="20 % - Akzent2 5 3 2 5" xfId="5587"/>
    <cellStyle name="20 % - Akzent2 5 3 2 5 2" xfId="11273"/>
    <cellStyle name="20 % - Akzent2 5 3 2 5 2 2" xfId="22658"/>
    <cellStyle name="20 % - Akzent2 5 3 2 5 3" xfId="16972"/>
    <cellStyle name="20 % - Akzent2 5 3 2 6" xfId="6413"/>
    <cellStyle name="20 % - Akzent2 5 3 2 6 2" xfId="17798"/>
    <cellStyle name="20 % - Akzent2 5 3 2 7" xfId="12112"/>
    <cellStyle name="20 % - Akzent2 5 3 3" xfId="1940"/>
    <cellStyle name="20 % - Akzent2 5 3 3 2" xfId="4371"/>
    <cellStyle name="20 % - Akzent2 5 3 3 2 2" xfId="10057"/>
    <cellStyle name="20 % - Akzent2 5 3 3 2 2 2" xfId="21442"/>
    <cellStyle name="20 % - Akzent2 5 3 3 2 3" xfId="15756"/>
    <cellStyle name="20 % - Akzent2 5 3 3 3" xfId="7627"/>
    <cellStyle name="20 % - Akzent2 5 3 3 3 2" xfId="19012"/>
    <cellStyle name="20 % - Akzent2 5 3 3 4" xfId="13326"/>
    <cellStyle name="20 % - Akzent2 5 3 4" xfId="1130"/>
    <cellStyle name="20 % - Akzent2 5 3 4 2" xfId="3561"/>
    <cellStyle name="20 % - Akzent2 5 3 4 2 2" xfId="9247"/>
    <cellStyle name="20 % - Akzent2 5 3 4 2 2 2" xfId="20632"/>
    <cellStyle name="20 % - Akzent2 5 3 4 2 3" xfId="14946"/>
    <cellStyle name="20 % - Akzent2 5 3 4 3" xfId="6817"/>
    <cellStyle name="20 % - Akzent2 5 3 4 3 2" xfId="18202"/>
    <cellStyle name="20 % - Akzent2 5 3 4 4" xfId="12516"/>
    <cellStyle name="20 % - Akzent2 5 3 5" xfId="2750"/>
    <cellStyle name="20 % - Akzent2 5 3 5 2" xfId="8437"/>
    <cellStyle name="20 % - Akzent2 5 3 5 2 2" xfId="19822"/>
    <cellStyle name="20 % - Akzent2 5 3 5 3" xfId="14136"/>
    <cellStyle name="20 % - Akzent2 5 3 6" xfId="5181"/>
    <cellStyle name="20 % - Akzent2 5 3 6 2" xfId="10867"/>
    <cellStyle name="20 % - Akzent2 5 3 6 2 2" xfId="22252"/>
    <cellStyle name="20 % - Akzent2 5 3 6 3" xfId="16566"/>
    <cellStyle name="20 % - Akzent2 5 3 7" xfId="6007"/>
    <cellStyle name="20 % - Akzent2 5 3 7 2" xfId="17392"/>
    <cellStyle name="20 % - Akzent2 5 3 8" xfId="11706"/>
    <cellStyle name="20 % - Akzent2 5 4" xfId="530"/>
    <cellStyle name="20 % - Akzent2 5 4 2" xfId="2150"/>
    <cellStyle name="20 % - Akzent2 5 4 2 2" xfId="4581"/>
    <cellStyle name="20 % - Akzent2 5 4 2 2 2" xfId="10267"/>
    <cellStyle name="20 % - Akzent2 5 4 2 2 2 2" xfId="21652"/>
    <cellStyle name="20 % - Akzent2 5 4 2 2 3" xfId="15966"/>
    <cellStyle name="20 % - Akzent2 5 4 2 3" xfId="7837"/>
    <cellStyle name="20 % - Akzent2 5 4 2 3 2" xfId="19222"/>
    <cellStyle name="20 % - Akzent2 5 4 2 4" xfId="13536"/>
    <cellStyle name="20 % - Akzent2 5 4 3" xfId="1340"/>
    <cellStyle name="20 % - Akzent2 5 4 3 2" xfId="3771"/>
    <cellStyle name="20 % - Akzent2 5 4 3 2 2" xfId="9457"/>
    <cellStyle name="20 % - Akzent2 5 4 3 2 2 2" xfId="20842"/>
    <cellStyle name="20 % - Akzent2 5 4 3 2 3" xfId="15156"/>
    <cellStyle name="20 % - Akzent2 5 4 3 3" xfId="7027"/>
    <cellStyle name="20 % - Akzent2 5 4 3 3 2" xfId="18412"/>
    <cellStyle name="20 % - Akzent2 5 4 3 4" xfId="12726"/>
    <cellStyle name="20 % - Akzent2 5 4 4" xfId="2960"/>
    <cellStyle name="20 % - Akzent2 5 4 4 2" xfId="8647"/>
    <cellStyle name="20 % - Akzent2 5 4 4 2 2" xfId="20032"/>
    <cellStyle name="20 % - Akzent2 5 4 4 3" xfId="14346"/>
    <cellStyle name="20 % - Akzent2 5 4 5" xfId="5391"/>
    <cellStyle name="20 % - Akzent2 5 4 5 2" xfId="11077"/>
    <cellStyle name="20 % - Akzent2 5 4 5 2 2" xfId="22462"/>
    <cellStyle name="20 % - Akzent2 5 4 5 3" xfId="16776"/>
    <cellStyle name="20 % - Akzent2 5 4 6" xfId="6217"/>
    <cellStyle name="20 % - Akzent2 5 4 6 2" xfId="17602"/>
    <cellStyle name="20 % - Akzent2 5 4 7" xfId="11916"/>
    <cellStyle name="20 % - Akzent2 5 5" xfId="1744"/>
    <cellStyle name="20 % - Akzent2 5 5 2" xfId="4175"/>
    <cellStyle name="20 % - Akzent2 5 5 2 2" xfId="9861"/>
    <cellStyle name="20 % - Akzent2 5 5 2 2 2" xfId="21246"/>
    <cellStyle name="20 % - Akzent2 5 5 2 3" xfId="15560"/>
    <cellStyle name="20 % - Akzent2 5 5 3" xfId="7431"/>
    <cellStyle name="20 % - Akzent2 5 5 3 2" xfId="18816"/>
    <cellStyle name="20 % - Akzent2 5 5 4" xfId="13130"/>
    <cellStyle name="20 % - Akzent2 5 6" xfId="934"/>
    <cellStyle name="20 % - Akzent2 5 6 2" xfId="3365"/>
    <cellStyle name="20 % - Akzent2 5 6 2 2" xfId="9051"/>
    <cellStyle name="20 % - Akzent2 5 6 2 2 2" xfId="20436"/>
    <cellStyle name="20 % - Akzent2 5 6 2 3" xfId="14750"/>
    <cellStyle name="20 % - Akzent2 5 6 3" xfId="6621"/>
    <cellStyle name="20 % - Akzent2 5 6 3 2" xfId="18006"/>
    <cellStyle name="20 % - Akzent2 5 6 4" xfId="12320"/>
    <cellStyle name="20 % - Akzent2 5 7" xfId="2554"/>
    <cellStyle name="20 % - Akzent2 5 7 2" xfId="8241"/>
    <cellStyle name="20 % - Akzent2 5 7 2 2" xfId="19626"/>
    <cellStyle name="20 % - Akzent2 5 7 3" xfId="13940"/>
    <cellStyle name="20 % - Akzent2 5 8" xfId="4985"/>
    <cellStyle name="20 % - Akzent2 5 8 2" xfId="10671"/>
    <cellStyle name="20 % - Akzent2 5 8 2 2" xfId="22056"/>
    <cellStyle name="20 % - Akzent2 5 8 3" xfId="16370"/>
    <cellStyle name="20 % - Akzent2 5 9" xfId="5811"/>
    <cellStyle name="20 % - Akzent2 5 9 2" xfId="17196"/>
    <cellStyle name="20 % - Akzent2 6" xfId="138"/>
    <cellStyle name="20 % - Akzent2 6 10" xfId="11524"/>
    <cellStyle name="20 % - Akzent2 6 2" xfId="187"/>
    <cellStyle name="20 % - Akzent2 6 2 2" xfId="382"/>
    <cellStyle name="20 % - Akzent2 6 2 2 2" xfId="789"/>
    <cellStyle name="20 % - Akzent2 6 2 2 2 2" xfId="2409"/>
    <cellStyle name="20 % - Akzent2 6 2 2 2 2 2" xfId="4840"/>
    <cellStyle name="20 % - Akzent2 6 2 2 2 2 2 2" xfId="10526"/>
    <cellStyle name="20 % - Akzent2 6 2 2 2 2 2 2 2" xfId="21911"/>
    <cellStyle name="20 % - Akzent2 6 2 2 2 2 2 3" xfId="16225"/>
    <cellStyle name="20 % - Akzent2 6 2 2 2 2 3" xfId="8096"/>
    <cellStyle name="20 % - Akzent2 6 2 2 2 2 3 2" xfId="19481"/>
    <cellStyle name="20 % - Akzent2 6 2 2 2 2 4" xfId="13795"/>
    <cellStyle name="20 % - Akzent2 6 2 2 2 3" xfId="1599"/>
    <cellStyle name="20 % - Akzent2 6 2 2 2 3 2" xfId="4030"/>
    <cellStyle name="20 % - Akzent2 6 2 2 2 3 2 2" xfId="9716"/>
    <cellStyle name="20 % - Akzent2 6 2 2 2 3 2 2 2" xfId="21101"/>
    <cellStyle name="20 % - Akzent2 6 2 2 2 3 2 3" xfId="15415"/>
    <cellStyle name="20 % - Akzent2 6 2 2 2 3 3" xfId="7286"/>
    <cellStyle name="20 % - Akzent2 6 2 2 2 3 3 2" xfId="18671"/>
    <cellStyle name="20 % - Akzent2 6 2 2 2 3 4" xfId="12985"/>
    <cellStyle name="20 % - Akzent2 6 2 2 2 4" xfId="3219"/>
    <cellStyle name="20 % - Akzent2 6 2 2 2 4 2" xfId="8906"/>
    <cellStyle name="20 % - Akzent2 6 2 2 2 4 2 2" xfId="20291"/>
    <cellStyle name="20 % - Akzent2 6 2 2 2 4 3" xfId="14605"/>
    <cellStyle name="20 % - Akzent2 6 2 2 2 5" xfId="5650"/>
    <cellStyle name="20 % - Akzent2 6 2 2 2 5 2" xfId="11336"/>
    <cellStyle name="20 % - Akzent2 6 2 2 2 5 2 2" xfId="22721"/>
    <cellStyle name="20 % - Akzent2 6 2 2 2 5 3" xfId="17035"/>
    <cellStyle name="20 % - Akzent2 6 2 2 2 6" xfId="6476"/>
    <cellStyle name="20 % - Akzent2 6 2 2 2 6 2" xfId="17861"/>
    <cellStyle name="20 % - Akzent2 6 2 2 2 7" xfId="12175"/>
    <cellStyle name="20 % - Akzent2 6 2 2 3" xfId="2003"/>
    <cellStyle name="20 % - Akzent2 6 2 2 3 2" xfId="4434"/>
    <cellStyle name="20 % - Akzent2 6 2 2 3 2 2" xfId="10120"/>
    <cellStyle name="20 % - Akzent2 6 2 2 3 2 2 2" xfId="21505"/>
    <cellStyle name="20 % - Akzent2 6 2 2 3 2 3" xfId="15819"/>
    <cellStyle name="20 % - Akzent2 6 2 2 3 3" xfId="7690"/>
    <cellStyle name="20 % - Akzent2 6 2 2 3 3 2" xfId="19075"/>
    <cellStyle name="20 % - Akzent2 6 2 2 3 4" xfId="13389"/>
    <cellStyle name="20 % - Akzent2 6 2 2 4" xfId="1193"/>
    <cellStyle name="20 % - Akzent2 6 2 2 4 2" xfId="3624"/>
    <cellStyle name="20 % - Akzent2 6 2 2 4 2 2" xfId="9310"/>
    <cellStyle name="20 % - Akzent2 6 2 2 4 2 2 2" xfId="20695"/>
    <cellStyle name="20 % - Akzent2 6 2 2 4 2 3" xfId="15009"/>
    <cellStyle name="20 % - Akzent2 6 2 2 4 3" xfId="6880"/>
    <cellStyle name="20 % - Akzent2 6 2 2 4 3 2" xfId="18265"/>
    <cellStyle name="20 % - Akzent2 6 2 2 4 4" xfId="12579"/>
    <cellStyle name="20 % - Akzent2 6 2 2 5" xfId="2813"/>
    <cellStyle name="20 % - Akzent2 6 2 2 5 2" xfId="8500"/>
    <cellStyle name="20 % - Akzent2 6 2 2 5 2 2" xfId="19885"/>
    <cellStyle name="20 % - Akzent2 6 2 2 5 3" xfId="14199"/>
    <cellStyle name="20 % - Akzent2 6 2 2 6" xfId="5244"/>
    <cellStyle name="20 % - Akzent2 6 2 2 6 2" xfId="10930"/>
    <cellStyle name="20 % - Akzent2 6 2 2 6 2 2" xfId="22315"/>
    <cellStyle name="20 % - Akzent2 6 2 2 6 3" xfId="16629"/>
    <cellStyle name="20 % - Akzent2 6 2 2 7" xfId="6070"/>
    <cellStyle name="20 % - Akzent2 6 2 2 7 2" xfId="17455"/>
    <cellStyle name="20 % - Akzent2 6 2 2 8" xfId="11769"/>
    <cellStyle name="20 % - Akzent2 6 2 3" xfId="593"/>
    <cellStyle name="20 % - Akzent2 6 2 3 2" xfId="2213"/>
    <cellStyle name="20 % - Akzent2 6 2 3 2 2" xfId="4644"/>
    <cellStyle name="20 % - Akzent2 6 2 3 2 2 2" xfId="10330"/>
    <cellStyle name="20 % - Akzent2 6 2 3 2 2 2 2" xfId="21715"/>
    <cellStyle name="20 % - Akzent2 6 2 3 2 2 3" xfId="16029"/>
    <cellStyle name="20 % - Akzent2 6 2 3 2 3" xfId="7900"/>
    <cellStyle name="20 % - Akzent2 6 2 3 2 3 2" xfId="19285"/>
    <cellStyle name="20 % - Akzent2 6 2 3 2 4" xfId="13599"/>
    <cellStyle name="20 % - Akzent2 6 2 3 3" xfId="1403"/>
    <cellStyle name="20 % - Akzent2 6 2 3 3 2" xfId="3834"/>
    <cellStyle name="20 % - Akzent2 6 2 3 3 2 2" xfId="9520"/>
    <cellStyle name="20 % - Akzent2 6 2 3 3 2 2 2" xfId="20905"/>
    <cellStyle name="20 % - Akzent2 6 2 3 3 2 3" xfId="15219"/>
    <cellStyle name="20 % - Akzent2 6 2 3 3 3" xfId="7090"/>
    <cellStyle name="20 % - Akzent2 6 2 3 3 3 2" xfId="18475"/>
    <cellStyle name="20 % - Akzent2 6 2 3 3 4" xfId="12789"/>
    <cellStyle name="20 % - Akzent2 6 2 3 4" xfId="3023"/>
    <cellStyle name="20 % - Akzent2 6 2 3 4 2" xfId="8710"/>
    <cellStyle name="20 % - Akzent2 6 2 3 4 2 2" xfId="20095"/>
    <cellStyle name="20 % - Akzent2 6 2 3 4 3" xfId="14409"/>
    <cellStyle name="20 % - Akzent2 6 2 3 5" xfId="5454"/>
    <cellStyle name="20 % - Akzent2 6 2 3 5 2" xfId="11140"/>
    <cellStyle name="20 % - Akzent2 6 2 3 5 2 2" xfId="22525"/>
    <cellStyle name="20 % - Akzent2 6 2 3 5 3" xfId="16839"/>
    <cellStyle name="20 % - Akzent2 6 2 3 6" xfId="6280"/>
    <cellStyle name="20 % - Akzent2 6 2 3 6 2" xfId="17665"/>
    <cellStyle name="20 % - Akzent2 6 2 3 7" xfId="11979"/>
    <cellStyle name="20 % - Akzent2 6 2 4" xfId="1807"/>
    <cellStyle name="20 % - Akzent2 6 2 4 2" xfId="4238"/>
    <cellStyle name="20 % - Akzent2 6 2 4 2 2" xfId="9924"/>
    <cellStyle name="20 % - Akzent2 6 2 4 2 2 2" xfId="21309"/>
    <cellStyle name="20 % - Akzent2 6 2 4 2 3" xfId="15623"/>
    <cellStyle name="20 % - Akzent2 6 2 4 3" xfId="7494"/>
    <cellStyle name="20 % - Akzent2 6 2 4 3 2" xfId="18879"/>
    <cellStyle name="20 % - Akzent2 6 2 4 4" xfId="13193"/>
    <cellStyle name="20 % - Akzent2 6 2 5" xfId="997"/>
    <cellStyle name="20 % - Akzent2 6 2 5 2" xfId="3428"/>
    <cellStyle name="20 % - Akzent2 6 2 5 2 2" xfId="9114"/>
    <cellStyle name="20 % - Akzent2 6 2 5 2 2 2" xfId="20499"/>
    <cellStyle name="20 % - Akzent2 6 2 5 2 3" xfId="14813"/>
    <cellStyle name="20 % - Akzent2 6 2 5 3" xfId="6684"/>
    <cellStyle name="20 % - Akzent2 6 2 5 3 2" xfId="18069"/>
    <cellStyle name="20 % - Akzent2 6 2 5 4" xfId="12383"/>
    <cellStyle name="20 % - Akzent2 6 2 6" xfId="2617"/>
    <cellStyle name="20 % - Akzent2 6 2 6 2" xfId="8304"/>
    <cellStyle name="20 % - Akzent2 6 2 6 2 2" xfId="19689"/>
    <cellStyle name="20 % - Akzent2 6 2 6 3" xfId="14003"/>
    <cellStyle name="20 % - Akzent2 6 2 7" xfId="5048"/>
    <cellStyle name="20 % - Akzent2 6 2 7 2" xfId="10734"/>
    <cellStyle name="20 % - Akzent2 6 2 7 2 2" xfId="22119"/>
    <cellStyle name="20 % - Akzent2 6 2 7 3" xfId="16433"/>
    <cellStyle name="20 % - Akzent2 6 2 8" xfId="5874"/>
    <cellStyle name="20 % - Akzent2 6 2 8 2" xfId="17259"/>
    <cellStyle name="20 % - Akzent2 6 2 9" xfId="11573"/>
    <cellStyle name="20 % - Akzent2 6 3" xfId="333"/>
    <cellStyle name="20 % - Akzent2 6 3 2" xfId="740"/>
    <cellStyle name="20 % - Akzent2 6 3 2 2" xfId="2360"/>
    <cellStyle name="20 % - Akzent2 6 3 2 2 2" xfId="4791"/>
    <cellStyle name="20 % - Akzent2 6 3 2 2 2 2" xfId="10477"/>
    <cellStyle name="20 % - Akzent2 6 3 2 2 2 2 2" xfId="21862"/>
    <cellStyle name="20 % - Akzent2 6 3 2 2 2 3" xfId="16176"/>
    <cellStyle name="20 % - Akzent2 6 3 2 2 3" xfId="8047"/>
    <cellStyle name="20 % - Akzent2 6 3 2 2 3 2" xfId="19432"/>
    <cellStyle name="20 % - Akzent2 6 3 2 2 4" xfId="13746"/>
    <cellStyle name="20 % - Akzent2 6 3 2 3" xfId="1550"/>
    <cellStyle name="20 % - Akzent2 6 3 2 3 2" xfId="3981"/>
    <cellStyle name="20 % - Akzent2 6 3 2 3 2 2" xfId="9667"/>
    <cellStyle name="20 % - Akzent2 6 3 2 3 2 2 2" xfId="21052"/>
    <cellStyle name="20 % - Akzent2 6 3 2 3 2 3" xfId="15366"/>
    <cellStyle name="20 % - Akzent2 6 3 2 3 3" xfId="7237"/>
    <cellStyle name="20 % - Akzent2 6 3 2 3 3 2" xfId="18622"/>
    <cellStyle name="20 % - Akzent2 6 3 2 3 4" xfId="12936"/>
    <cellStyle name="20 % - Akzent2 6 3 2 4" xfId="3170"/>
    <cellStyle name="20 % - Akzent2 6 3 2 4 2" xfId="8857"/>
    <cellStyle name="20 % - Akzent2 6 3 2 4 2 2" xfId="20242"/>
    <cellStyle name="20 % - Akzent2 6 3 2 4 3" xfId="14556"/>
    <cellStyle name="20 % - Akzent2 6 3 2 5" xfId="5601"/>
    <cellStyle name="20 % - Akzent2 6 3 2 5 2" xfId="11287"/>
    <cellStyle name="20 % - Akzent2 6 3 2 5 2 2" xfId="22672"/>
    <cellStyle name="20 % - Akzent2 6 3 2 5 3" xfId="16986"/>
    <cellStyle name="20 % - Akzent2 6 3 2 6" xfId="6427"/>
    <cellStyle name="20 % - Akzent2 6 3 2 6 2" xfId="17812"/>
    <cellStyle name="20 % - Akzent2 6 3 2 7" xfId="12126"/>
    <cellStyle name="20 % - Akzent2 6 3 3" xfId="1954"/>
    <cellStyle name="20 % - Akzent2 6 3 3 2" xfId="4385"/>
    <cellStyle name="20 % - Akzent2 6 3 3 2 2" xfId="10071"/>
    <cellStyle name="20 % - Akzent2 6 3 3 2 2 2" xfId="21456"/>
    <cellStyle name="20 % - Akzent2 6 3 3 2 3" xfId="15770"/>
    <cellStyle name="20 % - Akzent2 6 3 3 3" xfId="7641"/>
    <cellStyle name="20 % - Akzent2 6 3 3 3 2" xfId="19026"/>
    <cellStyle name="20 % - Akzent2 6 3 3 4" xfId="13340"/>
    <cellStyle name="20 % - Akzent2 6 3 4" xfId="1144"/>
    <cellStyle name="20 % - Akzent2 6 3 4 2" xfId="3575"/>
    <cellStyle name="20 % - Akzent2 6 3 4 2 2" xfId="9261"/>
    <cellStyle name="20 % - Akzent2 6 3 4 2 2 2" xfId="20646"/>
    <cellStyle name="20 % - Akzent2 6 3 4 2 3" xfId="14960"/>
    <cellStyle name="20 % - Akzent2 6 3 4 3" xfId="6831"/>
    <cellStyle name="20 % - Akzent2 6 3 4 3 2" xfId="18216"/>
    <cellStyle name="20 % - Akzent2 6 3 4 4" xfId="12530"/>
    <cellStyle name="20 % - Akzent2 6 3 5" xfId="2764"/>
    <cellStyle name="20 % - Akzent2 6 3 5 2" xfId="8451"/>
    <cellStyle name="20 % - Akzent2 6 3 5 2 2" xfId="19836"/>
    <cellStyle name="20 % - Akzent2 6 3 5 3" xfId="14150"/>
    <cellStyle name="20 % - Akzent2 6 3 6" xfId="5195"/>
    <cellStyle name="20 % - Akzent2 6 3 6 2" xfId="10881"/>
    <cellStyle name="20 % - Akzent2 6 3 6 2 2" xfId="22266"/>
    <cellStyle name="20 % - Akzent2 6 3 6 3" xfId="16580"/>
    <cellStyle name="20 % - Akzent2 6 3 7" xfId="6021"/>
    <cellStyle name="20 % - Akzent2 6 3 7 2" xfId="17406"/>
    <cellStyle name="20 % - Akzent2 6 3 8" xfId="11720"/>
    <cellStyle name="20 % - Akzent2 6 4" xfId="544"/>
    <cellStyle name="20 % - Akzent2 6 4 2" xfId="2164"/>
    <cellStyle name="20 % - Akzent2 6 4 2 2" xfId="4595"/>
    <cellStyle name="20 % - Akzent2 6 4 2 2 2" xfId="10281"/>
    <cellStyle name="20 % - Akzent2 6 4 2 2 2 2" xfId="21666"/>
    <cellStyle name="20 % - Akzent2 6 4 2 2 3" xfId="15980"/>
    <cellStyle name="20 % - Akzent2 6 4 2 3" xfId="7851"/>
    <cellStyle name="20 % - Akzent2 6 4 2 3 2" xfId="19236"/>
    <cellStyle name="20 % - Akzent2 6 4 2 4" xfId="13550"/>
    <cellStyle name="20 % - Akzent2 6 4 3" xfId="1354"/>
    <cellStyle name="20 % - Akzent2 6 4 3 2" xfId="3785"/>
    <cellStyle name="20 % - Akzent2 6 4 3 2 2" xfId="9471"/>
    <cellStyle name="20 % - Akzent2 6 4 3 2 2 2" xfId="20856"/>
    <cellStyle name="20 % - Akzent2 6 4 3 2 3" xfId="15170"/>
    <cellStyle name="20 % - Akzent2 6 4 3 3" xfId="7041"/>
    <cellStyle name="20 % - Akzent2 6 4 3 3 2" xfId="18426"/>
    <cellStyle name="20 % - Akzent2 6 4 3 4" xfId="12740"/>
    <cellStyle name="20 % - Akzent2 6 4 4" xfId="2974"/>
    <cellStyle name="20 % - Akzent2 6 4 4 2" xfId="8661"/>
    <cellStyle name="20 % - Akzent2 6 4 4 2 2" xfId="20046"/>
    <cellStyle name="20 % - Akzent2 6 4 4 3" xfId="14360"/>
    <cellStyle name="20 % - Akzent2 6 4 5" xfId="5405"/>
    <cellStyle name="20 % - Akzent2 6 4 5 2" xfId="11091"/>
    <cellStyle name="20 % - Akzent2 6 4 5 2 2" xfId="22476"/>
    <cellStyle name="20 % - Akzent2 6 4 5 3" xfId="16790"/>
    <cellStyle name="20 % - Akzent2 6 4 6" xfId="6231"/>
    <cellStyle name="20 % - Akzent2 6 4 6 2" xfId="17616"/>
    <cellStyle name="20 % - Akzent2 6 4 7" xfId="11930"/>
    <cellStyle name="20 % - Akzent2 6 5" xfId="1758"/>
    <cellStyle name="20 % - Akzent2 6 5 2" xfId="4189"/>
    <cellStyle name="20 % - Akzent2 6 5 2 2" xfId="9875"/>
    <cellStyle name="20 % - Akzent2 6 5 2 2 2" xfId="21260"/>
    <cellStyle name="20 % - Akzent2 6 5 2 3" xfId="15574"/>
    <cellStyle name="20 % - Akzent2 6 5 3" xfId="7445"/>
    <cellStyle name="20 % - Akzent2 6 5 3 2" xfId="18830"/>
    <cellStyle name="20 % - Akzent2 6 5 4" xfId="13144"/>
    <cellStyle name="20 % - Akzent2 6 6" xfId="948"/>
    <cellStyle name="20 % - Akzent2 6 6 2" xfId="3379"/>
    <cellStyle name="20 % - Akzent2 6 6 2 2" xfId="9065"/>
    <cellStyle name="20 % - Akzent2 6 6 2 2 2" xfId="20450"/>
    <cellStyle name="20 % - Akzent2 6 6 2 3" xfId="14764"/>
    <cellStyle name="20 % - Akzent2 6 6 3" xfId="6635"/>
    <cellStyle name="20 % - Akzent2 6 6 3 2" xfId="18020"/>
    <cellStyle name="20 % - Akzent2 6 6 4" xfId="12334"/>
    <cellStyle name="20 % - Akzent2 6 7" xfId="2568"/>
    <cellStyle name="20 % - Akzent2 6 7 2" xfId="8255"/>
    <cellStyle name="20 % - Akzent2 6 7 2 2" xfId="19640"/>
    <cellStyle name="20 % - Akzent2 6 7 3" xfId="13954"/>
    <cellStyle name="20 % - Akzent2 6 8" xfId="4999"/>
    <cellStyle name="20 % - Akzent2 6 8 2" xfId="10685"/>
    <cellStyle name="20 % - Akzent2 6 8 2 2" xfId="22070"/>
    <cellStyle name="20 % - Akzent2 6 8 3" xfId="16384"/>
    <cellStyle name="20 % - Akzent2 6 9" xfId="5825"/>
    <cellStyle name="20 % - Akzent2 6 9 2" xfId="17210"/>
    <cellStyle name="20 % - Akzent2 7" xfId="152"/>
    <cellStyle name="20 % - Akzent2 7 2" xfId="347"/>
    <cellStyle name="20 % - Akzent2 7 2 2" xfId="754"/>
    <cellStyle name="20 % - Akzent2 7 2 2 2" xfId="2374"/>
    <cellStyle name="20 % - Akzent2 7 2 2 2 2" xfId="4805"/>
    <cellStyle name="20 % - Akzent2 7 2 2 2 2 2" xfId="10491"/>
    <cellStyle name="20 % - Akzent2 7 2 2 2 2 2 2" xfId="21876"/>
    <cellStyle name="20 % - Akzent2 7 2 2 2 2 3" xfId="16190"/>
    <cellStyle name="20 % - Akzent2 7 2 2 2 3" xfId="8061"/>
    <cellStyle name="20 % - Akzent2 7 2 2 2 3 2" xfId="19446"/>
    <cellStyle name="20 % - Akzent2 7 2 2 2 4" xfId="13760"/>
    <cellStyle name="20 % - Akzent2 7 2 2 3" xfId="1564"/>
    <cellStyle name="20 % - Akzent2 7 2 2 3 2" xfId="3995"/>
    <cellStyle name="20 % - Akzent2 7 2 2 3 2 2" xfId="9681"/>
    <cellStyle name="20 % - Akzent2 7 2 2 3 2 2 2" xfId="21066"/>
    <cellStyle name="20 % - Akzent2 7 2 2 3 2 3" xfId="15380"/>
    <cellStyle name="20 % - Akzent2 7 2 2 3 3" xfId="7251"/>
    <cellStyle name="20 % - Akzent2 7 2 2 3 3 2" xfId="18636"/>
    <cellStyle name="20 % - Akzent2 7 2 2 3 4" xfId="12950"/>
    <cellStyle name="20 % - Akzent2 7 2 2 4" xfId="3184"/>
    <cellStyle name="20 % - Akzent2 7 2 2 4 2" xfId="8871"/>
    <cellStyle name="20 % - Akzent2 7 2 2 4 2 2" xfId="20256"/>
    <cellStyle name="20 % - Akzent2 7 2 2 4 3" xfId="14570"/>
    <cellStyle name="20 % - Akzent2 7 2 2 5" xfId="5615"/>
    <cellStyle name="20 % - Akzent2 7 2 2 5 2" xfId="11301"/>
    <cellStyle name="20 % - Akzent2 7 2 2 5 2 2" xfId="22686"/>
    <cellStyle name="20 % - Akzent2 7 2 2 5 3" xfId="17000"/>
    <cellStyle name="20 % - Akzent2 7 2 2 6" xfId="6441"/>
    <cellStyle name="20 % - Akzent2 7 2 2 6 2" xfId="17826"/>
    <cellStyle name="20 % - Akzent2 7 2 2 7" xfId="12140"/>
    <cellStyle name="20 % - Akzent2 7 2 3" xfId="1968"/>
    <cellStyle name="20 % - Akzent2 7 2 3 2" xfId="4399"/>
    <cellStyle name="20 % - Akzent2 7 2 3 2 2" xfId="10085"/>
    <cellStyle name="20 % - Akzent2 7 2 3 2 2 2" xfId="21470"/>
    <cellStyle name="20 % - Akzent2 7 2 3 2 3" xfId="15784"/>
    <cellStyle name="20 % - Akzent2 7 2 3 3" xfId="7655"/>
    <cellStyle name="20 % - Akzent2 7 2 3 3 2" xfId="19040"/>
    <cellStyle name="20 % - Akzent2 7 2 3 4" xfId="13354"/>
    <cellStyle name="20 % - Akzent2 7 2 4" xfId="1158"/>
    <cellStyle name="20 % - Akzent2 7 2 4 2" xfId="3589"/>
    <cellStyle name="20 % - Akzent2 7 2 4 2 2" xfId="9275"/>
    <cellStyle name="20 % - Akzent2 7 2 4 2 2 2" xfId="20660"/>
    <cellStyle name="20 % - Akzent2 7 2 4 2 3" xfId="14974"/>
    <cellStyle name="20 % - Akzent2 7 2 4 3" xfId="6845"/>
    <cellStyle name="20 % - Akzent2 7 2 4 3 2" xfId="18230"/>
    <cellStyle name="20 % - Akzent2 7 2 4 4" xfId="12544"/>
    <cellStyle name="20 % - Akzent2 7 2 5" xfId="2778"/>
    <cellStyle name="20 % - Akzent2 7 2 5 2" xfId="8465"/>
    <cellStyle name="20 % - Akzent2 7 2 5 2 2" xfId="19850"/>
    <cellStyle name="20 % - Akzent2 7 2 5 3" xfId="14164"/>
    <cellStyle name="20 % - Akzent2 7 2 6" xfId="5209"/>
    <cellStyle name="20 % - Akzent2 7 2 6 2" xfId="10895"/>
    <cellStyle name="20 % - Akzent2 7 2 6 2 2" xfId="22280"/>
    <cellStyle name="20 % - Akzent2 7 2 6 3" xfId="16594"/>
    <cellStyle name="20 % - Akzent2 7 2 7" xfId="6035"/>
    <cellStyle name="20 % - Akzent2 7 2 7 2" xfId="17420"/>
    <cellStyle name="20 % - Akzent2 7 2 8" xfId="11734"/>
    <cellStyle name="20 % - Akzent2 7 3" xfId="558"/>
    <cellStyle name="20 % - Akzent2 7 3 2" xfId="2178"/>
    <cellStyle name="20 % - Akzent2 7 3 2 2" xfId="4609"/>
    <cellStyle name="20 % - Akzent2 7 3 2 2 2" xfId="10295"/>
    <cellStyle name="20 % - Akzent2 7 3 2 2 2 2" xfId="21680"/>
    <cellStyle name="20 % - Akzent2 7 3 2 2 3" xfId="15994"/>
    <cellStyle name="20 % - Akzent2 7 3 2 3" xfId="7865"/>
    <cellStyle name="20 % - Akzent2 7 3 2 3 2" xfId="19250"/>
    <cellStyle name="20 % - Akzent2 7 3 2 4" xfId="13564"/>
    <cellStyle name="20 % - Akzent2 7 3 3" xfId="1368"/>
    <cellStyle name="20 % - Akzent2 7 3 3 2" xfId="3799"/>
    <cellStyle name="20 % - Akzent2 7 3 3 2 2" xfId="9485"/>
    <cellStyle name="20 % - Akzent2 7 3 3 2 2 2" xfId="20870"/>
    <cellStyle name="20 % - Akzent2 7 3 3 2 3" xfId="15184"/>
    <cellStyle name="20 % - Akzent2 7 3 3 3" xfId="7055"/>
    <cellStyle name="20 % - Akzent2 7 3 3 3 2" xfId="18440"/>
    <cellStyle name="20 % - Akzent2 7 3 3 4" xfId="12754"/>
    <cellStyle name="20 % - Akzent2 7 3 4" xfId="2988"/>
    <cellStyle name="20 % - Akzent2 7 3 4 2" xfId="8675"/>
    <cellStyle name="20 % - Akzent2 7 3 4 2 2" xfId="20060"/>
    <cellStyle name="20 % - Akzent2 7 3 4 3" xfId="14374"/>
    <cellStyle name="20 % - Akzent2 7 3 5" xfId="5419"/>
    <cellStyle name="20 % - Akzent2 7 3 5 2" xfId="11105"/>
    <cellStyle name="20 % - Akzent2 7 3 5 2 2" xfId="22490"/>
    <cellStyle name="20 % - Akzent2 7 3 5 3" xfId="16804"/>
    <cellStyle name="20 % - Akzent2 7 3 6" xfId="6245"/>
    <cellStyle name="20 % - Akzent2 7 3 6 2" xfId="17630"/>
    <cellStyle name="20 % - Akzent2 7 3 7" xfId="11944"/>
    <cellStyle name="20 % - Akzent2 7 4" xfId="1772"/>
    <cellStyle name="20 % - Akzent2 7 4 2" xfId="4203"/>
    <cellStyle name="20 % - Akzent2 7 4 2 2" xfId="9889"/>
    <cellStyle name="20 % - Akzent2 7 4 2 2 2" xfId="21274"/>
    <cellStyle name="20 % - Akzent2 7 4 2 3" xfId="15588"/>
    <cellStyle name="20 % - Akzent2 7 4 3" xfId="7459"/>
    <cellStyle name="20 % - Akzent2 7 4 3 2" xfId="18844"/>
    <cellStyle name="20 % - Akzent2 7 4 4" xfId="13158"/>
    <cellStyle name="20 % - Akzent2 7 5" xfId="962"/>
    <cellStyle name="20 % - Akzent2 7 5 2" xfId="3393"/>
    <cellStyle name="20 % - Akzent2 7 5 2 2" xfId="9079"/>
    <cellStyle name="20 % - Akzent2 7 5 2 2 2" xfId="20464"/>
    <cellStyle name="20 % - Akzent2 7 5 2 3" xfId="14778"/>
    <cellStyle name="20 % - Akzent2 7 5 3" xfId="6649"/>
    <cellStyle name="20 % - Akzent2 7 5 3 2" xfId="18034"/>
    <cellStyle name="20 % - Akzent2 7 5 4" xfId="12348"/>
    <cellStyle name="20 % - Akzent2 7 6" xfId="2582"/>
    <cellStyle name="20 % - Akzent2 7 6 2" xfId="8269"/>
    <cellStyle name="20 % - Akzent2 7 6 2 2" xfId="19654"/>
    <cellStyle name="20 % - Akzent2 7 6 3" xfId="13968"/>
    <cellStyle name="20 % - Akzent2 7 7" xfId="5013"/>
    <cellStyle name="20 % - Akzent2 7 7 2" xfId="10699"/>
    <cellStyle name="20 % - Akzent2 7 7 2 2" xfId="22084"/>
    <cellStyle name="20 % - Akzent2 7 7 3" xfId="16398"/>
    <cellStyle name="20 % - Akzent2 7 8" xfId="5839"/>
    <cellStyle name="20 % - Akzent2 7 8 2" xfId="17224"/>
    <cellStyle name="20 % - Akzent2 7 9" xfId="11538"/>
    <cellStyle name="20 % - Akzent2 8" xfId="166"/>
    <cellStyle name="20 % - Akzent2 8 2" xfId="361"/>
    <cellStyle name="20 % - Akzent2 8 2 2" xfId="768"/>
    <cellStyle name="20 % - Akzent2 8 2 2 2" xfId="2388"/>
    <cellStyle name="20 % - Akzent2 8 2 2 2 2" xfId="4819"/>
    <cellStyle name="20 % - Akzent2 8 2 2 2 2 2" xfId="10505"/>
    <cellStyle name="20 % - Akzent2 8 2 2 2 2 2 2" xfId="21890"/>
    <cellStyle name="20 % - Akzent2 8 2 2 2 2 3" xfId="16204"/>
    <cellStyle name="20 % - Akzent2 8 2 2 2 3" xfId="8075"/>
    <cellStyle name="20 % - Akzent2 8 2 2 2 3 2" xfId="19460"/>
    <cellStyle name="20 % - Akzent2 8 2 2 2 4" xfId="13774"/>
    <cellStyle name="20 % - Akzent2 8 2 2 3" xfId="1578"/>
    <cellStyle name="20 % - Akzent2 8 2 2 3 2" xfId="4009"/>
    <cellStyle name="20 % - Akzent2 8 2 2 3 2 2" xfId="9695"/>
    <cellStyle name="20 % - Akzent2 8 2 2 3 2 2 2" xfId="21080"/>
    <cellStyle name="20 % - Akzent2 8 2 2 3 2 3" xfId="15394"/>
    <cellStyle name="20 % - Akzent2 8 2 2 3 3" xfId="7265"/>
    <cellStyle name="20 % - Akzent2 8 2 2 3 3 2" xfId="18650"/>
    <cellStyle name="20 % - Akzent2 8 2 2 3 4" xfId="12964"/>
    <cellStyle name="20 % - Akzent2 8 2 2 4" xfId="3198"/>
    <cellStyle name="20 % - Akzent2 8 2 2 4 2" xfId="8885"/>
    <cellStyle name="20 % - Akzent2 8 2 2 4 2 2" xfId="20270"/>
    <cellStyle name="20 % - Akzent2 8 2 2 4 3" xfId="14584"/>
    <cellStyle name="20 % - Akzent2 8 2 2 5" xfId="5629"/>
    <cellStyle name="20 % - Akzent2 8 2 2 5 2" xfId="11315"/>
    <cellStyle name="20 % - Akzent2 8 2 2 5 2 2" xfId="22700"/>
    <cellStyle name="20 % - Akzent2 8 2 2 5 3" xfId="17014"/>
    <cellStyle name="20 % - Akzent2 8 2 2 6" xfId="6455"/>
    <cellStyle name="20 % - Akzent2 8 2 2 6 2" xfId="17840"/>
    <cellStyle name="20 % - Akzent2 8 2 2 7" xfId="12154"/>
    <cellStyle name="20 % - Akzent2 8 2 3" xfId="1982"/>
    <cellStyle name="20 % - Akzent2 8 2 3 2" xfId="4413"/>
    <cellStyle name="20 % - Akzent2 8 2 3 2 2" xfId="10099"/>
    <cellStyle name="20 % - Akzent2 8 2 3 2 2 2" xfId="21484"/>
    <cellStyle name="20 % - Akzent2 8 2 3 2 3" xfId="15798"/>
    <cellStyle name="20 % - Akzent2 8 2 3 3" xfId="7669"/>
    <cellStyle name="20 % - Akzent2 8 2 3 3 2" xfId="19054"/>
    <cellStyle name="20 % - Akzent2 8 2 3 4" xfId="13368"/>
    <cellStyle name="20 % - Akzent2 8 2 4" xfId="1172"/>
    <cellStyle name="20 % - Akzent2 8 2 4 2" xfId="3603"/>
    <cellStyle name="20 % - Akzent2 8 2 4 2 2" xfId="9289"/>
    <cellStyle name="20 % - Akzent2 8 2 4 2 2 2" xfId="20674"/>
    <cellStyle name="20 % - Akzent2 8 2 4 2 3" xfId="14988"/>
    <cellStyle name="20 % - Akzent2 8 2 4 3" xfId="6859"/>
    <cellStyle name="20 % - Akzent2 8 2 4 3 2" xfId="18244"/>
    <cellStyle name="20 % - Akzent2 8 2 4 4" xfId="12558"/>
    <cellStyle name="20 % - Akzent2 8 2 5" xfId="2792"/>
    <cellStyle name="20 % - Akzent2 8 2 5 2" xfId="8479"/>
    <cellStyle name="20 % - Akzent2 8 2 5 2 2" xfId="19864"/>
    <cellStyle name="20 % - Akzent2 8 2 5 3" xfId="14178"/>
    <cellStyle name="20 % - Akzent2 8 2 6" xfId="5223"/>
    <cellStyle name="20 % - Akzent2 8 2 6 2" xfId="10909"/>
    <cellStyle name="20 % - Akzent2 8 2 6 2 2" xfId="22294"/>
    <cellStyle name="20 % - Akzent2 8 2 6 3" xfId="16608"/>
    <cellStyle name="20 % - Akzent2 8 2 7" xfId="6049"/>
    <cellStyle name="20 % - Akzent2 8 2 7 2" xfId="17434"/>
    <cellStyle name="20 % - Akzent2 8 2 8" xfId="11748"/>
    <cellStyle name="20 % - Akzent2 8 3" xfId="572"/>
    <cellStyle name="20 % - Akzent2 8 3 2" xfId="2192"/>
    <cellStyle name="20 % - Akzent2 8 3 2 2" xfId="4623"/>
    <cellStyle name="20 % - Akzent2 8 3 2 2 2" xfId="10309"/>
    <cellStyle name="20 % - Akzent2 8 3 2 2 2 2" xfId="21694"/>
    <cellStyle name="20 % - Akzent2 8 3 2 2 3" xfId="16008"/>
    <cellStyle name="20 % - Akzent2 8 3 2 3" xfId="7879"/>
    <cellStyle name="20 % - Akzent2 8 3 2 3 2" xfId="19264"/>
    <cellStyle name="20 % - Akzent2 8 3 2 4" xfId="13578"/>
    <cellStyle name="20 % - Akzent2 8 3 3" xfId="1382"/>
    <cellStyle name="20 % - Akzent2 8 3 3 2" xfId="3813"/>
    <cellStyle name="20 % - Akzent2 8 3 3 2 2" xfId="9499"/>
    <cellStyle name="20 % - Akzent2 8 3 3 2 2 2" xfId="20884"/>
    <cellStyle name="20 % - Akzent2 8 3 3 2 3" xfId="15198"/>
    <cellStyle name="20 % - Akzent2 8 3 3 3" xfId="7069"/>
    <cellStyle name="20 % - Akzent2 8 3 3 3 2" xfId="18454"/>
    <cellStyle name="20 % - Akzent2 8 3 3 4" xfId="12768"/>
    <cellStyle name="20 % - Akzent2 8 3 4" xfId="3002"/>
    <cellStyle name="20 % - Akzent2 8 3 4 2" xfId="8689"/>
    <cellStyle name="20 % - Akzent2 8 3 4 2 2" xfId="20074"/>
    <cellStyle name="20 % - Akzent2 8 3 4 3" xfId="14388"/>
    <cellStyle name="20 % - Akzent2 8 3 5" xfId="5433"/>
    <cellStyle name="20 % - Akzent2 8 3 5 2" xfId="11119"/>
    <cellStyle name="20 % - Akzent2 8 3 5 2 2" xfId="22504"/>
    <cellStyle name="20 % - Akzent2 8 3 5 3" xfId="16818"/>
    <cellStyle name="20 % - Akzent2 8 3 6" xfId="6259"/>
    <cellStyle name="20 % - Akzent2 8 3 6 2" xfId="17644"/>
    <cellStyle name="20 % - Akzent2 8 3 7" xfId="11958"/>
    <cellStyle name="20 % - Akzent2 8 4" xfId="1786"/>
    <cellStyle name="20 % - Akzent2 8 4 2" xfId="4217"/>
    <cellStyle name="20 % - Akzent2 8 4 2 2" xfId="9903"/>
    <cellStyle name="20 % - Akzent2 8 4 2 2 2" xfId="21288"/>
    <cellStyle name="20 % - Akzent2 8 4 2 3" xfId="15602"/>
    <cellStyle name="20 % - Akzent2 8 4 3" xfId="7473"/>
    <cellStyle name="20 % - Akzent2 8 4 3 2" xfId="18858"/>
    <cellStyle name="20 % - Akzent2 8 4 4" xfId="13172"/>
    <cellStyle name="20 % - Akzent2 8 5" xfId="976"/>
    <cellStyle name="20 % - Akzent2 8 5 2" xfId="3407"/>
    <cellStyle name="20 % - Akzent2 8 5 2 2" xfId="9093"/>
    <cellStyle name="20 % - Akzent2 8 5 2 2 2" xfId="20478"/>
    <cellStyle name="20 % - Akzent2 8 5 2 3" xfId="14792"/>
    <cellStyle name="20 % - Akzent2 8 5 3" xfId="6663"/>
    <cellStyle name="20 % - Akzent2 8 5 3 2" xfId="18048"/>
    <cellStyle name="20 % - Akzent2 8 5 4" xfId="12362"/>
    <cellStyle name="20 % - Akzent2 8 6" xfId="2596"/>
    <cellStyle name="20 % - Akzent2 8 6 2" xfId="8283"/>
    <cellStyle name="20 % - Akzent2 8 6 2 2" xfId="19668"/>
    <cellStyle name="20 % - Akzent2 8 6 3" xfId="13982"/>
    <cellStyle name="20 % - Akzent2 8 7" xfId="5027"/>
    <cellStyle name="20 % - Akzent2 8 7 2" xfId="10713"/>
    <cellStyle name="20 % - Akzent2 8 7 2 2" xfId="22098"/>
    <cellStyle name="20 % - Akzent2 8 7 3" xfId="16412"/>
    <cellStyle name="20 % - Akzent2 8 8" xfId="5853"/>
    <cellStyle name="20 % - Akzent2 8 8 2" xfId="17238"/>
    <cellStyle name="20 % - Akzent2 8 9" xfId="11552"/>
    <cellStyle name="20 % - Akzent2 9" xfId="182"/>
    <cellStyle name="20 % - Akzent2 9 2" xfId="377"/>
    <cellStyle name="20 % - Akzent2 9 2 2" xfId="784"/>
    <cellStyle name="20 % - Akzent2 9 2 2 2" xfId="2404"/>
    <cellStyle name="20 % - Akzent2 9 2 2 2 2" xfId="4835"/>
    <cellStyle name="20 % - Akzent2 9 2 2 2 2 2" xfId="10521"/>
    <cellStyle name="20 % - Akzent2 9 2 2 2 2 2 2" xfId="21906"/>
    <cellStyle name="20 % - Akzent2 9 2 2 2 2 3" xfId="16220"/>
    <cellStyle name="20 % - Akzent2 9 2 2 2 3" xfId="8091"/>
    <cellStyle name="20 % - Akzent2 9 2 2 2 3 2" xfId="19476"/>
    <cellStyle name="20 % - Akzent2 9 2 2 2 4" xfId="13790"/>
    <cellStyle name="20 % - Akzent2 9 2 2 3" xfId="1594"/>
    <cellStyle name="20 % - Akzent2 9 2 2 3 2" xfId="4025"/>
    <cellStyle name="20 % - Akzent2 9 2 2 3 2 2" xfId="9711"/>
    <cellStyle name="20 % - Akzent2 9 2 2 3 2 2 2" xfId="21096"/>
    <cellStyle name="20 % - Akzent2 9 2 2 3 2 3" xfId="15410"/>
    <cellStyle name="20 % - Akzent2 9 2 2 3 3" xfId="7281"/>
    <cellStyle name="20 % - Akzent2 9 2 2 3 3 2" xfId="18666"/>
    <cellStyle name="20 % - Akzent2 9 2 2 3 4" xfId="12980"/>
    <cellStyle name="20 % - Akzent2 9 2 2 4" xfId="3214"/>
    <cellStyle name="20 % - Akzent2 9 2 2 4 2" xfId="8901"/>
    <cellStyle name="20 % - Akzent2 9 2 2 4 2 2" xfId="20286"/>
    <cellStyle name="20 % - Akzent2 9 2 2 4 3" xfId="14600"/>
    <cellStyle name="20 % - Akzent2 9 2 2 5" xfId="5645"/>
    <cellStyle name="20 % - Akzent2 9 2 2 5 2" xfId="11331"/>
    <cellStyle name="20 % - Akzent2 9 2 2 5 2 2" xfId="22716"/>
    <cellStyle name="20 % - Akzent2 9 2 2 5 3" xfId="17030"/>
    <cellStyle name="20 % - Akzent2 9 2 2 6" xfId="6471"/>
    <cellStyle name="20 % - Akzent2 9 2 2 6 2" xfId="17856"/>
    <cellStyle name="20 % - Akzent2 9 2 2 7" xfId="12170"/>
    <cellStyle name="20 % - Akzent2 9 2 3" xfId="1998"/>
    <cellStyle name="20 % - Akzent2 9 2 3 2" xfId="4429"/>
    <cellStyle name="20 % - Akzent2 9 2 3 2 2" xfId="10115"/>
    <cellStyle name="20 % - Akzent2 9 2 3 2 2 2" xfId="21500"/>
    <cellStyle name="20 % - Akzent2 9 2 3 2 3" xfId="15814"/>
    <cellStyle name="20 % - Akzent2 9 2 3 3" xfId="7685"/>
    <cellStyle name="20 % - Akzent2 9 2 3 3 2" xfId="19070"/>
    <cellStyle name="20 % - Akzent2 9 2 3 4" xfId="13384"/>
    <cellStyle name="20 % - Akzent2 9 2 4" xfId="1188"/>
    <cellStyle name="20 % - Akzent2 9 2 4 2" xfId="3619"/>
    <cellStyle name="20 % - Akzent2 9 2 4 2 2" xfId="9305"/>
    <cellStyle name="20 % - Akzent2 9 2 4 2 2 2" xfId="20690"/>
    <cellStyle name="20 % - Akzent2 9 2 4 2 3" xfId="15004"/>
    <cellStyle name="20 % - Akzent2 9 2 4 3" xfId="6875"/>
    <cellStyle name="20 % - Akzent2 9 2 4 3 2" xfId="18260"/>
    <cellStyle name="20 % - Akzent2 9 2 4 4" xfId="12574"/>
    <cellStyle name="20 % - Akzent2 9 2 5" xfId="2808"/>
    <cellStyle name="20 % - Akzent2 9 2 5 2" xfId="8495"/>
    <cellStyle name="20 % - Akzent2 9 2 5 2 2" xfId="19880"/>
    <cellStyle name="20 % - Akzent2 9 2 5 3" xfId="14194"/>
    <cellStyle name="20 % - Akzent2 9 2 6" xfId="5239"/>
    <cellStyle name="20 % - Akzent2 9 2 6 2" xfId="10925"/>
    <cellStyle name="20 % - Akzent2 9 2 6 2 2" xfId="22310"/>
    <cellStyle name="20 % - Akzent2 9 2 6 3" xfId="16624"/>
    <cellStyle name="20 % - Akzent2 9 2 7" xfId="6065"/>
    <cellStyle name="20 % - Akzent2 9 2 7 2" xfId="17450"/>
    <cellStyle name="20 % - Akzent2 9 2 8" xfId="11764"/>
    <cellStyle name="20 % - Akzent2 9 3" xfId="588"/>
    <cellStyle name="20 % - Akzent2 9 3 2" xfId="2208"/>
    <cellStyle name="20 % - Akzent2 9 3 2 2" xfId="4639"/>
    <cellStyle name="20 % - Akzent2 9 3 2 2 2" xfId="10325"/>
    <cellStyle name="20 % - Akzent2 9 3 2 2 2 2" xfId="21710"/>
    <cellStyle name="20 % - Akzent2 9 3 2 2 3" xfId="16024"/>
    <cellStyle name="20 % - Akzent2 9 3 2 3" xfId="7895"/>
    <cellStyle name="20 % - Akzent2 9 3 2 3 2" xfId="19280"/>
    <cellStyle name="20 % - Akzent2 9 3 2 4" xfId="13594"/>
    <cellStyle name="20 % - Akzent2 9 3 3" xfId="1398"/>
    <cellStyle name="20 % - Akzent2 9 3 3 2" xfId="3829"/>
    <cellStyle name="20 % - Akzent2 9 3 3 2 2" xfId="9515"/>
    <cellStyle name="20 % - Akzent2 9 3 3 2 2 2" xfId="20900"/>
    <cellStyle name="20 % - Akzent2 9 3 3 2 3" xfId="15214"/>
    <cellStyle name="20 % - Akzent2 9 3 3 3" xfId="7085"/>
    <cellStyle name="20 % - Akzent2 9 3 3 3 2" xfId="18470"/>
    <cellStyle name="20 % - Akzent2 9 3 3 4" xfId="12784"/>
    <cellStyle name="20 % - Akzent2 9 3 4" xfId="3018"/>
    <cellStyle name="20 % - Akzent2 9 3 4 2" xfId="8705"/>
    <cellStyle name="20 % - Akzent2 9 3 4 2 2" xfId="20090"/>
    <cellStyle name="20 % - Akzent2 9 3 4 3" xfId="14404"/>
    <cellStyle name="20 % - Akzent2 9 3 5" xfId="5449"/>
    <cellStyle name="20 % - Akzent2 9 3 5 2" xfId="11135"/>
    <cellStyle name="20 % - Akzent2 9 3 5 2 2" xfId="22520"/>
    <cellStyle name="20 % - Akzent2 9 3 5 3" xfId="16834"/>
    <cellStyle name="20 % - Akzent2 9 3 6" xfId="6275"/>
    <cellStyle name="20 % - Akzent2 9 3 6 2" xfId="17660"/>
    <cellStyle name="20 % - Akzent2 9 3 7" xfId="11974"/>
    <cellStyle name="20 % - Akzent2 9 4" xfId="1802"/>
    <cellStyle name="20 % - Akzent2 9 4 2" xfId="4233"/>
    <cellStyle name="20 % - Akzent2 9 4 2 2" xfId="9919"/>
    <cellStyle name="20 % - Akzent2 9 4 2 2 2" xfId="21304"/>
    <cellStyle name="20 % - Akzent2 9 4 2 3" xfId="15618"/>
    <cellStyle name="20 % - Akzent2 9 4 3" xfId="7489"/>
    <cellStyle name="20 % - Akzent2 9 4 3 2" xfId="18874"/>
    <cellStyle name="20 % - Akzent2 9 4 4" xfId="13188"/>
    <cellStyle name="20 % - Akzent2 9 5" xfId="992"/>
    <cellStyle name="20 % - Akzent2 9 5 2" xfId="3423"/>
    <cellStyle name="20 % - Akzent2 9 5 2 2" xfId="9109"/>
    <cellStyle name="20 % - Akzent2 9 5 2 2 2" xfId="20494"/>
    <cellStyle name="20 % - Akzent2 9 5 2 3" xfId="14808"/>
    <cellStyle name="20 % - Akzent2 9 5 3" xfId="6679"/>
    <cellStyle name="20 % - Akzent2 9 5 3 2" xfId="18064"/>
    <cellStyle name="20 % - Akzent2 9 5 4" xfId="12378"/>
    <cellStyle name="20 % - Akzent2 9 6" xfId="2612"/>
    <cellStyle name="20 % - Akzent2 9 6 2" xfId="8299"/>
    <cellStyle name="20 % - Akzent2 9 6 2 2" xfId="19684"/>
    <cellStyle name="20 % - Akzent2 9 6 3" xfId="13998"/>
    <cellStyle name="20 % - Akzent2 9 7" xfId="5043"/>
    <cellStyle name="20 % - Akzent2 9 7 2" xfId="10729"/>
    <cellStyle name="20 % - Akzent2 9 7 2 2" xfId="22114"/>
    <cellStyle name="20 % - Akzent2 9 7 3" xfId="16428"/>
    <cellStyle name="20 % - Akzent2 9 8" xfId="5869"/>
    <cellStyle name="20 % - Akzent2 9 8 2" xfId="17254"/>
    <cellStyle name="20 % - Akzent2 9 9" xfId="11568"/>
    <cellStyle name="20 % - Akzent3 10" xfId="261"/>
    <cellStyle name="20 % - Akzent3 10 2" xfId="668"/>
    <cellStyle name="20 % - Akzent3 10 2 2" xfId="2288"/>
    <cellStyle name="20 % - Akzent3 10 2 2 2" xfId="4719"/>
    <cellStyle name="20 % - Akzent3 10 2 2 2 2" xfId="10405"/>
    <cellStyle name="20 % - Akzent3 10 2 2 2 2 2" xfId="21790"/>
    <cellStyle name="20 % - Akzent3 10 2 2 2 3" xfId="16104"/>
    <cellStyle name="20 % - Akzent3 10 2 2 3" xfId="7975"/>
    <cellStyle name="20 % - Akzent3 10 2 2 3 2" xfId="19360"/>
    <cellStyle name="20 % - Akzent3 10 2 2 4" xfId="13674"/>
    <cellStyle name="20 % - Akzent3 10 2 3" xfId="1478"/>
    <cellStyle name="20 % - Akzent3 10 2 3 2" xfId="3909"/>
    <cellStyle name="20 % - Akzent3 10 2 3 2 2" xfId="9595"/>
    <cellStyle name="20 % - Akzent3 10 2 3 2 2 2" xfId="20980"/>
    <cellStyle name="20 % - Akzent3 10 2 3 2 3" xfId="15294"/>
    <cellStyle name="20 % - Akzent3 10 2 3 3" xfId="7165"/>
    <cellStyle name="20 % - Akzent3 10 2 3 3 2" xfId="18550"/>
    <cellStyle name="20 % - Akzent3 10 2 3 4" xfId="12864"/>
    <cellStyle name="20 % - Akzent3 10 2 4" xfId="3098"/>
    <cellStyle name="20 % - Akzent3 10 2 4 2" xfId="8785"/>
    <cellStyle name="20 % - Akzent3 10 2 4 2 2" xfId="20170"/>
    <cellStyle name="20 % - Akzent3 10 2 4 3" xfId="14484"/>
    <cellStyle name="20 % - Akzent3 10 2 5" xfId="5529"/>
    <cellStyle name="20 % - Akzent3 10 2 5 2" xfId="11215"/>
    <cellStyle name="20 % - Akzent3 10 2 5 2 2" xfId="22600"/>
    <cellStyle name="20 % - Akzent3 10 2 5 3" xfId="16914"/>
    <cellStyle name="20 % - Akzent3 10 2 6" xfId="6355"/>
    <cellStyle name="20 % - Akzent3 10 2 6 2" xfId="17740"/>
    <cellStyle name="20 % - Akzent3 10 2 7" xfId="12054"/>
    <cellStyle name="20 % - Akzent3 10 3" xfId="1882"/>
    <cellStyle name="20 % - Akzent3 10 3 2" xfId="4313"/>
    <cellStyle name="20 % - Akzent3 10 3 2 2" xfId="9999"/>
    <cellStyle name="20 % - Akzent3 10 3 2 2 2" xfId="21384"/>
    <cellStyle name="20 % - Akzent3 10 3 2 3" xfId="15698"/>
    <cellStyle name="20 % - Akzent3 10 3 3" xfId="7569"/>
    <cellStyle name="20 % - Akzent3 10 3 3 2" xfId="18954"/>
    <cellStyle name="20 % - Akzent3 10 3 4" xfId="13268"/>
    <cellStyle name="20 % - Akzent3 10 4" xfId="1072"/>
    <cellStyle name="20 % - Akzent3 10 4 2" xfId="3503"/>
    <cellStyle name="20 % - Akzent3 10 4 2 2" xfId="9189"/>
    <cellStyle name="20 % - Akzent3 10 4 2 2 2" xfId="20574"/>
    <cellStyle name="20 % - Akzent3 10 4 2 3" xfId="14888"/>
    <cellStyle name="20 % - Akzent3 10 4 3" xfId="6759"/>
    <cellStyle name="20 % - Akzent3 10 4 3 2" xfId="18144"/>
    <cellStyle name="20 % - Akzent3 10 4 4" xfId="12458"/>
    <cellStyle name="20 % - Akzent3 10 5" xfId="2692"/>
    <cellStyle name="20 % - Akzent3 10 5 2" xfId="8379"/>
    <cellStyle name="20 % - Akzent3 10 5 2 2" xfId="19764"/>
    <cellStyle name="20 % - Akzent3 10 5 3" xfId="14078"/>
    <cellStyle name="20 % - Akzent3 10 6" xfId="5123"/>
    <cellStyle name="20 % - Akzent3 10 6 2" xfId="10809"/>
    <cellStyle name="20 % - Akzent3 10 6 2 2" xfId="22194"/>
    <cellStyle name="20 % - Akzent3 10 6 3" xfId="16508"/>
    <cellStyle name="20 % - Akzent3 10 7" xfId="5949"/>
    <cellStyle name="20 % - Akzent3 10 7 2" xfId="17334"/>
    <cellStyle name="20 % - Akzent3 10 8" xfId="11648"/>
    <cellStyle name="20 % - Akzent3 11" xfId="473"/>
    <cellStyle name="20 % - Akzent3 11 2" xfId="2094"/>
    <cellStyle name="20 % - Akzent3 11 2 2" xfId="4525"/>
    <cellStyle name="20 % - Akzent3 11 2 2 2" xfId="10211"/>
    <cellStyle name="20 % - Akzent3 11 2 2 2 2" xfId="21596"/>
    <cellStyle name="20 % - Akzent3 11 2 2 3" xfId="15910"/>
    <cellStyle name="20 % - Akzent3 11 2 3" xfId="7781"/>
    <cellStyle name="20 % - Akzent3 11 2 3 2" xfId="19166"/>
    <cellStyle name="20 % - Akzent3 11 2 4" xfId="13480"/>
    <cellStyle name="20 % - Akzent3 11 3" xfId="1284"/>
    <cellStyle name="20 % - Akzent3 11 3 2" xfId="3715"/>
    <cellStyle name="20 % - Akzent3 11 3 2 2" xfId="9401"/>
    <cellStyle name="20 % - Akzent3 11 3 2 2 2" xfId="20786"/>
    <cellStyle name="20 % - Akzent3 11 3 2 3" xfId="15100"/>
    <cellStyle name="20 % - Akzent3 11 3 3" xfId="6971"/>
    <cellStyle name="20 % - Akzent3 11 3 3 2" xfId="18356"/>
    <cellStyle name="20 % - Akzent3 11 3 4" xfId="12670"/>
    <cellStyle name="20 % - Akzent3 11 4" xfId="2904"/>
    <cellStyle name="20 % - Akzent3 11 4 2" xfId="8591"/>
    <cellStyle name="20 % - Akzent3 11 4 2 2" xfId="19976"/>
    <cellStyle name="20 % - Akzent3 11 4 3" xfId="14290"/>
    <cellStyle name="20 % - Akzent3 11 5" xfId="5335"/>
    <cellStyle name="20 % - Akzent3 11 5 2" xfId="11021"/>
    <cellStyle name="20 % - Akzent3 11 5 2 2" xfId="22406"/>
    <cellStyle name="20 % - Akzent3 11 5 3" xfId="16720"/>
    <cellStyle name="20 % - Akzent3 11 6" xfId="6161"/>
    <cellStyle name="20 % - Akzent3 11 6 2" xfId="17546"/>
    <cellStyle name="20 % - Akzent3 11 7" xfId="11860"/>
    <cellStyle name="20 % - Akzent3 12" xfId="1686"/>
    <cellStyle name="20 % - Akzent3 12 2" xfId="4117"/>
    <cellStyle name="20 % - Akzent3 12 2 2" xfId="9803"/>
    <cellStyle name="20 % - Akzent3 12 2 2 2" xfId="21188"/>
    <cellStyle name="20 % - Akzent3 12 2 3" xfId="15502"/>
    <cellStyle name="20 % - Akzent3 12 3" xfId="7373"/>
    <cellStyle name="20 % - Akzent3 12 3 2" xfId="18758"/>
    <cellStyle name="20 % - Akzent3 12 4" xfId="13072"/>
    <cellStyle name="20 % - Akzent3 13" xfId="876"/>
    <cellStyle name="20 % - Akzent3 13 2" xfId="3305"/>
    <cellStyle name="20 % - Akzent3 13 2 2" xfId="8992"/>
    <cellStyle name="20 % - Akzent3 13 2 2 2" xfId="20377"/>
    <cellStyle name="20 % - Akzent3 13 2 3" xfId="14691"/>
    <cellStyle name="20 % - Akzent3 13 3" xfId="6563"/>
    <cellStyle name="20 % - Akzent3 13 3 2" xfId="17948"/>
    <cellStyle name="20 % - Akzent3 13 4" xfId="12262"/>
    <cellStyle name="20 % - Akzent3 14" xfId="2496"/>
    <cellStyle name="20 % - Akzent3 14 2" xfId="8183"/>
    <cellStyle name="20 % - Akzent3 14 2 2" xfId="19568"/>
    <cellStyle name="20 % - Akzent3 14 3" xfId="13882"/>
    <cellStyle name="20 % - Akzent3 15" xfId="4927"/>
    <cellStyle name="20 % - Akzent3 15 2" xfId="10613"/>
    <cellStyle name="20 % - Akzent3 15 2 2" xfId="21998"/>
    <cellStyle name="20 % - Akzent3 15 3" xfId="16312"/>
    <cellStyle name="20 % - Akzent3 16" xfId="50"/>
    <cellStyle name="20 % - Akzent3 2" xfId="85"/>
    <cellStyle name="20 % - Akzent3 2 10" xfId="11470"/>
    <cellStyle name="20 % - Akzent3 2 2" xfId="189"/>
    <cellStyle name="20 % - Akzent3 2 2 2" xfId="384"/>
    <cellStyle name="20 % - Akzent3 2 2 2 2" xfId="791"/>
    <cellStyle name="20 % - Akzent3 2 2 2 2 2" xfId="2411"/>
    <cellStyle name="20 % - Akzent3 2 2 2 2 2 2" xfId="4842"/>
    <cellStyle name="20 % - Akzent3 2 2 2 2 2 2 2" xfId="10528"/>
    <cellStyle name="20 % - Akzent3 2 2 2 2 2 2 2 2" xfId="21913"/>
    <cellStyle name="20 % - Akzent3 2 2 2 2 2 2 3" xfId="16227"/>
    <cellStyle name="20 % - Akzent3 2 2 2 2 2 3" xfId="8098"/>
    <cellStyle name="20 % - Akzent3 2 2 2 2 2 3 2" xfId="19483"/>
    <cellStyle name="20 % - Akzent3 2 2 2 2 2 4" xfId="13797"/>
    <cellStyle name="20 % - Akzent3 2 2 2 2 3" xfId="1601"/>
    <cellStyle name="20 % - Akzent3 2 2 2 2 3 2" xfId="4032"/>
    <cellStyle name="20 % - Akzent3 2 2 2 2 3 2 2" xfId="9718"/>
    <cellStyle name="20 % - Akzent3 2 2 2 2 3 2 2 2" xfId="21103"/>
    <cellStyle name="20 % - Akzent3 2 2 2 2 3 2 3" xfId="15417"/>
    <cellStyle name="20 % - Akzent3 2 2 2 2 3 3" xfId="7288"/>
    <cellStyle name="20 % - Akzent3 2 2 2 2 3 3 2" xfId="18673"/>
    <cellStyle name="20 % - Akzent3 2 2 2 2 3 4" xfId="12987"/>
    <cellStyle name="20 % - Akzent3 2 2 2 2 4" xfId="3221"/>
    <cellStyle name="20 % - Akzent3 2 2 2 2 4 2" xfId="8908"/>
    <cellStyle name="20 % - Akzent3 2 2 2 2 4 2 2" xfId="20293"/>
    <cellStyle name="20 % - Akzent3 2 2 2 2 4 3" xfId="14607"/>
    <cellStyle name="20 % - Akzent3 2 2 2 2 5" xfId="5652"/>
    <cellStyle name="20 % - Akzent3 2 2 2 2 5 2" xfId="11338"/>
    <cellStyle name="20 % - Akzent3 2 2 2 2 5 2 2" xfId="22723"/>
    <cellStyle name="20 % - Akzent3 2 2 2 2 5 3" xfId="17037"/>
    <cellStyle name="20 % - Akzent3 2 2 2 2 6" xfId="6478"/>
    <cellStyle name="20 % - Akzent3 2 2 2 2 6 2" xfId="17863"/>
    <cellStyle name="20 % - Akzent3 2 2 2 2 7" xfId="12177"/>
    <cellStyle name="20 % - Akzent3 2 2 2 3" xfId="2005"/>
    <cellStyle name="20 % - Akzent3 2 2 2 3 2" xfId="4436"/>
    <cellStyle name="20 % - Akzent3 2 2 2 3 2 2" xfId="10122"/>
    <cellStyle name="20 % - Akzent3 2 2 2 3 2 2 2" xfId="21507"/>
    <cellStyle name="20 % - Akzent3 2 2 2 3 2 3" xfId="15821"/>
    <cellStyle name="20 % - Akzent3 2 2 2 3 3" xfId="7692"/>
    <cellStyle name="20 % - Akzent3 2 2 2 3 3 2" xfId="19077"/>
    <cellStyle name="20 % - Akzent3 2 2 2 3 4" xfId="13391"/>
    <cellStyle name="20 % - Akzent3 2 2 2 4" xfId="1195"/>
    <cellStyle name="20 % - Akzent3 2 2 2 4 2" xfId="3626"/>
    <cellStyle name="20 % - Akzent3 2 2 2 4 2 2" xfId="9312"/>
    <cellStyle name="20 % - Akzent3 2 2 2 4 2 2 2" xfId="20697"/>
    <cellStyle name="20 % - Akzent3 2 2 2 4 2 3" xfId="15011"/>
    <cellStyle name="20 % - Akzent3 2 2 2 4 3" xfId="6882"/>
    <cellStyle name="20 % - Akzent3 2 2 2 4 3 2" xfId="18267"/>
    <cellStyle name="20 % - Akzent3 2 2 2 4 4" xfId="12581"/>
    <cellStyle name="20 % - Akzent3 2 2 2 5" xfId="2815"/>
    <cellStyle name="20 % - Akzent3 2 2 2 5 2" xfId="8502"/>
    <cellStyle name="20 % - Akzent3 2 2 2 5 2 2" xfId="19887"/>
    <cellStyle name="20 % - Akzent3 2 2 2 5 3" xfId="14201"/>
    <cellStyle name="20 % - Akzent3 2 2 2 6" xfId="5246"/>
    <cellStyle name="20 % - Akzent3 2 2 2 6 2" xfId="10932"/>
    <cellStyle name="20 % - Akzent3 2 2 2 6 2 2" xfId="22317"/>
    <cellStyle name="20 % - Akzent3 2 2 2 6 3" xfId="16631"/>
    <cellStyle name="20 % - Akzent3 2 2 2 7" xfId="6072"/>
    <cellStyle name="20 % - Akzent3 2 2 2 7 2" xfId="17457"/>
    <cellStyle name="20 % - Akzent3 2 2 2 8" xfId="11771"/>
    <cellStyle name="20 % - Akzent3 2 2 3" xfId="595"/>
    <cellStyle name="20 % - Akzent3 2 2 3 2" xfId="2215"/>
    <cellStyle name="20 % - Akzent3 2 2 3 2 2" xfId="4646"/>
    <cellStyle name="20 % - Akzent3 2 2 3 2 2 2" xfId="10332"/>
    <cellStyle name="20 % - Akzent3 2 2 3 2 2 2 2" xfId="21717"/>
    <cellStyle name="20 % - Akzent3 2 2 3 2 2 3" xfId="16031"/>
    <cellStyle name="20 % - Akzent3 2 2 3 2 3" xfId="7902"/>
    <cellStyle name="20 % - Akzent3 2 2 3 2 3 2" xfId="19287"/>
    <cellStyle name="20 % - Akzent3 2 2 3 2 4" xfId="13601"/>
    <cellStyle name="20 % - Akzent3 2 2 3 3" xfId="1405"/>
    <cellStyle name="20 % - Akzent3 2 2 3 3 2" xfId="3836"/>
    <cellStyle name="20 % - Akzent3 2 2 3 3 2 2" xfId="9522"/>
    <cellStyle name="20 % - Akzent3 2 2 3 3 2 2 2" xfId="20907"/>
    <cellStyle name="20 % - Akzent3 2 2 3 3 2 3" xfId="15221"/>
    <cellStyle name="20 % - Akzent3 2 2 3 3 3" xfId="7092"/>
    <cellStyle name="20 % - Akzent3 2 2 3 3 3 2" xfId="18477"/>
    <cellStyle name="20 % - Akzent3 2 2 3 3 4" xfId="12791"/>
    <cellStyle name="20 % - Akzent3 2 2 3 4" xfId="3025"/>
    <cellStyle name="20 % - Akzent3 2 2 3 4 2" xfId="8712"/>
    <cellStyle name="20 % - Akzent3 2 2 3 4 2 2" xfId="20097"/>
    <cellStyle name="20 % - Akzent3 2 2 3 4 3" xfId="14411"/>
    <cellStyle name="20 % - Akzent3 2 2 3 5" xfId="5456"/>
    <cellStyle name="20 % - Akzent3 2 2 3 5 2" xfId="11142"/>
    <cellStyle name="20 % - Akzent3 2 2 3 5 2 2" xfId="22527"/>
    <cellStyle name="20 % - Akzent3 2 2 3 5 3" xfId="16841"/>
    <cellStyle name="20 % - Akzent3 2 2 3 6" xfId="6282"/>
    <cellStyle name="20 % - Akzent3 2 2 3 6 2" xfId="17667"/>
    <cellStyle name="20 % - Akzent3 2 2 3 7" xfId="11981"/>
    <cellStyle name="20 % - Akzent3 2 2 4" xfId="1809"/>
    <cellStyle name="20 % - Akzent3 2 2 4 2" xfId="4240"/>
    <cellStyle name="20 % - Akzent3 2 2 4 2 2" xfId="9926"/>
    <cellStyle name="20 % - Akzent3 2 2 4 2 2 2" xfId="21311"/>
    <cellStyle name="20 % - Akzent3 2 2 4 2 3" xfId="15625"/>
    <cellStyle name="20 % - Akzent3 2 2 4 3" xfId="7496"/>
    <cellStyle name="20 % - Akzent3 2 2 4 3 2" xfId="18881"/>
    <cellStyle name="20 % - Akzent3 2 2 4 4" xfId="13195"/>
    <cellStyle name="20 % - Akzent3 2 2 5" xfId="999"/>
    <cellStyle name="20 % - Akzent3 2 2 5 2" xfId="3430"/>
    <cellStyle name="20 % - Akzent3 2 2 5 2 2" xfId="9116"/>
    <cellStyle name="20 % - Akzent3 2 2 5 2 2 2" xfId="20501"/>
    <cellStyle name="20 % - Akzent3 2 2 5 2 3" xfId="14815"/>
    <cellStyle name="20 % - Akzent3 2 2 5 3" xfId="6686"/>
    <cellStyle name="20 % - Akzent3 2 2 5 3 2" xfId="18071"/>
    <cellStyle name="20 % - Akzent3 2 2 5 4" xfId="12385"/>
    <cellStyle name="20 % - Akzent3 2 2 6" xfId="2619"/>
    <cellStyle name="20 % - Akzent3 2 2 6 2" xfId="8306"/>
    <cellStyle name="20 % - Akzent3 2 2 6 2 2" xfId="19691"/>
    <cellStyle name="20 % - Akzent3 2 2 6 3" xfId="14005"/>
    <cellStyle name="20 % - Akzent3 2 2 7" xfId="5050"/>
    <cellStyle name="20 % - Akzent3 2 2 7 2" xfId="10736"/>
    <cellStyle name="20 % - Akzent3 2 2 7 2 2" xfId="22121"/>
    <cellStyle name="20 % - Akzent3 2 2 7 3" xfId="16435"/>
    <cellStyle name="20 % - Akzent3 2 2 8" xfId="5876"/>
    <cellStyle name="20 % - Akzent3 2 2 8 2" xfId="17261"/>
    <cellStyle name="20 % - Akzent3 2 2 9" xfId="11575"/>
    <cellStyle name="20 % - Akzent3 2 3" xfId="279"/>
    <cellStyle name="20 % - Akzent3 2 3 2" xfId="686"/>
    <cellStyle name="20 % - Akzent3 2 3 2 2" xfId="2306"/>
    <cellStyle name="20 % - Akzent3 2 3 2 2 2" xfId="4737"/>
    <cellStyle name="20 % - Akzent3 2 3 2 2 2 2" xfId="10423"/>
    <cellStyle name="20 % - Akzent3 2 3 2 2 2 2 2" xfId="21808"/>
    <cellStyle name="20 % - Akzent3 2 3 2 2 2 3" xfId="16122"/>
    <cellStyle name="20 % - Akzent3 2 3 2 2 3" xfId="7993"/>
    <cellStyle name="20 % - Akzent3 2 3 2 2 3 2" xfId="19378"/>
    <cellStyle name="20 % - Akzent3 2 3 2 2 4" xfId="13692"/>
    <cellStyle name="20 % - Akzent3 2 3 2 3" xfId="1496"/>
    <cellStyle name="20 % - Akzent3 2 3 2 3 2" xfId="3927"/>
    <cellStyle name="20 % - Akzent3 2 3 2 3 2 2" xfId="9613"/>
    <cellStyle name="20 % - Akzent3 2 3 2 3 2 2 2" xfId="20998"/>
    <cellStyle name="20 % - Akzent3 2 3 2 3 2 3" xfId="15312"/>
    <cellStyle name="20 % - Akzent3 2 3 2 3 3" xfId="7183"/>
    <cellStyle name="20 % - Akzent3 2 3 2 3 3 2" xfId="18568"/>
    <cellStyle name="20 % - Akzent3 2 3 2 3 4" xfId="12882"/>
    <cellStyle name="20 % - Akzent3 2 3 2 4" xfId="3116"/>
    <cellStyle name="20 % - Akzent3 2 3 2 4 2" xfId="8803"/>
    <cellStyle name="20 % - Akzent3 2 3 2 4 2 2" xfId="20188"/>
    <cellStyle name="20 % - Akzent3 2 3 2 4 3" xfId="14502"/>
    <cellStyle name="20 % - Akzent3 2 3 2 5" xfId="5547"/>
    <cellStyle name="20 % - Akzent3 2 3 2 5 2" xfId="11233"/>
    <cellStyle name="20 % - Akzent3 2 3 2 5 2 2" xfId="22618"/>
    <cellStyle name="20 % - Akzent3 2 3 2 5 3" xfId="16932"/>
    <cellStyle name="20 % - Akzent3 2 3 2 6" xfId="6373"/>
    <cellStyle name="20 % - Akzent3 2 3 2 6 2" xfId="17758"/>
    <cellStyle name="20 % - Akzent3 2 3 2 7" xfId="12072"/>
    <cellStyle name="20 % - Akzent3 2 3 3" xfId="1900"/>
    <cellStyle name="20 % - Akzent3 2 3 3 2" xfId="4331"/>
    <cellStyle name="20 % - Akzent3 2 3 3 2 2" xfId="10017"/>
    <cellStyle name="20 % - Akzent3 2 3 3 2 2 2" xfId="21402"/>
    <cellStyle name="20 % - Akzent3 2 3 3 2 3" xfId="15716"/>
    <cellStyle name="20 % - Akzent3 2 3 3 3" xfId="7587"/>
    <cellStyle name="20 % - Akzent3 2 3 3 3 2" xfId="18972"/>
    <cellStyle name="20 % - Akzent3 2 3 3 4" xfId="13286"/>
    <cellStyle name="20 % - Akzent3 2 3 4" xfId="1090"/>
    <cellStyle name="20 % - Akzent3 2 3 4 2" xfId="3521"/>
    <cellStyle name="20 % - Akzent3 2 3 4 2 2" xfId="9207"/>
    <cellStyle name="20 % - Akzent3 2 3 4 2 2 2" xfId="20592"/>
    <cellStyle name="20 % - Akzent3 2 3 4 2 3" xfId="14906"/>
    <cellStyle name="20 % - Akzent3 2 3 4 3" xfId="6777"/>
    <cellStyle name="20 % - Akzent3 2 3 4 3 2" xfId="18162"/>
    <cellStyle name="20 % - Akzent3 2 3 4 4" xfId="12476"/>
    <cellStyle name="20 % - Akzent3 2 3 5" xfId="2710"/>
    <cellStyle name="20 % - Akzent3 2 3 5 2" xfId="8397"/>
    <cellStyle name="20 % - Akzent3 2 3 5 2 2" xfId="19782"/>
    <cellStyle name="20 % - Akzent3 2 3 5 3" xfId="14096"/>
    <cellStyle name="20 % - Akzent3 2 3 6" xfId="5141"/>
    <cellStyle name="20 % - Akzent3 2 3 6 2" xfId="10827"/>
    <cellStyle name="20 % - Akzent3 2 3 6 2 2" xfId="22212"/>
    <cellStyle name="20 % - Akzent3 2 3 6 3" xfId="16526"/>
    <cellStyle name="20 % - Akzent3 2 3 7" xfId="5967"/>
    <cellStyle name="20 % - Akzent3 2 3 7 2" xfId="17352"/>
    <cellStyle name="20 % - Akzent3 2 3 8" xfId="11666"/>
    <cellStyle name="20 % - Akzent3 2 4" xfId="490"/>
    <cellStyle name="20 % - Akzent3 2 4 2" xfId="2110"/>
    <cellStyle name="20 % - Akzent3 2 4 2 2" xfId="4541"/>
    <cellStyle name="20 % - Akzent3 2 4 2 2 2" xfId="10227"/>
    <cellStyle name="20 % - Akzent3 2 4 2 2 2 2" xfId="21612"/>
    <cellStyle name="20 % - Akzent3 2 4 2 2 3" xfId="15926"/>
    <cellStyle name="20 % - Akzent3 2 4 2 3" xfId="7797"/>
    <cellStyle name="20 % - Akzent3 2 4 2 3 2" xfId="19182"/>
    <cellStyle name="20 % - Akzent3 2 4 2 4" xfId="13496"/>
    <cellStyle name="20 % - Akzent3 2 4 3" xfId="1300"/>
    <cellStyle name="20 % - Akzent3 2 4 3 2" xfId="3731"/>
    <cellStyle name="20 % - Akzent3 2 4 3 2 2" xfId="9417"/>
    <cellStyle name="20 % - Akzent3 2 4 3 2 2 2" xfId="20802"/>
    <cellStyle name="20 % - Akzent3 2 4 3 2 3" xfId="15116"/>
    <cellStyle name="20 % - Akzent3 2 4 3 3" xfId="6987"/>
    <cellStyle name="20 % - Akzent3 2 4 3 3 2" xfId="18372"/>
    <cellStyle name="20 % - Akzent3 2 4 3 4" xfId="12686"/>
    <cellStyle name="20 % - Akzent3 2 4 4" xfId="2920"/>
    <cellStyle name="20 % - Akzent3 2 4 4 2" xfId="8607"/>
    <cellStyle name="20 % - Akzent3 2 4 4 2 2" xfId="19992"/>
    <cellStyle name="20 % - Akzent3 2 4 4 3" xfId="14306"/>
    <cellStyle name="20 % - Akzent3 2 4 5" xfId="5351"/>
    <cellStyle name="20 % - Akzent3 2 4 5 2" xfId="11037"/>
    <cellStyle name="20 % - Akzent3 2 4 5 2 2" xfId="22422"/>
    <cellStyle name="20 % - Akzent3 2 4 5 3" xfId="16736"/>
    <cellStyle name="20 % - Akzent3 2 4 6" xfId="6177"/>
    <cellStyle name="20 % - Akzent3 2 4 6 2" xfId="17562"/>
    <cellStyle name="20 % - Akzent3 2 4 7" xfId="11876"/>
    <cellStyle name="20 % - Akzent3 2 5" xfId="1704"/>
    <cellStyle name="20 % - Akzent3 2 5 2" xfId="4135"/>
    <cellStyle name="20 % - Akzent3 2 5 2 2" xfId="9821"/>
    <cellStyle name="20 % - Akzent3 2 5 2 2 2" xfId="21206"/>
    <cellStyle name="20 % - Akzent3 2 5 2 3" xfId="15520"/>
    <cellStyle name="20 % - Akzent3 2 5 3" xfId="7391"/>
    <cellStyle name="20 % - Akzent3 2 5 3 2" xfId="18776"/>
    <cellStyle name="20 % - Akzent3 2 5 4" xfId="13090"/>
    <cellStyle name="20 % - Akzent3 2 6" xfId="894"/>
    <cellStyle name="20 % - Akzent3 2 6 2" xfId="3325"/>
    <cellStyle name="20 % - Akzent3 2 6 2 2" xfId="9011"/>
    <cellStyle name="20 % - Akzent3 2 6 2 2 2" xfId="20396"/>
    <cellStyle name="20 % - Akzent3 2 6 2 3" xfId="14710"/>
    <cellStyle name="20 % - Akzent3 2 6 3" xfId="6581"/>
    <cellStyle name="20 % - Akzent3 2 6 3 2" xfId="17966"/>
    <cellStyle name="20 % - Akzent3 2 6 4" xfId="12280"/>
    <cellStyle name="20 % - Akzent3 2 7" xfId="2514"/>
    <cellStyle name="20 % - Akzent3 2 7 2" xfId="8201"/>
    <cellStyle name="20 % - Akzent3 2 7 2 2" xfId="19586"/>
    <cellStyle name="20 % - Akzent3 2 7 3" xfId="13900"/>
    <cellStyle name="20 % - Akzent3 2 8" xfId="4945"/>
    <cellStyle name="20 % - Akzent3 2 8 2" xfId="10631"/>
    <cellStyle name="20 % - Akzent3 2 8 2 2" xfId="22016"/>
    <cellStyle name="20 % - Akzent3 2 8 3" xfId="16330"/>
    <cellStyle name="20 % - Akzent3 2 9" xfId="5771"/>
    <cellStyle name="20 % - Akzent3 2 9 2" xfId="17156"/>
    <cellStyle name="20 % - Akzent3 3" xfId="99"/>
    <cellStyle name="20 % - Akzent3 3 10" xfId="11484"/>
    <cellStyle name="20 % - Akzent3 3 2" xfId="190"/>
    <cellStyle name="20 % - Akzent3 3 2 2" xfId="385"/>
    <cellStyle name="20 % - Akzent3 3 2 2 2" xfId="792"/>
    <cellStyle name="20 % - Akzent3 3 2 2 2 2" xfId="2412"/>
    <cellStyle name="20 % - Akzent3 3 2 2 2 2 2" xfId="4843"/>
    <cellStyle name="20 % - Akzent3 3 2 2 2 2 2 2" xfId="10529"/>
    <cellStyle name="20 % - Akzent3 3 2 2 2 2 2 2 2" xfId="21914"/>
    <cellStyle name="20 % - Akzent3 3 2 2 2 2 2 3" xfId="16228"/>
    <cellStyle name="20 % - Akzent3 3 2 2 2 2 3" xfId="8099"/>
    <cellStyle name="20 % - Akzent3 3 2 2 2 2 3 2" xfId="19484"/>
    <cellStyle name="20 % - Akzent3 3 2 2 2 2 4" xfId="13798"/>
    <cellStyle name="20 % - Akzent3 3 2 2 2 3" xfId="1602"/>
    <cellStyle name="20 % - Akzent3 3 2 2 2 3 2" xfId="4033"/>
    <cellStyle name="20 % - Akzent3 3 2 2 2 3 2 2" xfId="9719"/>
    <cellStyle name="20 % - Akzent3 3 2 2 2 3 2 2 2" xfId="21104"/>
    <cellStyle name="20 % - Akzent3 3 2 2 2 3 2 3" xfId="15418"/>
    <cellStyle name="20 % - Akzent3 3 2 2 2 3 3" xfId="7289"/>
    <cellStyle name="20 % - Akzent3 3 2 2 2 3 3 2" xfId="18674"/>
    <cellStyle name="20 % - Akzent3 3 2 2 2 3 4" xfId="12988"/>
    <cellStyle name="20 % - Akzent3 3 2 2 2 4" xfId="3222"/>
    <cellStyle name="20 % - Akzent3 3 2 2 2 4 2" xfId="8909"/>
    <cellStyle name="20 % - Akzent3 3 2 2 2 4 2 2" xfId="20294"/>
    <cellStyle name="20 % - Akzent3 3 2 2 2 4 3" xfId="14608"/>
    <cellStyle name="20 % - Akzent3 3 2 2 2 5" xfId="5653"/>
    <cellStyle name="20 % - Akzent3 3 2 2 2 5 2" xfId="11339"/>
    <cellStyle name="20 % - Akzent3 3 2 2 2 5 2 2" xfId="22724"/>
    <cellStyle name="20 % - Akzent3 3 2 2 2 5 3" xfId="17038"/>
    <cellStyle name="20 % - Akzent3 3 2 2 2 6" xfId="6479"/>
    <cellStyle name="20 % - Akzent3 3 2 2 2 6 2" xfId="17864"/>
    <cellStyle name="20 % - Akzent3 3 2 2 2 7" xfId="12178"/>
    <cellStyle name="20 % - Akzent3 3 2 2 3" xfId="2006"/>
    <cellStyle name="20 % - Akzent3 3 2 2 3 2" xfId="4437"/>
    <cellStyle name="20 % - Akzent3 3 2 2 3 2 2" xfId="10123"/>
    <cellStyle name="20 % - Akzent3 3 2 2 3 2 2 2" xfId="21508"/>
    <cellStyle name="20 % - Akzent3 3 2 2 3 2 3" xfId="15822"/>
    <cellStyle name="20 % - Akzent3 3 2 2 3 3" xfId="7693"/>
    <cellStyle name="20 % - Akzent3 3 2 2 3 3 2" xfId="19078"/>
    <cellStyle name="20 % - Akzent3 3 2 2 3 4" xfId="13392"/>
    <cellStyle name="20 % - Akzent3 3 2 2 4" xfId="1196"/>
    <cellStyle name="20 % - Akzent3 3 2 2 4 2" xfId="3627"/>
    <cellStyle name="20 % - Akzent3 3 2 2 4 2 2" xfId="9313"/>
    <cellStyle name="20 % - Akzent3 3 2 2 4 2 2 2" xfId="20698"/>
    <cellStyle name="20 % - Akzent3 3 2 2 4 2 3" xfId="15012"/>
    <cellStyle name="20 % - Akzent3 3 2 2 4 3" xfId="6883"/>
    <cellStyle name="20 % - Akzent3 3 2 2 4 3 2" xfId="18268"/>
    <cellStyle name="20 % - Akzent3 3 2 2 4 4" xfId="12582"/>
    <cellStyle name="20 % - Akzent3 3 2 2 5" xfId="2816"/>
    <cellStyle name="20 % - Akzent3 3 2 2 5 2" xfId="8503"/>
    <cellStyle name="20 % - Akzent3 3 2 2 5 2 2" xfId="19888"/>
    <cellStyle name="20 % - Akzent3 3 2 2 5 3" xfId="14202"/>
    <cellStyle name="20 % - Akzent3 3 2 2 6" xfId="5247"/>
    <cellStyle name="20 % - Akzent3 3 2 2 6 2" xfId="10933"/>
    <cellStyle name="20 % - Akzent3 3 2 2 6 2 2" xfId="22318"/>
    <cellStyle name="20 % - Akzent3 3 2 2 6 3" xfId="16632"/>
    <cellStyle name="20 % - Akzent3 3 2 2 7" xfId="6073"/>
    <cellStyle name="20 % - Akzent3 3 2 2 7 2" xfId="17458"/>
    <cellStyle name="20 % - Akzent3 3 2 2 8" xfId="11772"/>
    <cellStyle name="20 % - Akzent3 3 2 3" xfId="596"/>
    <cellStyle name="20 % - Akzent3 3 2 3 2" xfId="2216"/>
    <cellStyle name="20 % - Akzent3 3 2 3 2 2" xfId="4647"/>
    <cellStyle name="20 % - Akzent3 3 2 3 2 2 2" xfId="10333"/>
    <cellStyle name="20 % - Akzent3 3 2 3 2 2 2 2" xfId="21718"/>
    <cellStyle name="20 % - Akzent3 3 2 3 2 2 3" xfId="16032"/>
    <cellStyle name="20 % - Akzent3 3 2 3 2 3" xfId="7903"/>
    <cellStyle name="20 % - Akzent3 3 2 3 2 3 2" xfId="19288"/>
    <cellStyle name="20 % - Akzent3 3 2 3 2 4" xfId="13602"/>
    <cellStyle name="20 % - Akzent3 3 2 3 3" xfId="1406"/>
    <cellStyle name="20 % - Akzent3 3 2 3 3 2" xfId="3837"/>
    <cellStyle name="20 % - Akzent3 3 2 3 3 2 2" xfId="9523"/>
    <cellStyle name="20 % - Akzent3 3 2 3 3 2 2 2" xfId="20908"/>
    <cellStyle name="20 % - Akzent3 3 2 3 3 2 3" xfId="15222"/>
    <cellStyle name="20 % - Akzent3 3 2 3 3 3" xfId="7093"/>
    <cellStyle name="20 % - Akzent3 3 2 3 3 3 2" xfId="18478"/>
    <cellStyle name="20 % - Akzent3 3 2 3 3 4" xfId="12792"/>
    <cellStyle name="20 % - Akzent3 3 2 3 4" xfId="3026"/>
    <cellStyle name="20 % - Akzent3 3 2 3 4 2" xfId="8713"/>
    <cellStyle name="20 % - Akzent3 3 2 3 4 2 2" xfId="20098"/>
    <cellStyle name="20 % - Akzent3 3 2 3 4 3" xfId="14412"/>
    <cellStyle name="20 % - Akzent3 3 2 3 5" xfId="5457"/>
    <cellStyle name="20 % - Akzent3 3 2 3 5 2" xfId="11143"/>
    <cellStyle name="20 % - Akzent3 3 2 3 5 2 2" xfId="22528"/>
    <cellStyle name="20 % - Akzent3 3 2 3 5 3" xfId="16842"/>
    <cellStyle name="20 % - Akzent3 3 2 3 6" xfId="6283"/>
    <cellStyle name="20 % - Akzent3 3 2 3 6 2" xfId="17668"/>
    <cellStyle name="20 % - Akzent3 3 2 3 7" xfId="11982"/>
    <cellStyle name="20 % - Akzent3 3 2 4" xfId="1810"/>
    <cellStyle name="20 % - Akzent3 3 2 4 2" xfId="4241"/>
    <cellStyle name="20 % - Akzent3 3 2 4 2 2" xfId="9927"/>
    <cellStyle name="20 % - Akzent3 3 2 4 2 2 2" xfId="21312"/>
    <cellStyle name="20 % - Akzent3 3 2 4 2 3" xfId="15626"/>
    <cellStyle name="20 % - Akzent3 3 2 4 3" xfId="7497"/>
    <cellStyle name="20 % - Akzent3 3 2 4 3 2" xfId="18882"/>
    <cellStyle name="20 % - Akzent3 3 2 4 4" xfId="13196"/>
    <cellStyle name="20 % - Akzent3 3 2 5" xfId="1000"/>
    <cellStyle name="20 % - Akzent3 3 2 5 2" xfId="3431"/>
    <cellStyle name="20 % - Akzent3 3 2 5 2 2" xfId="9117"/>
    <cellStyle name="20 % - Akzent3 3 2 5 2 2 2" xfId="20502"/>
    <cellStyle name="20 % - Akzent3 3 2 5 2 3" xfId="14816"/>
    <cellStyle name="20 % - Akzent3 3 2 5 3" xfId="6687"/>
    <cellStyle name="20 % - Akzent3 3 2 5 3 2" xfId="18072"/>
    <cellStyle name="20 % - Akzent3 3 2 5 4" xfId="12386"/>
    <cellStyle name="20 % - Akzent3 3 2 6" xfId="2620"/>
    <cellStyle name="20 % - Akzent3 3 2 6 2" xfId="8307"/>
    <cellStyle name="20 % - Akzent3 3 2 6 2 2" xfId="19692"/>
    <cellStyle name="20 % - Akzent3 3 2 6 3" xfId="14006"/>
    <cellStyle name="20 % - Akzent3 3 2 7" xfId="5051"/>
    <cellStyle name="20 % - Akzent3 3 2 7 2" xfId="10737"/>
    <cellStyle name="20 % - Akzent3 3 2 7 2 2" xfId="22122"/>
    <cellStyle name="20 % - Akzent3 3 2 7 3" xfId="16436"/>
    <cellStyle name="20 % - Akzent3 3 2 8" xfId="5877"/>
    <cellStyle name="20 % - Akzent3 3 2 8 2" xfId="17262"/>
    <cellStyle name="20 % - Akzent3 3 2 9" xfId="11576"/>
    <cellStyle name="20 % - Akzent3 3 3" xfId="293"/>
    <cellStyle name="20 % - Akzent3 3 3 2" xfId="700"/>
    <cellStyle name="20 % - Akzent3 3 3 2 2" xfId="2320"/>
    <cellStyle name="20 % - Akzent3 3 3 2 2 2" xfId="4751"/>
    <cellStyle name="20 % - Akzent3 3 3 2 2 2 2" xfId="10437"/>
    <cellStyle name="20 % - Akzent3 3 3 2 2 2 2 2" xfId="21822"/>
    <cellStyle name="20 % - Akzent3 3 3 2 2 2 3" xfId="16136"/>
    <cellStyle name="20 % - Akzent3 3 3 2 2 3" xfId="8007"/>
    <cellStyle name="20 % - Akzent3 3 3 2 2 3 2" xfId="19392"/>
    <cellStyle name="20 % - Akzent3 3 3 2 2 4" xfId="13706"/>
    <cellStyle name="20 % - Akzent3 3 3 2 3" xfId="1510"/>
    <cellStyle name="20 % - Akzent3 3 3 2 3 2" xfId="3941"/>
    <cellStyle name="20 % - Akzent3 3 3 2 3 2 2" xfId="9627"/>
    <cellStyle name="20 % - Akzent3 3 3 2 3 2 2 2" xfId="21012"/>
    <cellStyle name="20 % - Akzent3 3 3 2 3 2 3" xfId="15326"/>
    <cellStyle name="20 % - Akzent3 3 3 2 3 3" xfId="7197"/>
    <cellStyle name="20 % - Akzent3 3 3 2 3 3 2" xfId="18582"/>
    <cellStyle name="20 % - Akzent3 3 3 2 3 4" xfId="12896"/>
    <cellStyle name="20 % - Akzent3 3 3 2 4" xfId="3130"/>
    <cellStyle name="20 % - Akzent3 3 3 2 4 2" xfId="8817"/>
    <cellStyle name="20 % - Akzent3 3 3 2 4 2 2" xfId="20202"/>
    <cellStyle name="20 % - Akzent3 3 3 2 4 3" xfId="14516"/>
    <cellStyle name="20 % - Akzent3 3 3 2 5" xfId="5561"/>
    <cellStyle name="20 % - Akzent3 3 3 2 5 2" xfId="11247"/>
    <cellStyle name="20 % - Akzent3 3 3 2 5 2 2" xfId="22632"/>
    <cellStyle name="20 % - Akzent3 3 3 2 5 3" xfId="16946"/>
    <cellStyle name="20 % - Akzent3 3 3 2 6" xfId="6387"/>
    <cellStyle name="20 % - Akzent3 3 3 2 6 2" xfId="17772"/>
    <cellStyle name="20 % - Akzent3 3 3 2 7" xfId="12086"/>
    <cellStyle name="20 % - Akzent3 3 3 3" xfId="1914"/>
    <cellStyle name="20 % - Akzent3 3 3 3 2" xfId="4345"/>
    <cellStyle name="20 % - Akzent3 3 3 3 2 2" xfId="10031"/>
    <cellStyle name="20 % - Akzent3 3 3 3 2 2 2" xfId="21416"/>
    <cellStyle name="20 % - Akzent3 3 3 3 2 3" xfId="15730"/>
    <cellStyle name="20 % - Akzent3 3 3 3 3" xfId="7601"/>
    <cellStyle name="20 % - Akzent3 3 3 3 3 2" xfId="18986"/>
    <cellStyle name="20 % - Akzent3 3 3 3 4" xfId="13300"/>
    <cellStyle name="20 % - Akzent3 3 3 4" xfId="1104"/>
    <cellStyle name="20 % - Akzent3 3 3 4 2" xfId="3535"/>
    <cellStyle name="20 % - Akzent3 3 3 4 2 2" xfId="9221"/>
    <cellStyle name="20 % - Akzent3 3 3 4 2 2 2" xfId="20606"/>
    <cellStyle name="20 % - Akzent3 3 3 4 2 3" xfId="14920"/>
    <cellStyle name="20 % - Akzent3 3 3 4 3" xfId="6791"/>
    <cellStyle name="20 % - Akzent3 3 3 4 3 2" xfId="18176"/>
    <cellStyle name="20 % - Akzent3 3 3 4 4" xfId="12490"/>
    <cellStyle name="20 % - Akzent3 3 3 5" xfId="2724"/>
    <cellStyle name="20 % - Akzent3 3 3 5 2" xfId="8411"/>
    <cellStyle name="20 % - Akzent3 3 3 5 2 2" xfId="19796"/>
    <cellStyle name="20 % - Akzent3 3 3 5 3" xfId="14110"/>
    <cellStyle name="20 % - Akzent3 3 3 6" xfId="5155"/>
    <cellStyle name="20 % - Akzent3 3 3 6 2" xfId="10841"/>
    <cellStyle name="20 % - Akzent3 3 3 6 2 2" xfId="22226"/>
    <cellStyle name="20 % - Akzent3 3 3 6 3" xfId="16540"/>
    <cellStyle name="20 % - Akzent3 3 3 7" xfId="5981"/>
    <cellStyle name="20 % - Akzent3 3 3 7 2" xfId="17366"/>
    <cellStyle name="20 % - Akzent3 3 3 8" xfId="11680"/>
    <cellStyle name="20 % - Akzent3 3 4" xfId="504"/>
    <cellStyle name="20 % - Akzent3 3 4 2" xfId="2124"/>
    <cellStyle name="20 % - Akzent3 3 4 2 2" xfId="4555"/>
    <cellStyle name="20 % - Akzent3 3 4 2 2 2" xfId="10241"/>
    <cellStyle name="20 % - Akzent3 3 4 2 2 2 2" xfId="21626"/>
    <cellStyle name="20 % - Akzent3 3 4 2 2 3" xfId="15940"/>
    <cellStyle name="20 % - Akzent3 3 4 2 3" xfId="7811"/>
    <cellStyle name="20 % - Akzent3 3 4 2 3 2" xfId="19196"/>
    <cellStyle name="20 % - Akzent3 3 4 2 4" xfId="13510"/>
    <cellStyle name="20 % - Akzent3 3 4 3" xfId="1314"/>
    <cellStyle name="20 % - Akzent3 3 4 3 2" xfId="3745"/>
    <cellStyle name="20 % - Akzent3 3 4 3 2 2" xfId="9431"/>
    <cellStyle name="20 % - Akzent3 3 4 3 2 2 2" xfId="20816"/>
    <cellStyle name="20 % - Akzent3 3 4 3 2 3" xfId="15130"/>
    <cellStyle name="20 % - Akzent3 3 4 3 3" xfId="7001"/>
    <cellStyle name="20 % - Akzent3 3 4 3 3 2" xfId="18386"/>
    <cellStyle name="20 % - Akzent3 3 4 3 4" xfId="12700"/>
    <cellStyle name="20 % - Akzent3 3 4 4" xfId="2934"/>
    <cellStyle name="20 % - Akzent3 3 4 4 2" xfId="8621"/>
    <cellStyle name="20 % - Akzent3 3 4 4 2 2" xfId="20006"/>
    <cellStyle name="20 % - Akzent3 3 4 4 3" xfId="14320"/>
    <cellStyle name="20 % - Akzent3 3 4 5" xfId="5365"/>
    <cellStyle name="20 % - Akzent3 3 4 5 2" xfId="11051"/>
    <cellStyle name="20 % - Akzent3 3 4 5 2 2" xfId="22436"/>
    <cellStyle name="20 % - Akzent3 3 4 5 3" xfId="16750"/>
    <cellStyle name="20 % - Akzent3 3 4 6" xfId="6191"/>
    <cellStyle name="20 % - Akzent3 3 4 6 2" xfId="17576"/>
    <cellStyle name="20 % - Akzent3 3 4 7" xfId="11890"/>
    <cellStyle name="20 % - Akzent3 3 5" xfId="1718"/>
    <cellStyle name="20 % - Akzent3 3 5 2" xfId="4149"/>
    <cellStyle name="20 % - Akzent3 3 5 2 2" xfId="9835"/>
    <cellStyle name="20 % - Akzent3 3 5 2 2 2" xfId="21220"/>
    <cellStyle name="20 % - Akzent3 3 5 2 3" xfId="15534"/>
    <cellStyle name="20 % - Akzent3 3 5 3" xfId="7405"/>
    <cellStyle name="20 % - Akzent3 3 5 3 2" xfId="18790"/>
    <cellStyle name="20 % - Akzent3 3 5 4" xfId="13104"/>
    <cellStyle name="20 % - Akzent3 3 6" xfId="908"/>
    <cellStyle name="20 % - Akzent3 3 6 2" xfId="3339"/>
    <cellStyle name="20 % - Akzent3 3 6 2 2" xfId="9025"/>
    <cellStyle name="20 % - Akzent3 3 6 2 2 2" xfId="20410"/>
    <cellStyle name="20 % - Akzent3 3 6 2 3" xfId="14724"/>
    <cellStyle name="20 % - Akzent3 3 6 3" xfId="6595"/>
    <cellStyle name="20 % - Akzent3 3 6 3 2" xfId="17980"/>
    <cellStyle name="20 % - Akzent3 3 6 4" xfId="12294"/>
    <cellStyle name="20 % - Akzent3 3 7" xfId="2528"/>
    <cellStyle name="20 % - Akzent3 3 7 2" xfId="8215"/>
    <cellStyle name="20 % - Akzent3 3 7 2 2" xfId="19600"/>
    <cellStyle name="20 % - Akzent3 3 7 3" xfId="13914"/>
    <cellStyle name="20 % - Akzent3 3 8" xfId="4959"/>
    <cellStyle name="20 % - Akzent3 3 8 2" xfId="10645"/>
    <cellStyle name="20 % - Akzent3 3 8 2 2" xfId="22030"/>
    <cellStyle name="20 % - Akzent3 3 8 3" xfId="16344"/>
    <cellStyle name="20 % - Akzent3 3 9" xfId="5785"/>
    <cellStyle name="20 % - Akzent3 3 9 2" xfId="17170"/>
    <cellStyle name="20 % - Akzent3 4" xfId="112"/>
    <cellStyle name="20 % - Akzent3 4 10" xfId="11498"/>
    <cellStyle name="20 % - Akzent3 4 2" xfId="191"/>
    <cellStyle name="20 % - Akzent3 4 2 2" xfId="386"/>
    <cellStyle name="20 % - Akzent3 4 2 2 2" xfId="793"/>
    <cellStyle name="20 % - Akzent3 4 2 2 2 2" xfId="2413"/>
    <cellStyle name="20 % - Akzent3 4 2 2 2 2 2" xfId="4844"/>
    <cellStyle name="20 % - Akzent3 4 2 2 2 2 2 2" xfId="10530"/>
    <cellStyle name="20 % - Akzent3 4 2 2 2 2 2 2 2" xfId="21915"/>
    <cellStyle name="20 % - Akzent3 4 2 2 2 2 2 3" xfId="16229"/>
    <cellStyle name="20 % - Akzent3 4 2 2 2 2 3" xfId="8100"/>
    <cellStyle name="20 % - Akzent3 4 2 2 2 2 3 2" xfId="19485"/>
    <cellStyle name="20 % - Akzent3 4 2 2 2 2 4" xfId="13799"/>
    <cellStyle name="20 % - Akzent3 4 2 2 2 3" xfId="1603"/>
    <cellStyle name="20 % - Akzent3 4 2 2 2 3 2" xfId="4034"/>
    <cellStyle name="20 % - Akzent3 4 2 2 2 3 2 2" xfId="9720"/>
    <cellStyle name="20 % - Akzent3 4 2 2 2 3 2 2 2" xfId="21105"/>
    <cellStyle name="20 % - Akzent3 4 2 2 2 3 2 3" xfId="15419"/>
    <cellStyle name="20 % - Akzent3 4 2 2 2 3 3" xfId="7290"/>
    <cellStyle name="20 % - Akzent3 4 2 2 2 3 3 2" xfId="18675"/>
    <cellStyle name="20 % - Akzent3 4 2 2 2 3 4" xfId="12989"/>
    <cellStyle name="20 % - Akzent3 4 2 2 2 4" xfId="3223"/>
    <cellStyle name="20 % - Akzent3 4 2 2 2 4 2" xfId="8910"/>
    <cellStyle name="20 % - Akzent3 4 2 2 2 4 2 2" xfId="20295"/>
    <cellStyle name="20 % - Akzent3 4 2 2 2 4 3" xfId="14609"/>
    <cellStyle name="20 % - Akzent3 4 2 2 2 5" xfId="5654"/>
    <cellStyle name="20 % - Akzent3 4 2 2 2 5 2" xfId="11340"/>
    <cellStyle name="20 % - Akzent3 4 2 2 2 5 2 2" xfId="22725"/>
    <cellStyle name="20 % - Akzent3 4 2 2 2 5 3" xfId="17039"/>
    <cellStyle name="20 % - Akzent3 4 2 2 2 6" xfId="6480"/>
    <cellStyle name="20 % - Akzent3 4 2 2 2 6 2" xfId="17865"/>
    <cellStyle name="20 % - Akzent3 4 2 2 2 7" xfId="12179"/>
    <cellStyle name="20 % - Akzent3 4 2 2 3" xfId="2007"/>
    <cellStyle name="20 % - Akzent3 4 2 2 3 2" xfId="4438"/>
    <cellStyle name="20 % - Akzent3 4 2 2 3 2 2" xfId="10124"/>
    <cellStyle name="20 % - Akzent3 4 2 2 3 2 2 2" xfId="21509"/>
    <cellStyle name="20 % - Akzent3 4 2 2 3 2 3" xfId="15823"/>
    <cellStyle name="20 % - Akzent3 4 2 2 3 3" xfId="7694"/>
    <cellStyle name="20 % - Akzent3 4 2 2 3 3 2" xfId="19079"/>
    <cellStyle name="20 % - Akzent3 4 2 2 3 4" xfId="13393"/>
    <cellStyle name="20 % - Akzent3 4 2 2 4" xfId="1197"/>
    <cellStyle name="20 % - Akzent3 4 2 2 4 2" xfId="3628"/>
    <cellStyle name="20 % - Akzent3 4 2 2 4 2 2" xfId="9314"/>
    <cellStyle name="20 % - Akzent3 4 2 2 4 2 2 2" xfId="20699"/>
    <cellStyle name="20 % - Akzent3 4 2 2 4 2 3" xfId="15013"/>
    <cellStyle name="20 % - Akzent3 4 2 2 4 3" xfId="6884"/>
    <cellStyle name="20 % - Akzent3 4 2 2 4 3 2" xfId="18269"/>
    <cellStyle name="20 % - Akzent3 4 2 2 4 4" xfId="12583"/>
    <cellStyle name="20 % - Akzent3 4 2 2 5" xfId="2817"/>
    <cellStyle name="20 % - Akzent3 4 2 2 5 2" xfId="8504"/>
    <cellStyle name="20 % - Akzent3 4 2 2 5 2 2" xfId="19889"/>
    <cellStyle name="20 % - Akzent3 4 2 2 5 3" xfId="14203"/>
    <cellStyle name="20 % - Akzent3 4 2 2 6" xfId="5248"/>
    <cellStyle name="20 % - Akzent3 4 2 2 6 2" xfId="10934"/>
    <cellStyle name="20 % - Akzent3 4 2 2 6 2 2" xfId="22319"/>
    <cellStyle name="20 % - Akzent3 4 2 2 6 3" xfId="16633"/>
    <cellStyle name="20 % - Akzent3 4 2 2 7" xfId="6074"/>
    <cellStyle name="20 % - Akzent3 4 2 2 7 2" xfId="17459"/>
    <cellStyle name="20 % - Akzent3 4 2 2 8" xfId="11773"/>
    <cellStyle name="20 % - Akzent3 4 2 3" xfId="597"/>
    <cellStyle name="20 % - Akzent3 4 2 3 2" xfId="2217"/>
    <cellStyle name="20 % - Akzent3 4 2 3 2 2" xfId="4648"/>
    <cellStyle name="20 % - Akzent3 4 2 3 2 2 2" xfId="10334"/>
    <cellStyle name="20 % - Akzent3 4 2 3 2 2 2 2" xfId="21719"/>
    <cellStyle name="20 % - Akzent3 4 2 3 2 2 3" xfId="16033"/>
    <cellStyle name="20 % - Akzent3 4 2 3 2 3" xfId="7904"/>
    <cellStyle name="20 % - Akzent3 4 2 3 2 3 2" xfId="19289"/>
    <cellStyle name="20 % - Akzent3 4 2 3 2 4" xfId="13603"/>
    <cellStyle name="20 % - Akzent3 4 2 3 3" xfId="1407"/>
    <cellStyle name="20 % - Akzent3 4 2 3 3 2" xfId="3838"/>
    <cellStyle name="20 % - Akzent3 4 2 3 3 2 2" xfId="9524"/>
    <cellStyle name="20 % - Akzent3 4 2 3 3 2 2 2" xfId="20909"/>
    <cellStyle name="20 % - Akzent3 4 2 3 3 2 3" xfId="15223"/>
    <cellStyle name="20 % - Akzent3 4 2 3 3 3" xfId="7094"/>
    <cellStyle name="20 % - Akzent3 4 2 3 3 3 2" xfId="18479"/>
    <cellStyle name="20 % - Akzent3 4 2 3 3 4" xfId="12793"/>
    <cellStyle name="20 % - Akzent3 4 2 3 4" xfId="3027"/>
    <cellStyle name="20 % - Akzent3 4 2 3 4 2" xfId="8714"/>
    <cellStyle name="20 % - Akzent3 4 2 3 4 2 2" xfId="20099"/>
    <cellStyle name="20 % - Akzent3 4 2 3 4 3" xfId="14413"/>
    <cellStyle name="20 % - Akzent3 4 2 3 5" xfId="5458"/>
    <cellStyle name="20 % - Akzent3 4 2 3 5 2" xfId="11144"/>
    <cellStyle name="20 % - Akzent3 4 2 3 5 2 2" xfId="22529"/>
    <cellStyle name="20 % - Akzent3 4 2 3 5 3" xfId="16843"/>
    <cellStyle name="20 % - Akzent3 4 2 3 6" xfId="6284"/>
    <cellStyle name="20 % - Akzent3 4 2 3 6 2" xfId="17669"/>
    <cellStyle name="20 % - Akzent3 4 2 3 7" xfId="11983"/>
    <cellStyle name="20 % - Akzent3 4 2 4" xfId="1811"/>
    <cellStyle name="20 % - Akzent3 4 2 4 2" xfId="4242"/>
    <cellStyle name="20 % - Akzent3 4 2 4 2 2" xfId="9928"/>
    <cellStyle name="20 % - Akzent3 4 2 4 2 2 2" xfId="21313"/>
    <cellStyle name="20 % - Akzent3 4 2 4 2 3" xfId="15627"/>
    <cellStyle name="20 % - Akzent3 4 2 4 3" xfId="7498"/>
    <cellStyle name="20 % - Akzent3 4 2 4 3 2" xfId="18883"/>
    <cellStyle name="20 % - Akzent3 4 2 4 4" xfId="13197"/>
    <cellStyle name="20 % - Akzent3 4 2 5" xfId="1001"/>
    <cellStyle name="20 % - Akzent3 4 2 5 2" xfId="3432"/>
    <cellStyle name="20 % - Akzent3 4 2 5 2 2" xfId="9118"/>
    <cellStyle name="20 % - Akzent3 4 2 5 2 2 2" xfId="20503"/>
    <cellStyle name="20 % - Akzent3 4 2 5 2 3" xfId="14817"/>
    <cellStyle name="20 % - Akzent3 4 2 5 3" xfId="6688"/>
    <cellStyle name="20 % - Akzent3 4 2 5 3 2" xfId="18073"/>
    <cellStyle name="20 % - Akzent3 4 2 5 4" xfId="12387"/>
    <cellStyle name="20 % - Akzent3 4 2 6" xfId="2621"/>
    <cellStyle name="20 % - Akzent3 4 2 6 2" xfId="8308"/>
    <cellStyle name="20 % - Akzent3 4 2 6 2 2" xfId="19693"/>
    <cellStyle name="20 % - Akzent3 4 2 6 3" xfId="14007"/>
    <cellStyle name="20 % - Akzent3 4 2 7" xfId="5052"/>
    <cellStyle name="20 % - Akzent3 4 2 7 2" xfId="10738"/>
    <cellStyle name="20 % - Akzent3 4 2 7 2 2" xfId="22123"/>
    <cellStyle name="20 % - Akzent3 4 2 7 3" xfId="16437"/>
    <cellStyle name="20 % - Akzent3 4 2 8" xfId="5878"/>
    <cellStyle name="20 % - Akzent3 4 2 8 2" xfId="17263"/>
    <cellStyle name="20 % - Akzent3 4 2 9" xfId="11577"/>
    <cellStyle name="20 % - Akzent3 4 3" xfId="307"/>
    <cellStyle name="20 % - Akzent3 4 3 2" xfId="714"/>
    <cellStyle name="20 % - Akzent3 4 3 2 2" xfId="2334"/>
    <cellStyle name="20 % - Akzent3 4 3 2 2 2" xfId="4765"/>
    <cellStyle name="20 % - Akzent3 4 3 2 2 2 2" xfId="10451"/>
    <cellStyle name="20 % - Akzent3 4 3 2 2 2 2 2" xfId="21836"/>
    <cellStyle name="20 % - Akzent3 4 3 2 2 2 3" xfId="16150"/>
    <cellStyle name="20 % - Akzent3 4 3 2 2 3" xfId="8021"/>
    <cellStyle name="20 % - Akzent3 4 3 2 2 3 2" xfId="19406"/>
    <cellStyle name="20 % - Akzent3 4 3 2 2 4" xfId="13720"/>
    <cellStyle name="20 % - Akzent3 4 3 2 3" xfId="1524"/>
    <cellStyle name="20 % - Akzent3 4 3 2 3 2" xfId="3955"/>
    <cellStyle name="20 % - Akzent3 4 3 2 3 2 2" xfId="9641"/>
    <cellStyle name="20 % - Akzent3 4 3 2 3 2 2 2" xfId="21026"/>
    <cellStyle name="20 % - Akzent3 4 3 2 3 2 3" xfId="15340"/>
    <cellStyle name="20 % - Akzent3 4 3 2 3 3" xfId="7211"/>
    <cellStyle name="20 % - Akzent3 4 3 2 3 3 2" xfId="18596"/>
    <cellStyle name="20 % - Akzent3 4 3 2 3 4" xfId="12910"/>
    <cellStyle name="20 % - Akzent3 4 3 2 4" xfId="3144"/>
    <cellStyle name="20 % - Akzent3 4 3 2 4 2" xfId="8831"/>
    <cellStyle name="20 % - Akzent3 4 3 2 4 2 2" xfId="20216"/>
    <cellStyle name="20 % - Akzent3 4 3 2 4 3" xfId="14530"/>
    <cellStyle name="20 % - Akzent3 4 3 2 5" xfId="5575"/>
    <cellStyle name="20 % - Akzent3 4 3 2 5 2" xfId="11261"/>
    <cellStyle name="20 % - Akzent3 4 3 2 5 2 2" xfId="22646"/>
    <cellStyle name="20 % - Akzent3 4 3 2 5 3" xfId="16960"/>
    <cellStyle name="20 % - Akzent3 4 3 2 6" xfId="6401"/>
    <cellStyle name="20 % - Akzent3 4 3 2 6 2" xfId="17786"/>
    <cellStyle name="20 % - Akzent3 4 3 2 7" xfId="12100"/>
    <cellStyle name="20 % - Akzent3 4 3 3" xfId="1928"/>
    <cellStyle name="20 % - Akzent3 4 3 3 2" xfId="4359"/>
    <cellStyle name="20 % - Akzent3 4 3 3 2 2" xfId="10045"/>
    <cellStyle name="20 % - Akzent3 4 3 3 2 2 2" xfId="21430"/>
    <cellStyle name="20 % - Akzent3 4 3 3 2 3" xfId="15744"/>
    <cellStyle name="20 % - Akzent3 4 3 3 3" xfId="7615"/>
    <cellStyle name="20 % - Akzent3 4 3 3 3 2" xfId="19000"/>
    <cellStyle name="20 % - Akzent3 4 3 3 4" xfId="13314"/>
    <cellStyle name="20 % - Akzent3 4 3 4" xfId="1118"/>
    <cellStyle name="20 % - Akzent3 4 3 4 2" xfId="3549"/>
    <cellStyle name="20 % - Akzent3 4 3 4 2 2" xfId="9235"/>
    <cellStyle name="20 % - Akzent3 4 3 4 2 2 2" xfId="20620"/>
    <cellStyle name="20 % - Akzent3 4 3 4 2 3" xfId="14934"/>
    <cellStyle name="20 % - Akzent3 4 3 4 3" xfId="6805"/>
    <cellStyle name="20 % - Akzent3 4 3 4 3 2" xfId="18190"/>
    <cellStyle name="20 % - Akzent3 4 3 4 4" xfId="12504"/>
    <cellStyle name="20 % - Akzent3 4 3 5" xfId="2738"/>
    <cellStyle name="20 % - Akzent3 4 3 5 2" xfId="8425"/>
    <cellStyle name="20 % - Akzent3 4 3 5 2 2" xfId="19810"/>
    <cellStyle name="20 % - Akzent3 4 3 5 3" xfId="14124"/>
    <cellStyle name="20 % - Akzent3 4 3 6" xfId="5169"/>
    <cellStyle name="20 % - Akzent3 4 3 6 2" xfId="10855"/>
    <cellStyle name="20 % - Akzent3 4 3 6 2 2" xfId="22240"/>
    <cellStyle name="20 % - Akzent3 4 3 6 3" xfId="16554"/>
    <cellStyle name="20 % - Akzent3 4 3 7" xfId="5995"/>
    <cellStyle name="20 % - Akzent3 4 3 7 2" xfId="17380"/>
    <cellStyle name="20 % - Akzent3 4 3 8" xfId="11694"/>
    <cellStyle name="20 % - Akzent3 4 4" xfId="518"/>
    <cellStyle name="20 % - Akzent3 4 4 2" xfId="2138"/>
    <cellStyle name="20 % - Akzent3 4 4 2 2" xfId="4569"/>
    <cellStyle name="20 % - Akzent3 4 4 2 2 2" xfId="10255"/>
    <cellStyle name="20 % - Akzent3 4 4 2 2 2 2" xfId="21640"/>
    <cellStyle name="20 % - Akzent3 4 4 2 2 3" xfId="15954"/>
    <cellStyle name="20 % - Akzent3 4 4 2 3" xfId="7825"/>
    <cellStyle name="20 % - Akzent3 4 4 2 3 2" xfId="19210"/>
    <cellStyle name="20 % - Akzent3 4 4 2 4" xfId="13524"/>
    <cellStyle name="20 % - Akzent3 4 4 3" xfId="1328"/>
    <cellStyle name="20 % - Akzent3 4 4 3 2" xfId="3759"/>
    <cellStyle name="20 % - Akzent3 4 4 3 2 2" xfId="9445"/>
    <cellStyle name="20 % - Akzent3 4 4 3 2 2 2" xfId="20830"/>
    <cellStyle name="20 % - Akzent3 4 4 3 2 3" xfId="15144"/>
    <cellStyle name="20 % - Akzent3 4 4 3 3" xfId="7015"/>
    <cellStyle name="20 % - Akzent3 4 4 3 3 2" xfId="18400"/>
    <cellStyle name="20 % - Akzent3 4 4 3 4" xfId="12714"/>
    <cellStyle name="20 % - Akzent3 4 4 4" xfId="2948"/>
    <cellStyle name="20 % - Akzent3 4 4 4 2" xfId="8635"/>
    <cellStyle name="20 % - Akzent3 4 4 4 2 2" xfId="20020"/>
    <cellStyle name="20 % - Akzent3 4 4 4 3" xfId="14334"/>
    <cellStyle name="20 % - Akzent3 4 4 5" xfId="5379"/>
    <cellStyle name="20 % - Akzent3 4 4 5 2" xfId="11065"/>
    <cellStyle name="20 % - Akzent3 4 4 5 2 2" xfId="22450"/>
    <cellStyle name="20 % - Akzent3 4 4 5 3" xfId="16764"/>
    <cellStyle name="20 % - Akzent3 4 4 6" xfId="6205"/>
    <cellStyle name="20 % - Akzent3 4 4 6 2" xfId="17590"/>
    <cellStyle name="20 % - Akzent3 4 4 7" xfId="11904"/>
    <cellStyle name="20 % - Akzent3 4 5" xfId="1732"/>
    <cellStyle name="20 % - Akzent3 4 5 2" xfId="4163"/>
    <cellStyle name="20 % - Akzent3 4 5 2 2" xfId="9849"/>
    <cellStyle name="20 % - Akzent3 4 5 2 2 2" xfId="21234"/>
    <cellStyle name="20 % - Akzent3 4 5 2 3" xfId="15548"/>
    <cellStyle name="20 % - Akzent3 4 5 3" xfId="7419"/>
    <cellStyle name="20 % - Akzent3 4 5 3 2" xfId="18804"/>
    <cellStyle name="20 % - Akzent3 4 5 4" xfId="13118"/>
    <cellStyle name="20 % - Akzent3 4 6" xfId="922"/>
    <cellStyle name="20 % - Akzent3 4 6 2" xfId="3353"/>
    <cellStyle name="20 % - Akzent3 4 6 2 2" xfId="9039"/>
    <cellStyle name="20 % - Akzent3 4 6 2 2 2" xfId="20424"/>
    <cellStyle name="20 % - Akzent3 4 6 2 3" xfId="14738"/>
    <cellStyle name="20 % - Akzent3 4 6 3" xfId="6609"/>
    <cellStyle name="20 % - Akzent3 4 6 3 2" xfId="17994"/>
    <cellStyle name="20 % - Akzent3 4 6 4" xfId="12308"/>
    <cellStyle name="20 % - Akzent3 4 7" xfId="2542"/>
    <cellStyle name="20 % - Akzent3 4 7 2" xfId="8229"/>
    <cellStyle name="20 % - Akzent3 4 7 2 2" xfId="19614"/>
    <cellStyle name="20 % - Akzent3 4 7 3" xfId="13928"/>
    <cellStyle name="20 % - Akzent3 4 8" xfId="4973"/>
    <cellStyle name="20 % - Akzent3 4 8 2" xfId="10659"/>
    <cellStyle name="20 % - Akzent3 4 8 2 2" xfId="22044"/>
    <cellStyle name="20 % - Akzent3 4 8 3" xfId="16358"/>
    <cellStyle name="20 % - Akzent3 4 9" xfId="5799"/>
    <cellStyle name="20 % - Akzent3 4 9 2" xfId="17184"/>
    <cellStyle name="20 % - Akzent3 5" xfId="126"/>
    <cellStyle name="20 % - Akzent3 5 10" xfId="11512"/>
    <cellStyle name="20 % - Akzent3 5 2" xfId="192"/>
    <cellStyle name="20 % - Akzent3 5 2 2" xfId="387"/>
    <cellStyle name="20 % - Akzent3 5 2 2 2" xfId="794"/>
    <cellStyle name="20 % - Akzent3 5 2 2 2 2" xfId="2414"/>
    <cellStyle name="20 % - Akzent3 5 2 2 2 2 2" xfId="4845"/>
    <cellStyle name="20 % - Akzent3 5 2 2 2 2 2 2" xfId="10531"/>
    <cellStyle name="20 % - Akzent3 5 2 2 2 2 2 2 2" xfId="21916"/>
    <cellStyle name="20 % - Akzent3 5 2 2 2 2 2 3" xfId="16230"/>
    <cellStyle name="20 % - Akzent3 5 2 2 2 2 3" xfId="8101"/>
    <cellStyle name="20 % - Akzent3 5 2 2 2 2 3 2" xfId="19486"/>
    <cellStyle name="20 % - Akzent3 5 2 2 2 2 4" xfId="13800"/>
    <cellStyle name="20 % - Akzent3 5 2 2 2 3" xfId="1604"/>
    <cellStyle name="20 % - Akzent3 5 2 2 2 3 2" xfId="4035"/>
    <cellStyle name="20 % - Akzent3 5 2 2 2 3 2 2" xfId="9721"/>
    <cellStyle name="20 % - Akzent3 5 2 2 2 3 2 2 2" xfId="21106"/>
    <cellStyle name="20 % - Akzent3 5 2 2 2 3 2 3" xfId="15420"/>
    <cellStyle name="20 % - Akzent3 5 2 2 2 3 3" xfId="7291"/>
    <cellStyle name="20 % - Akzent3 5 2 2 2 3 3 2" xfId="18676"/>
    <cellStyle name="20 % - Akzent3 5 2 2 2 3 4" xfId="12990"/>
    <cellStyle name="20 % - Akzent3 5 2 2 2 4" xfId="3224"/>
    <cellStyle name="20 % - Akzent3 5 2 2 2 4 2" xfId="8911"/>
    <cellStyle name="20 % - Akzent3 5 2 2 2 4 2 2" xfId="20296"/>
    <cellStyle name="20 % - Akzent3 5 2 2 2 4 3" xfId="14610"/>
    <cellStyle name="20 % - Akzent3 5 2 2 2 5" xfId="5655"/>
    <cellStyle name="20 % - Akzent3 5 2 2 2 5 2" xfId="11341"/>
    <cellStyle name="20 % - Akzent3 5 2 2 2 5 2 2" xfId="22726"/>
    <cellStyle name="20 % - Akzent3 5 2 2 2 5 3" xfId="17040"/>
    <cellStyle name="20 % - Akzent3 5 2 2 2 6" xfId="6481"/>
    <cellStyle name="20 % - Akzent3 5 2 2 2 6 2" xfId="17866"/>
    <cellStyle name="20 % - Akzent3 5 2 2 2 7" xfId="12180"/>
    <cellStyle name="20 % - Akzent3 5 2 2 3" xfId="2008"/>
    <cellStyle name="20 % - Akzent3 5 2 2 3 2" xfId="4439"/>
    <cellStyle name="20 % - Akzent3 5 2 2 3 2 2" xfId="10125"/>
    <cellStyle name="20 % - Akzent3 5 2 2 3 2 2 2" xfId="21510"/>
    <cellStyle name="20 % - Akzent3 5 2 2 3 2 3" xfId="15824"/>
    <cellStyle name="20 % - Akzent3 5 2 2 3 3" xfId="7695"/>
    <cellStyle name="20 % - Akzent3 5 2 2 3 3 2" xfId="19080"/>
    <cellStyle name="20 % - Akzent3 5 2 2 3 4" xfId="13394"/>
    <cellStyle name="20 % - Akzent3 5 2 2 4" xfId="1198"/>
    <cellStyle name="20 % - Akzent3 5 2 2 4 2" xfId="3629"/>
    <cellStyle name="20 % - Akzent3 5 2 2 4 2 2" xfId="9315"/>
    <cellStyle name="20 % - Akzent3 5 2 2 4 2 2 2" xfId="20700"/>
    <cellStyle name="20 % - Akzent3 5 2 2 4 2 3" xfId="15014"/>
    <cellStyle name="20 % - Akzent3 5 2 2 4 3" xfId="6885"/>
    <cellStyle name="20 % - Akzent3 5 2 2 4 3 2" xfId="18270"/>
    <cellStyle name="20 % - Akzent3 5 2 2 4 4" xfId="12584"/>
    <cellStyle name="20 % - Akzent3 5 2 2 5" xfId="2818"/>
    <cellStyle name="20 % - Akzent3 5 2 2 5 2" xfId="8505"/>
    <cellStyle name="20 % - Akzent3 5 2 2 5 2 2" xfId="19890"/>
    <cellStyle name="20 % - Akzent3 5 2 2 5 3" xfId="14204"/>
    <cellStyle name="20 % - Akzent3 5 2 2 6" xfId="5249"/>
    <cellStyle name="20 % - Akzent3 5 2 2 6 2" xfId="10935"/>
    <cellStyle name="20 % - Akzent3 5 2 2 6 2 2" xfId="22320"/>
    <cellStyle name="20 % - Akzent3 5 2 2 6 3" xfId="16634"/>
    <cellStyle name="20 % - Akzent3 5 2 2 7" xfId="6075"/>
    <cellStyle name="20 % - Akzent3 5 2 2 7 2" xfId="17460"/>
    <cellStyle name="20 % - Akzent3 5 2 2 8" xfId="11774"/>
    <cellStyle name="20 % - Akzent3 5 2 3" xfId="598"/>
    <cellStyle name="20 % - Akzent3 5 2 3 2" xfId="2218"/>
    <cellStyle name="20 % - Akzent3 5 2 3 2 2" xfId="4649"/>
    <cellStyle name="20 % - Akzent3 5 2 3 2 2 2" xfId="10335"/>
    <cellStyle name="20 % - Akzent3 5 2 3 2 2 2 2" xfId="21720"/>
    <cellStyle name="20 % - Akzent3 5 2 3 2 2 3" xfId="16034"/>
    <cellStyle name="20 % - Akzent3 5 2 3 2 3" xfId="7905"/>
    <cellStyle name="20 % - Akzent3 5 2 3 2 3 2" xfId="19290"/>
    <cellStyle name="20 % - Akzent3 5 2 3 2 4" xfId="13604"/>
    <cellStyle name="20 % - Akzent3 5 2 3 3" xfId="1408"/>
    <cellStyle name="20 % - Akzent3 5 2 3 3 2" xfId="3839"/>
    <cellStyle name="20 % - Akzent3 5 2 3 3 2 2" xfId="9525"/>
    <cellStyle name="20 % - Akzent3 5 2 3 3 2 2 2" xfId="20910"/>
    <cellStyle name="20 % - Akzent3 5 2 3 3 2 3" xfId="15224"/>
    <cellStyle name="20 % - Akzent3 5 2 3 3 3" xfId="7095"/>
    <cellStyle name="20 % - Akzent3 5 2 3 3 3 2" xfId="18480"/>
    <cellStyle name="20 % - Akzent3 5 2 3 3 4" xfId="12794"/>
    <cellStyle name="20 % - Akzent3 5 2 3 4" xfId="3028"/>
    <cellStyle name="20 % - Akzent3 5 2 3 4 2" xfId="8715"/>
    <cellStyle name="20 % - Akzent3 5 2 3 4 2 2" xfId="20100"/>
    <cellStyle name="20 % - Akzent3 5 2 3 4 3" xfId="14414"/>
    <cellStyle name="20 % - Akzent3 5 2 3 5" xfId="5459"/>
    <cellStyle name="20 % - Akzent3 5 2 3 5 2" xfId="11145"/>
    <cellStyle name="20 % - Akzent3 5 2 3 5 2 2" xfId="22530"/>
    <cellStyle name="20 % - Akzent3 5 2 3 5 3" xfId="16844"/>
    <cellStyle name="20 % - Akzent3 5 2 3 6" xfId="6285"/>
    <cellStyle name="20 % - Akzent3 5 2 3 6 2" xfId="17670"/>
    <cellStyle name="20 % - Akzent3 5 2 3 7" xfId="11984"/>
    <cellStyle name="20 % - Akzent3 5 2 4" xfId="1812"/>
    <cellStyle name="20 % - Akzent3 5 2 4 2" xfId="4243"/>
    <cellStyle name="20 % - Akzent3 5 2 4 2 2" xfId="9929"/>
    <cellStyle name="20 % - Akzent3 5 2 4 2 2 2" xfId="21314"/>
    <cellStyle name="20 % - Akzent3 5 2 4 2 3" xfId="15628"/>
    <cellStyle name="20 % - Akzent3 5 2 4 3" xfId="7499"/>
    <cellStyle name="20 % - Akzent3 5 2 4 3 2" xfId="18884"/>
    <cellStyle name="20 % - Akzent3 5 2 4 4" xfId="13198"/>
    <cellStyle name="20 % - Akzent3 5 2 5" xfId="1002"/>
    <cellStyle name="20 % - Akzent3 5 2 5 2" xfId="3433"/>
    <cellStyle name="20 % - Akzent3 5 2 5 2 2" xfId="9119"/>
    <cellStyle name="20 % - Akzent3 5 2 5 2 2 2" xfId="20504"/>
    <cellStyle name="20 % - Akzent3 5 2 5 2 3" xfId="14818"/>
    <cellStyle name="20 % - Akzent3 5 2 5 3" xfId="6689"/>
    <cellStyle name="20 % - Akzent3 5 2 5 3 2" xfId="18074"/>
    <cellStyle name="20 % - Akzent3 5 2 5 4" xfId="12388"/>
    <cellStyle name="20 % - Akzent3 5 2 6" xfId="2622"/>
    <cellStyle name="20 % - Akzent3 5 2 6 2" xfId="8309"/>
    <cellStyle name="20 % - Akzent3 5 2 6 2 2" xfId="19694"/>
    <cellStyle name="20 % - Akzent3 5 2 6 3" xfId="14008"/>
    <cellStyle name="20 % - Akzent3 5 2 7" xfId="5053"/>
    <cellStyle name="20 % - Akzent3 5 2 7 2" xfId="10739"/>
    <cellStyle name="20 % - Akzent3 5 2 7 2 2" xfId="22124"/>
    <cellStyle name="20 % - Akzent3 5 2 7 3" xfId="16438"/>
    <cellStyle name="20 % - Akzent3 5 2 8" xfId="5879"/>
    <cellStyle name="20 % - Akzent3 5 2 8 2" xfId="17264"/>
    <cellStyle name="20 % - Akzent3 5 2 9" xfId="11578"/>
    <cellStyle name="20 % - Akzent3 5 3" xfId="321"/>
    <cellStyle name="20 % - Akzent3 5 3 2" xfId="728"/>
    <cellStyle name="20 % - Akzent3 5 3 2 2" xfId="2348"/>
    <cellStyle name="20 % - Akzent3 5 3 2 2 2" xfId="4779"/>
    <cellStyle name="20 % - Akzent3 5 3 2 2 2 2" xfId="10465"/>
    <cellStyle name="20 % - Akzent3 5 3 2 2 2 2 2" xfId="21850"/>
    <cellStyle name="20 % - Akzent3 5 3 2 2 2 3" xfId="16164"/>
    <cellStyle name="20 % - Akzent3 5 3 2 2 3" xfId="8035"/>
    <cellStyle name="20 % - Akzent3 5 3 2 2 3 2" xfId="19420"/>
    <cellStyle name="20 % - Akzent3 5 3 2 2 4" xfId="13734"/>
    <cellStyle name="20 % - Akzent3 5 3 2 3" xfId="1538"/>
    <cellStyle name="20 % - Akzent3 5 3 2 3 2" xfId="3969"/>
    <cellStyle name="20 % - Akzent3 5 3 2 3 2 2" xfId="9655"/>
    <cellStyle name="20 % - Akzent3 5 3 2 3 2 2 2" xfId="21040"/>
    <cellStyle name="20 % - Akzent3 5 3 2 3 2 3" xfId="15354"/>
    <cellStyle name="20 % - Akzent3 5 3 2 3 3" xfId="7225"/>
    <cellStyle name="20 % - Akzent3 5 3 2 3 3 2" xfId="18610"/>
    <cellStyle name="20 % - Akzent3 5 3 2 3 4" xfId="12924"/>
    <cellStyle name="20 % - Akzent3 5 3 2 4" xfId="3158"/>
    <cellStyle name="20 % - Akzent3 5 3 2 4 2" xfId="8845"/>
    <cellStyle name="20 % - Akzent3 5 3 2 4 2 2" xfId="20230"/>
    <cellStyle name="20 % - Akzent3 5 3 2 4 3" xfId="14544"/>
    <cellStyle name="20 % - Akzent3 5 3 2 5" xfId="5589"/>
    <cellStyle name="20 % - Akzent3 5 3 2 5 2" xfId="11275"/>
    <cellStyle name="20 % - Akzent3 5 3 2 5 2 2" xfId="22660"/>
    <cellStyle name="20 % - Akzent3 5 3 2 5 3" xfId="16974"/>
    <cellStyle name="20 % - Akzent3 5 3 2 6" xfId="6415"/>
    <cellStyle name="20 % - Akzent3 5 3 2 6 2" xfId="17800"/>
    <cellStyle name="20 % - Akzent3 5 3 2 7" xfId="12114"/>
    <cellStyle name="20 % - Akzent3 5 3 3" xfId="1942"/>
    <cellStyle name="20 % - Akzent3 5 3 3 2" xfId="4373"/>
    <cellStyle name="20 % - Akzent3 5 3 3 2 2" xfId="10059"/>
    <cellStyle name="20 % - Akzent3 5 3 3 2 2 2" xfId="21444"/>
    <cellStyle name="20 % - Akzent3 5 3 3 2 3" xfId="15758"/>
    <cellStyle name="20 % - Akzent3 5 3 3 3" xfId="7629"/>
    <cellStyle name="20 % - Akzent3 5 3 3 3 2" xfId="19014"/>
    <cellStyle name="20 % - Akzent3 5 3 3 4" xfId="13328"/>
    <cellStyle name="20 % - Akzent3 5 3 4" xfId="1132"/>
    <cellStyle name="20 % - Akzent3 5 3 4 2" xfId="3563"/>
    <cellStyle name="20 % - Akzent3 5 3 4 2 2" xfId="9249"/>
    <cellStyle name="20 % - Akzent3 5 3 4 2 2 2" xfId="20634"/>
    <cellStyle name="20 % - Akzent3 5 3 4 2 3" xfId="14948"/>
    <cellStyle name="20 % - Akzent3 5 3 4 3" xfId="6819"/>
    <cellStyle name="20 % - Akzent3 5 3 4 3 2" xfId="18204"/>
    <cellStyle name="20 % - Akzent3 5 3 4 4" xfId="12518"/>
    <cellStyle name="20 % - Akzent3 5 3 5" xfId="2752"/>
    <cellStyle name="20 % - Akzent3 5 3 5 2" xfId="8439"/>
    <cellStyle name="20 % - Akzent3 5 3 5 2 2" xfId="19824"/>
    <cellStyle name="20 % - Akzent3 5 3 5 3" xfId="14138"/>
    <cellStyle name="20 % - Akzent3 5 3 6" xfId="5183"/>
    <cellStyle name="20 % - Akzent3 5 3 6 2" xfId="10869"/>
    <cellStyle name="20 % - Akzent3 5 3 6 2 2" xfId="22254"/>
    <cellStyle name="20 % - Akzent3 5 3 6 3" xfId="16568"/>
    <cellStyle name="20 % - Akzent3 5 3 7" xfId="6009"/>
    <cellStyle name="20 % - Akzent3 5 3 7 2" xfId="17394"/>
    <cellStyle name="20 % - Akzent3 5 3 8" xfId="11708"/>
    <cellStyle name="20 % - Akzent3 5 4" xfId="532"/>
    <cellStyle name="20 % - Akzent3 5 4 2" xfId="2152"/>
    <cellStyle name="20 % - Akzent3 5 4 2 2" xfId="4583"/>
    <cellStyle name="20 % - Akzent3 5 4 2 2 2" xfId="10269"/>
    <cellStyle name="20 % - Akzent3 5 4 2 2 2 2" xfId="21654"/>
    <cellStyle name="20 % - Akzent3 5 4 2 2 3" xfId="15968"/>
    <cellStyle name="20 % - Akzent3 5 4 2 3" xfId="7839"/>
    <cellStyle name="20 % - Akzent3 5 4 2 3 2" xfId="19224"/>
    <cellStyle name="20 % - Akzent3 5 4 2 4" xfId="13538"/>
    <cellStyle name="20 % - Akzent3 5 4 3" xfId="1342"/>
    <cellStyle name="20 % - Akzent3 5 4 3 2" xfId="3773"/>
    <cellStyle name="20 % - Akzent3 5 4 3 2 2" xfId="9459"/>
    <cellStyle name="20 % - Akzent3 5 4 3 2 2 2" xfId="20844"/>
    <cellStyle name="20 % - Akzent3 5 4 3 2 3" xfId="15158"/>
    <cellStyle name="20 % - Akzent3 5 4 3 3" xfId="7029"/>
    <cellStyle name="20 % - Akzent3 5 4 3 3 2" xfId="18414"/>
    <cellStyle name="20 % - Akzent3 5 4 3 4" xfId="12728"/>
    <cellStyle name="20 % - Akzent3 5 4 4" xfId="2962"/>
    <cellStyle name="20 % - Akzent3 5 4 4 2" xfId="8649"/>
    <cellStyle name="20 % - Akzent3 5 4 4 2 2" xfId="20034"/>
    <cellStyle name="20 % - Akzent3 5 4 4 3" xfId="14348"/>
    <cellStyle name="20 % - Akzent3 5 4 5" xfId="5393"/>
    <cellStyle name="20 % - Akzent3 5 4 5 2" xfId="11079"/>
    <cellStyle name="20 % - Akzent3 5 4 5 2 2" xfId="22464"/>
    <cellStyle name="20 % - Akzent3 5 4 5 3" xfId="16778"/>
    <cellStyle name="20 % - Akzent3 5 4 6" xfId="6219"/>
    <cellStyle name="20 % - Akzent3 5 4 6 2" xfId="17604"/>
    <cellStyle name="20 % - Akzent3 5 4 7" xfId="11918"/>
    <cellStyle name="20 % - Akzent3 5 5" xfId="1746"/>
    <cellStyle name="20 % - Akzent3 5 5 2" xfId="4177"/>
    <cellStyle name="20 % - Akzent3 5 5 2 2" xfId="9863"/>
    <cellStyle name="20 % - Akzent3 5 5 2 2 2" xfId="21248"/>
    <cellStyle name="20 % - Akzent3 5 5 2 3" xfId="15562"/>
    <cellStyle name="20 % - Akzent3 5 5 3" xfId="7433"/>
    <cellStyle name="20 % - Akzent3 5 5 3 2" xfId="18818"/>
    <cellStyle name="20 % - Akzent3 5 5 4" xfId="13132"/>
    <cellStyle name="20 % - Akzent3 5 6" xfId="936"/>
    <cellStyle name="20 % - Akzent3 5 6 2" xfId="3367"/>
    <cellStyle name="20 % - Akzent3 5 6 2 2" xfId="9053"/>
    <cellStyle name="20 % - Akzent3 5 6 2 2 2" xfId="20438"/>
    <cellStyle name="20 % - Akzent3 5 6 2 3" xfId="14752"/>
    <cellStyle name="20 % - Akzent3 5 6 3" xfId="6623"/>
    <cellStyle name="20 % - Akzent3 5 6 3 2" xfId="18008"/>
    <cellStyle name="20 % - Akzent3 5 6 4" xfId="12322"/>
    <cellStyle name="20 % - Akzent3 5 7" xfId="2556"/>
    <cellStyle name="20 % - Akzent3 5 7 2" xfId="8243"/>
    <cellStyle name="20 % - Akzent3 5 7 2 2" xfId="19628"/>
    <cellStyle name="20 % - Akzent3 5 7 3" xfId="13942"/>
    <cellStyle name="20 % - Akzent3 5 8" xfId="4987"/>
    <cellStyle name="20 % - Akzent3 5 8 2" xfId="10673"/>
    <cellStyle name="20 % - Akzent3 5 8 2 2" xfId="22058"/>
    <cellStyle name="20 % - Akzent3 5 8 3" xfId="16372"/>
    <cellStyle name="20 % - Akzent3 5 9" xfId="5813"/>
    <cellStyle name="20 % - Akzent3 5 9 2" xfId="17198"/>
    <cellStyle name="20 % - Akzent3 6" xfId="140"/>
    <cellStyle name="20 % - Akzent3 6 10" xfId="11526"/>
    <cellStyle name="20 % - Akzent3 6 2" xfId="193"/>
    <cellStyle name="20 % - Akzent3 6 2 2" xfId="388"/>
    <cellStyle name="20 % - Akzent3 6 2 2 2" xfId="795"/>
    <cellStyle name="20 % - Akzent3 6 2 2 2 2" xfId="2415"/>
    <cellStyle name="20 % - Akzent3 6 2 2 2 2 2" xfId="4846"/>
    <cellStyle name="20 % - Akzent3 6 2 2 2 2 2 2" xfId="10532"/>
    <cellStyle name="20 % - Akzent3 6 2 2 2 2 2 2 2" xfId="21917"/>
    <cellStyle name="20 % - Akzent3 6 2 2 2 2 2 3" xfId="16231"/>
    <cellStyle name="20 % - Akzent3 6 2 2 2 2 3" xfId="8102"/>
    <cellStyle name="20 % - Akzent3 6 2 2 2 2 3 2" xfId="19487"/>
    <cellStyle name="20 % - Akzent3 6 2 2 2 2 4" xfId="13801"/>
    <cellStyle name="20 % - Akzent3 6 2 2 2 3" xfId="1605"/>
    <cellStyle name="20 % - Akzent3 6 2 2 2 3 2" xfId="4036"/>
    <cellStyle name="20 % - Akzent3 6 2 2 2 3 2 2" xfId="9722"/>
    <cellStyle name="20 % - Akzent3 6 2 2 2 3 2 2 2" xfId="21107"/>
    <cellStyle name="20 % - Akzent3 6 2 2 2 3 2 3" xfId="15421"/>
    <cellStyle name="20 % - Akzent3 6 2 2 2 3 3" xfId="7292"/>
    <cellStyle name="20 % - Akzent3 6 2 2 2 3 3 2" xfId="18677"/>
    <cellStyle name="20 % - Akzent3 6 2 2 2 3 4" xfId="12991"/>
    <cellStyle name="20 % - Akzent3 6 2 2 2 4" xfId="3225"/>
    <cellStyle name="20 % - Akzent3 6 2 2 2 4 2" xfId="8912"/>
    <cellStyle name="20 % - Akzent3 6 2 2 2 4 2 2" xfId="20297"/>
    <cellStyle name="20 % - Akzent3 6 2 2 2 4 3" xfId="14611"/>
    <cellStyle name="20 % - Akzent3 6 2 2 2 5" xfId="5656"/>
    <cellStyle name="20 % - Akzent3 6 2 2 2 5 2" xfId="11342"/>
    <cellStyle name="20 % - Akzent3 6 2 2 2 5 2 2" xfId="22727"/>
    <cellStyle name="20 % - Akzent3 6 2 2 2 5 3" xfId="17041"/>
    <cellStyle name="20 % - Akzent3 6 2 2 2 6" xfId="6482"/>
    <cellStyle name="20 % - Akzent3 6 2 2 2 6 2" xfId="17867"/>
    <cellStyle name="20 % - Akzent3 6 2 2 2 7" xfId="12181"/>
    <cellStyle name="20 % - Akzent3 6 2 2 3" xfId="2009"/>
    <cellStyle name="20 % - Akzent3 6 2 2 3 2" xfId="4440"/>
    <cellStyle name="20 % - Akzent3 6 2 2 3 2 2" xfId="10126"/>
    <cellStyle name="20 % - Akzent3 6 2 2 3 2 2 2" xfId="21511"/>
    <cellStyle name="20 % - Akzent3 6 2 2 3 2 3" xfId="15825"/>
    <cellStyle name="20 % - Akzent3 6 2 2 3 3" xfId="7696"/>
    <cellStyle name="20 % - Akzent3 6 2 2 3 3 2" xfId="19081"/>
    <cellStyle name="20 % - Akzent3 6 2 2 3 4" xfId="13395"/>
    <cellStyle name="20 % - Akzent3 6 2 2 4" xfId="1199"/>
    <cellStyle name="20 % - Akzent3 6 2 2 4 2" xfId="3630"/>
    <cellStyle name="20 % - Akzent3 6 2 2 4 2 2" xfId="9316"/>
    <cellStyle name="20 % - Akzent3 6 2 2 4 2 2 2" xfId="20701"/>
    <cellStyle name="20 % - Akzent3 6 2 2 4 2 3" xfId="15015"/>
    <cellStyle name="20 % - Akzent3 6 2 2 4 3" xfId="6886"/>
    <cellStyle name="20 % - Akzent3 6 2 2 4 3 2" xfId="18271"/>
    <cellStyle name="20 % - Akzent3 6 2 2 4 4" xfId="12585"/>
    <cellStyle name="20 % - Akzent3 6 2 2 5" xfId="2819"/>
    <cellStyle name="20 % - Akzent3 6 2 2 5 2" xfId="8506"/>
    <cellStyle name="20 % - Akzent3 6 2 2 5 2 2" xfId="19891"/>
    <cellStyle name="20 % - Akzent3 6 2 2 5 3" xfId="14205"/>
    <cellStyle name="20 % - Akzent3 6 2 2 6" xfId="5250"/>
    <cellStyle name="20 % - Akzent3 6 2 2 6 2" xfId="10936"/>
    <cellStyle name="20 % - Akzent3 6 2 2 6 2 2" xfId="22321"/>
    <cellStyle name="20 % - Akzent3 6 2 2 6 3" xfId="16635"/>
    <cellStyle name="20 % - Akzent3 6 2 2 7" xfId="6076"/>
    <cellStyle name="20 % - Akzent3 6 2 2 7 2" xfId="17461"/>
    <cellStyle name="20 % - Akzent3 6 2 2 8" xfId="11775"/>
    <cellStyle name="20 % - Akzent3 6 2 3" xfId="599"/>
    <cellStyle name="20 % - Akzent3 6 2 3 2" xfId="2219"/>
    <cellStyle name="20 % - Akzent3 6 2 3 2 2" xfId="4650"/>
    <cellStyle name="20 % - Akzent3 6 2 3 2 2 2" xfId="10336"/>
    <cellStyle name="20 % - Akzent3 6 2 3 2 2 2 2" xfId="21721"/>
    <cellStyle name="20 % - Akzent3 6 2 3 2 2 3" xfId="16035"/>
    <cellStyle name="20 % - Akzent3 6 2 3 2 3" xfId="7906"/>
    <cellStyle name="20 % - Akzent3 6 2 3 2 3 2" xfId="19291"/>
    <cellStyle name="20 % - Akzent3 6 2 3 2 4" xfId="13605"/>
    <cellStyle name="20 % - Akzent3 6 2 3 3" xfId="1409"/>
    <cellStyle name="20 % - Akzent3 6 2 3 3 2" xfId="3840"/>
    <cellStyle name="20 % - Akzent3 6 2 3 3 2 2" xfId="9526"/>
    <cellStyle name="20 % - Akzent3 6 2 3 3 2 2 2" xfId="20911"/>
    <cellStyle name="20 % - Akzent3 6 2 3 3 2 3" xfId="15225"/>
    <cellStyle name="20 % - Akzent3 6 2 3 3 3" xfId="7096"/>
    <cellStyle name="20 % - Akzent3 6 2 3 3 3 2" xfId="18481"/>
    <cellStyle name="20 % - Akzent3 6 2 3 3 4" xfId="12795"/>
    <cellStyle name="20 % - Akzent3 6 2 3 4" xfId="3029"/>
    <cellStyle name="20 % - Akzent3 6 2 3 4 2" xfId="8716"/>
    <cellStyle name="20 % - Akzent3 6 2 3 4 2 2" xfId="20101"/>
    <cellStyle name="20 % - Akzent3 6 2 3 4 3" xfId="14415"/>
    <cellStyle name="20 % - Akzent3 6 2 3 5" xfId="5460"/>
    <cellStyle name="20 % - Akzent3 6 2 3 5 2" xfId="11146"/>
    <cellStyle name="20 % - Akzent3 6 2 3 5 2 2" xfId="22531"/>
    <cellStyle name="20 % - Akzent3 6 2 3 5 3" xfId="16845"/>
    <cellStyle name="20 % - Akzent3 6 2 3 6" xfId="6286"/>
    <cellStyle name="20 % - Akzent3 6 2 3 6 2" xfId="17671"/>
    <cellStyle name="20 % - Akzent3 6 2 3 7" xfId="11985"/>
    <cellStyle name="20 % - Akzent3 6 2 4" xfId="1813"/>
    <cellStyle name="20 % - Akzent3 6 2 4 2" xfId="4244"/>
    <cellStyle name="20 % - Akzent3 6 2 4 2 2" xfId="9930"/>
    <cellStyle name="20 % - Akzent3 6 2 4 2 2 2" xfId="21315"/>
    <cellStyle name="20 % - Akzent3 6 2 4 2 3" xfId="15629"/>
    <cellStyle name="20 % - Akzent3 6 2 4 3" xfId="7500"/>
    <cellStyle name="20 % - Akzent3 6 2 4 3 2" xfId="18885"/>
    <cellStyle name="20 % - Akzent3 6 2 4 4" xfId="13199"/>
    <cellStyle name="20 % - Akzent3 6 2 5" xfId="1003"/>
    <cellStyle name="20 % - Akzent3 6 2 5 2" xfId="3434"/>
    <cellStyle name="20 % - Akzent3 6 2 5 2 2" xfId="9120"/>
    <cellStyle name="20 % - Akzent3 6 2 5 2 2 2" xfId="20505"/>
    <cellStyle name="20 % - Akzent3 6 2 5 2 3" xfId="14819"/>
    <cellStyle name="20 % - Akzent3 6 2 5 3" xfId="6690"/>
    <cellStyle name="20 % - Akzent3 6 2 5 3 2" xfId="18075"/>
    <cellStyle name="20 % - Akzent3 6 2 5 4" xfId="12389"/>
    <cellStyle name="20 % - Akzent3 6 2 6" xfId="2623"/>
    <cellStyle name="20 % - Akzent3 6 2 6 2" xfId="8310"/>
    <cellStyle name="20 % - Akzent3 6 2 6 2 2" xfId="19695"/>
    <cellStyle name="20 % - Akzent3 6 2 6 3" xfId="14009"/>
    <cellStyle name="20 % - Akzent3 6 2 7" xfId="5054"/>
    <cellStyle name="20 % - Akzent3 6 2 7 2" xfId="10740"/>
    <cellStyle name="20 % - Akzent3 6 2 7 2 2" xfId="22125"/>
    <cellStyle name="20 % - Akzent3 6 2 7 3" xfId="16439"/>
    <cellStyle name="20 % - Akzent3 6 2 8" xfId="5880"/>
    <cellStyle name="20 % - Akzent3 6 2 8 2" xfId="17265"/>
    <cellStyle name="20 % - Akzent3 6 2 9" xfId="11579"/>
    <cellStyle name="20 % - Akzent3 6 3" xfId="335"/>
    <cellStyle name="20 % - Akzent3 6 3 2" xfId="742"/>
    <cellStyle name="20 % - Akzent3 6 3 2 2" xfId="2362"/>
    <cellStyle name="20 % - Akzent3 6 3 2 2 2" xfId="4793"/>
    <cellStyle name="20 % - Akzent3 6 3 2 2 2 2" xfId="10479"/>
    <cellStyle name="20 % - Akzent3 6 3 2 2 2 2 2" xfId="21864"/>
    <cellStyle name="20 % - Akzent3 6 3 2 2 2 3" xfId="16178"/>
    <cellStyle name="20 % - Akzent3 6 3 2 2 3" xfId="8049"/>
    <cellStyle name="20 % - Akzent3 6 3 2 2 3 2" xfId="19434"/>
    <cellStyle name="20 % - Akzent3 6 3 2 2 4" xfId="13748"/>
    <cellStyle name="20 % - Akzent3 6 3 2 3" xfId="1552"/>
    <cellStyle name="20 % - Akzent3 6 3 2 3 2" xfId="3983"/>
    <cellStyle name="20 % - Akzent3 6 3 2 3 2 2" xfId="9669"/>
    <cellStyle name="20 % - Akzent3 6 3 2 3 2 2 2" xfId="21054"/>
    <cellStyle name="20 % - Akzent3 6 3 2 3 2 3" xfId="15368"/>
    <cellStyle name="20 % - Akzent3 6 3 2 3 3" xfId="7239"/>
    <cellStyle name="20 % - Akzent3 6 3 2 3 3 2" xfId="18624"/>
    <cellStyle name="20 % - Akzent3 6 3 2 3 4" xfId="12938"/>
    <cellStyle name="20 % - Akzent3 6 3 2 4" xfId="3172"/>
    <cellStyle name="20 % - Akzent3 6 3 2 4 2" xfId="8859"/>
    <cellStyle name="20 % - Akzent3 6 3 2 4 2 2" xfId="20244"/>
    <cellStyle name="20 % - Akzent3 6 3 2 4 3" xfId="14558"/>
    <cellStyle name="20 % - Akzent3 6 3 2 5" xfId="5603"/>
    <cellStyle name="20 % - Akzent3 6 3 2 5 2" xfId="11289"/>
    <cellStyle name="20 % - Akzent3 6 3 2 5 2 2" xfId="22674"/>
    <cellStyle name="20 % - Akzent3 6 3 2 5 3" xfId="16988"/>
    <cellStyle name="20 % - Akzent3 6 3 2 6" xfId="6429"/>
    <cellStyle name="20 % - Akzent3 6 3 2 6 2" xfId="17814"/>
    <cellStyle name="20 % - Akzent3 6 3 2 7" xfId="12128"/>
    <cellStyle name="20 % - Akzent3 6 3 3" xfId="1956"/>
    <cellStyle name="20 % - Akzent3 6 3 3 2" xfId="4387"/>
    <cellStyle name="20 % - Akzent3 6 3 3 2 2" xfId="10073"/>
    <cellStyle name="20 % - Akzent3 6 3 3 2 2 2" xfId="21458"/>
    <cellStyle name="20 % - Akzent3 6 3 3 2 3" xfId="15772"/>
    <cellStyle name="20 % - Akzent3 6 3 3 3" xfId="7643"/>
    <cellStyle name="20 % - Akzent3 6 3 3 3 2" xfId="19028"/>
    <cellStyle name="20 % - Akzent3 6 3 3 4" xfId="13342"/>
    <cellStyle name="20 % - Akzent3 6 3 4" xfId="1146"/>
    <cellStyle name="20 % - Akzent3 6 3 4 2" xfId="3577"/>
    <cellStyle name="20 % - Akzent3 6 3 4 2 2" xfId="9263"/>
    <cellStyle name="20 % - Akzent3 6 3 4 2 2 2" xfId="20648"/>
    <cellStyle name="20 % - Akzent3 6 3 4 2 3" xfId="14962"/>
    <cellStyle name="20 % - Akzent3 6 3 4 3" xfId="6833"/>
    <cellStyle name="20 % - Akzent3 6 3 4 3 2" xfId="18218"/>
    <cellStyle name="20 % - Akzent3 6 3 4 4" xfId="12532"/>
    <cellStyle name="20 % - Akzent3 6 3 5" xfId="2766"/>
    <cellStyle name="20 % - Akzent3 6 3 5 2" xfId="8453"/>
    <cellStyle name="20 % - Akzent3 6 3 5 2 2" xfId="19838"/>
    <cellStyle name="20 % - Akzent3 6 3 5 3" xfId="14152"/>
    <cellStyle name="20 % - Akzent3 6 3 6" xfId="5197"/>
    <cellStyle name="20 % - Akzent3 6 3 6 2" xfId="10883"/>
    <cellStyle name="20 % - Akzent3 6 3 6 2 2" xfId="22268"/>
    <cellStyle name="20 % - Akzent3 6 3 6 3" xfId="16582"/>
    <cellStyle name="20 % - Akzent3 6 3 7" xfId="6023"/>
    <cellStyle name="20 % - Akzent3 6 3 7 2" xfId="17408"/>
    <cellStyle name="20 % - Akzent3 6 3 8" xfId="11722"/>
    <cellStyle name="20 % - Akzent3 6 4" xfId="546"/>
    <cellStyle name="20 % - Akzent3 6 4 2" xfId="2166"/>
    <cellStyle name="20 % - Akzent3 6 4 2 2" xfId="4597"/>
    <cellStyle name="20 % - Akzent3 6 4 2 2 2" xfId="10283"/>
    <cellStyle name="20 % - Akzent3 6 4 2 2 2 2" xfId="21668"/>
    <cellStyle name="20 % - Akzent3 6 4 2 2 3" xfId="15982"/>
    <cellStyle name="20 % - Akzent3 6 4 2 3" xfId="7853"/>
    <cellStyle name="20 % - Akzent3 6 4 2 3 2" xfId="19238"/>
    <cellStyle name="20 % - Akzent3 6 4 2 4" xfId="13552"/>
    <cellStyle name="20 % - Akzent3 6 4 3" xfId="1356"/>
    <cellStyle name="20 % - Akzent3 6 4 3 2" xfId="3787"/>
    <cellStyle name="20 % - Akzent3 6 4 3 2 2" xfId="9473"/>
    <cellStyle name="20 % - Akzent3 6 4 3 2 2 2" xfId="20858"/>
    <cellStyle name="20 % - Akzent3 6 4 3 2 3" xfId="15172"/>
    <cellStyle name="20 % - Akzent3 6 4 3 3" xfId="7043"/>
    <cellStyle name="20 % - Akzent3 6 4 3 3 2" xfId="18428"/>
    <cellStyle name="20 % - Akzent3 6 4 3 4" xfId="12742"/>
    <cellStyle name="20 % - Akzent3 6 4 4" xfId="2976"/>
    <cellStyle name="20 % - Akzent3 6 4 4 2" xfId="8663"/>
    <cellStyle name="20 % - Akzent3 6 4 4 2 2" xfId="20048"/>
    <cellStyle name="20 % - Akzent3 6 4 4 3" xfId="14362"/>
    <cellStyle name="20 % - Akzent3 6 4 5" xfId="5407"/>
    <cellStyle name="20 % - Akzent3 6 4 5 2" xfId="11093"/>
    <cellStyle name="20 % - Akzent3 6 4 5 2 2" xfId="22478"/>
    <cellStyle name="20 % - Akzent3 6 4 5 3" xfId="16792"/>
    <cellStyle name="20 % - Akzent3 6 4 6" xfId="6233"/>
    <cellStyle name="20 % - Akzent3 6 4 6 2" xfId="17618"/>
    <cellStyle name="20 % - Akzent3 6 4 7" xfId="11932"/>
    <cellStyle name="20 % - Akzent3 6 5" xfId="1760"/>
    <cellStyle name="20 % - Akzent3 6 5 2" xfId="4191"/>
    <cellStyle name="20 % - Akzent3 6 5 2 2" xfId="9877"/>
    <cellStyle name="20 % - Akzent3 6 5 2 2 2" xfId="21262"/>
    <cellStyle name="20 % - Akzent3 6 5 2 3" xfId="15576"/>
    <cellStyle name="20 % - Akzent3 6 5 3" xfId="7447"/>
    <cellStyle name="20 % - Akzent3 6 5 3 2" xfId="18832"/>
    <cellStyle name="20 % - Akzent3 6 5 4" xfId="13146"/>
    <cellStyle name="20 % - Akzent3 6 6" xfId="950"/>
    <cellStyle name="20 % - Akzent3 6 6 2" xfId="3381"/>
    <cellStyle name="20 % - Akzent3 6 6 2 2" xfId="9067"/>
    <cellStyle name="20 % - Akzent3 6 6 2 2 2" xfId="20452"/>
    <cellStyle name="20 % - Akzent3 6 6 2 3" xfId="14766"/>
    <cellStyle name="20 % - Akzent3 6 6 3" xfId="6637"/>
    <cellStyle name="20 % - Akzent3 6 6 3 2" xfId="18022"/>
    <cellStyle name="20 % - Akzent3 6 6 4" xfId="12336"/>
    <cellStyle name="20 % - Akzent3 6 7" xfId="2570"/>
    <cellStyle name="20 % - Akzent3 6 7 2" xfId="8257"/>
    <cellStyle name="20 % - Akzent3 6 7 2 2" xfId="19642"/>
    <cellStyle name="20 % - Akzent3 6 7 3" xfId="13956"/>
    <cellStyle name="20 % - Akzent3 6 8" xfId="5001"/>
    <cellStyle name="20 % - Akzent3 6 8 2" xfId="10687"/>
    <cellStyle name="20 % - Akzent3 6 8 2 2" xfId="22072"/>
    <cellStyle name="20 % - Akzent3 6 8 3" xfId="16386"/>
    <cellStyle name="20 % - Akzent3 6 9" xfId="5827"/>
    <cellStyle name="20 % - Akzent3 6 9 2" xfId="17212"/>
    <cellStyle name="20 % - Akzent3 7" xfId="154"/>
    <cellStyle name="20 % - Akzent3 7 2" xfId="349"/>
    <cellStyle name="20 % - Akzent3 7 2 2" xfId="756"/>
    <cellStyle name="20 % - Akzent3 7 2 2 2" xfId="2376"/>
    <cellStyle name="20 % - Akzent3 7 2 2 2 2" xfId="4807"/>
    <cellStyle name="20 % - Akzent3 7 2 2 2 2 2" xfId="10493"/>
    <cellStyle name="20 % - Akzent3 7 2 2 2 2 2 2" xfId="21878"/>
    <cellStyle name="20 % - Akzent3 7 2 2 2 2 3" xfId="16192"/>
    <cellStyle name="20 % - Akzent3 7 2 2 2 3" xfId="8063"/>
    <cellStyle name="20 % - Akzent3 7 2 2 2 3 2" xfId="19448"/>
    <cellStyle name="20 % - Akzent3 7 2 2 2 4" xfId="13762"/>
    <cellStyle name="20 % - Akzent3 7 2 2 3" xfId="1566"/>
    <cellStyle name="20 % - Akzent3 7 2 2 3 2" xfId="3997"/>
    <cellStyle name="20 % - Akzent3 7 2 2 3 2 2" xfId="9683"/>
    <cellStyle name="20 % - Akzent3 7 2 2 3 2 2 2" xfId="21068"/>
    <cellStyle name="20 % - Akzent3 7 2 2 3 2 3" xfId="15382"/>
    <cellStyle name="20 % - Akzent3 7 2 2 3 3" xfId="7253"/>
    <cellStyle name="20 % - Akzent3 7 2 2 3 3 2" xfId="18638"/>
    <cellStyle name="20 % - Akzent3 7 2 2 3 4" xfId="12952"/>
    <cellStyle name="20 % - Akzent3 7 2 2 4" xfId="3186"/>
    <cellStyle name="20 % - Akzent3 7 2 2 4 2" xfId="8873"/>
    <cellStyle name="20 % - Akzent3 7 2 2 4 2 2" xfId="20258"/>
    <cellStyle name="20 % - Akzent3 7 2 2 4 3" xfId="14572"/>
    <cellStyle name="20 % - Akzent3 7 2 2 5" xfId="5617"/>
    <cellStyle name="20 % - Akzent3 7 2 2 5 2" xfId="11303"/>
    <cellStyle name="20 % - Akzent3 7 2 2 5 2 2" xfId="22688"/>
    <cellStyle name="20 % - Akzent3 7 2 2 5 3" xfId="17002"/>
    <cellStyle name="20 % - Akzent3 7 2 2 6" xfId="6443"/>
    <cellStyle name="20 % - Akzent3 7 2 2 6 2" xfId="17828"/>
    <cellStyle name="20 % - Akzent3 7 2 2 7" xfId="12142"/>
    <cellStyle name="20 % - Akzent3 7 2 3" xfId="1970"/>
    <cellStyle name="20 % - Akzent3 7 2 3 2" xfId="4401"/>
    <cellStyle name="20 % - Akzent3 7 2 3 2 2" xfId="10087"/>
    <cellStyle name="20 % - Akzent3 7 2 3 2 2 2" xfId="21472"/>
    <cellStyle name="20 % - Akzent3 7 2 3 2 3" xfId="15786"/>
    <cellStyle name="20 % - Akzent3 7 2 3 3" xfId="7657"/>
    <cellStyle name="20 % - Akzent3 7 2 3 3 2" xfId="19042"/>
    <cellStyle name="20 % - Akzent3 7 2 3 4" xfId="13356"/>
    <cellStyle name="20 % - Akzent3 7 2 4" xfId="1160"/>
    <cellStyle name="20 % - Akzent3 7 2 4 2" xfId="3591"/>
    <cellStyle name="20 % - Akzent3 7 2 4 2 2" xfId="9277"/>
    <cellStyle name="20 % - Akzent3 7 2 4 2 2 2" xfId="20662"/>
    <cellStyle name="20 % - Akzent3 7 2 4 2 3" xfId="14976"/>
    <cellStyle name="20 % - Akzent3 7 2 4 3" xfId="6847"/>
    <cellStyle name="20 % - Akzent3 7 2 4 3 2" xfId="18232"/>
    <cellStyle name="20 % - Akzent3 7 2 4 4" xfId="12546"/>
    <cellStyle name="20 % - Akzent3 7 2 5" xfId="2780"/>
    <cellStyle name="20 % - Akzent3 7 2 5 2" xfId="8467"/>
    <cellStyle name="20 % - Akzent3 7 2 5 2 2" xfId="19852"/>
    <cellStyle name="20 % - Akzent3 7 2 5 3" xfId="14166"/>
    <cellStyle name="20 % - Akzent3 7 2 6" xfId="5211"/>
    <cellStyle name="20 % - Akzent3 7 2 6 2" xfId="10897"/>
    <cellStyle name="20 % - Akzent3 7 2 6 2 2" xfId="22282"/>
    <cellStyle name="20 % - Akzent3 7 2 6 3" xfId="16596"/>
    <cellStyle name="20 % - Akzent3 7 2 7" xfId="6037"/>
    <cellStyle name="20 % - Akzent3 7 2 7 2" xfId="17422"/>
    <cellStyle name="20 % - Akzent3 7 2 8" xfId="11736"/>
    <cellStyle name="20 % - Akzent3 7 3" xfId="560"/>
    <cellStyle name="20 % - Akzent3 7 3 2" xfId="2180"/>
    <cellStyle name="20 % - Akzent3 7 3 2 2" xfId="4611"/>
    <cellStyle name="20 % - Akzent3 7 3 2 2 2" xfId="10297"/>
    <cellStyle name="20 % - Akzent3 7 3 2 2 2 2" xfId="21682"/>
    <cellStyle name="20 % - Akzent3 7 3 2 2 3" xfId="15996"/>
    <cellStyle name="20 % - Akzent3 7 3 2 3" xfId="7867"/>
    <cellStyle name="20 % - Akzent3 7 3 2 3 2" xfId="19252"/>
    <cellStyle name="20 % - Akzent3 7 3 2 4" xfId="13566"/>
    <cellStyle name="20 % - Akzent3 7 3 3" xfId="1370"/>
    <cellStyle name="20 % - Akzent3 7 3 3 2" xfId="3801"/>
    <cellStyle name="20 % - Akzent3 7 3 3 2 2" xfId="9487"/>
    <cellStyle name="20 % - Akzent3 7 3 3 2 2 2" xfId="20872"/>
    <cellStyle name="20 % - Akzent3 7 3 3 2 3" xfId="15186"/>
    <cellStyle name="20 % - Akzent3 7 3 3 3" xfId="7057"/>
    <cellStyle name="20 % - Akzent3 7 3 3 3 2" xfId="18442"/>
    <cellStyle name="20 % - Akzent3 7 3 3 4" xfId="12756"/>
    <cellStyle name="20 % - Akzent3 7 3 4" xfId="2990"/>
    <cellStyle name="20 % - Akzent3 7 3 4 2" xfId="8677"/>
    <cellStyle name="20 % - Akzent3 7 3 4 2 2" xfId="20062"/>
    <cellStyle name="20 % - Akzent3 7 3 4 3" xfId="14376"/>
    <cellStyle name="20 % - Akzent3 7 3 5" xfId="5421"/>
    <cellStyle name="20 % - Akzent3 7 3 5 2" xfId="11107"/>
    <cellStyle name="20 % - Akzent3 7 3 5 2 2" xfId="22492"/>
    <cellStyle name="20 % - Akzent3 7 3 5 3" xfId="16806"/>
    <cellStyle name="20 % - Akzent3 7 3 6" xfId="6247"/>
    <cellStyle name="20 % - Akzent3 7 3 6 2" xfId="17632"/>
    <cellStyle name="20 % - Akzent3 7 3 7" xfId="11946"/>
    <cellStyle name="20 % - Akzent3 7 4" xfId="1774"/>
    <cellStyle name="20 % - Akzent3 7 4 2" xfId="4205"/>
    <cellStyle name="20 % - Akzent3 7 4 2 2" xfId="9891"/>
    <cellStyle name="20 % - Akzent3 7 4 2 2 2" xfId="21276"/>
    <cellStyle name="20 % - Akzent3 7 4 2 3" xfId="15590"/>
    <cellStyle name="20 % - Akzent3 7 4 3" xfId="7461"/>
    <cellStyle name="20 % - Akzent3 7 4 3 2" xfId="18846"/>
    <cellStyle name="20 % - Akzent3 7 4 4" xfId="13160"/>
    <cellStyle name="20 % - Akzent3 7 5" xfId="964"/>
    <cellStyle name="20 % - Akzent3 7 5 2" xfId="3395"/>
    <cellStyle name="20 % - Akzent3 7 5 2 2" xfId="9081"/>
    <cellStyle name="20 % - Akzent3 7 5 2 2 2" xfId="20466"/>
    <cellStyle name="20 % - Akzent3 7 5 2 3" xfId="14780"/>
    <cellStyle name="20 % - Akzent3 7 5 3" xfId="6651"/>
    <cellStyle name="20 % - Akzent3 7 5 3 2" xfId="18036"/>
    <cellStyle name="20 % - Akzent3 7 5 4" xfId="12350"/>
    <cellStyle name="20 % - Akzent3 7 6" xfId="2584"/>
    <cellStyle name="20 % - Akzent3 7 6 2" xfId="8271"/>
    <cellStyle name="20 % - Akzent3 7 6 2 2" xfId="19656"/>
    <cellStyle name="20 % - Akzent3 7 6 3" xfId="13970"/>
    <cellStyle name="20 % - Akzent3 7 7" xfId="5015"/>
    <cellStyle name="20 % - Akzent3 7 7 2" xfId="10701"/>
    <cellStyle name="20 % - Akzent3 7 7 2 2" xfId="22086"/>
    <cellStyle name="20 % - Akzent3 7 7 3" xfId="16400"/>
    <cellStyle name="20 % - Akzent3 7 8" xfId="5841"/>
    <cellStyle name="20 % - Akzent3 7 8 2" xfId="17226"/>
    <cellStyle name="20 % - Akzent3 7 9" xfId="11540"/>
    <cellStyle name="20 % - Akzent3 8" xfId="168"/>
    <cellStyle name="20 % - Akzent3 8 2" xfId="363"/>
    <cellStyle name="20 % - Akzent3 8 2 2" xfId="770"/>
    <cellStyle name="20 % - Akzent3 8 2 2 2" xfId="2390"/>
    <cellStyle name="20 % - Akzent3 8 2 2 2 2" xfId="4821"/>
    <cellStyle name="20 % - Akzent3 8 2 2 2 2 2" xfId="10507"/>
    <cellStyle name="20 % - Akzent3 8 2 2 2 2 2 2" xfId="21892"/>
    <cellStyle name="20 % - Akzent3 8 2 2 2 2 3" xfId="16206"/>
    <cellStyle name="20 % - Akzent3 8 2 2 2 3" xfId="8077"/>
    <cellStyle name="20 % - Akzent3 8 2 2 2 3 2" xfId="19462"/>
    <cellStyle name="20 % - Akzent3 8 2 2 2 4" xfId="13776"/>
    <cellStyle name="20 % - Akzent3 8 2 2 3" xfId="1580"/>
    <cellStyle name="20 % - Akzent3 8 2 2 3 2" xfId="4011"/>
    <cellStyle name="20 % - Akzent3 8 2 2 3 2 2" xfId="9697"/>
    <cellStyle name="20 % - Akzent3 8 2 2 3 2 2 2" xfId="21082"/>
    <cellStyle name="20 % - Akzent3 8 2 2 3 2 3" xfId="15396"/>
    <cellStyle name="20 % - Akzent3 8 2 2 3 3" xfId="7267"/>
    <cellStyle name="20 % - Akzent3 8 2 2 3 3 2" xfId="18652"/>
    <cellStyle name="20 % - Akzent3 8 2 2 3 4" xfId="12966"/>
    <cellStyle name="20 % - Akzent3 8 2 2 4" xfId="3200"/>
    <cellStyle name="20 % - Akzent3 8 2 2 4 2" xfId="8887"/>
    <cellStyle name="20 % - Akzent3 8 2 2 4 2 2" xfId="20272"/>
    <cellStyle name="20 % - Akzent3 8 2 2 4 3" xfId="14586"/>
    <cellStyle name="20 % - Akzent3 8 2 2 5" xfId="5631"/>
    <cellStyle name="20 % - Akzent3 8 2 2 5 2" xfId="11317"/>
    <cellStyle name="20 % - Akzent3 8 2 2 5 2 2" xfId="22702"/>
    <cellStyle name="20 % - Akzent3 8 2 2 5 3" xfId="17016"/>
    <cellStyle name="20 % - Akzent3 8 2 2 6" xfId="6457"/>
    <cellStyle name="20 % - Akzent3 8 2 2 6 2" xfId="17842"/>
    <cellStyle name="20 % - Akzent3 8 2 2 7" xfId="12156"/>
    <cellStyle name="20 % - Akzent3 8 2 3" xfId="1984"/>
    <cellStyle name="20 % - Akzent3 8 2 3 2" xfId="4415"/>
    <cellStyle name="20 % - Akzent3 8 2 3 2 2" xfId="10101"/>
    <cellStyle name="20 % - Akzent3 8 2 3 2 2 2" xfId="21486"/>
    <cellStyle name="20 % - Akzent3 8 2 3 2 3" xfId="15800"/>
    <cellStyle name="20 % - Akzent3 8 2 3 3" xfId="7671"/>
    <cellStyle name="20 % - Akzent3 8 2 3 3 2" xfId="19056"/>
    <cellStyle name="20 % - Akzent3 8 2 3 4" xfId="13370"/>
    <cellStyle name="20 % - Akzent3 8 2 4" xfId="1174"/>
    <cellStyle name="20 % - Akzent3 8 2 4 2" xfId="3605"/>
    <cellStyle name="20 % - Akzent3 8 2 4 2 2" xfId="9291"/>
    <cellStyle name="20 % - Akzent3 8 2 4 2 2 2" xfId="20676"/>
    <cellStyle name="20 % - Akzent3 8 2 4 2 3" xfId="14990"/>
    <cellStyle name="20 % - Akzent3 8 2 4 3" xfId="6861"/>
    <cellStyle name="20 % - Akzent3 8 2 4 3 2" xfId="18246"/>
    <cellStyle name="20 % - Akzent3 8 2 4 4" xfId="12560"/>
    <cellStyle name="20 % - Akzent3 8 2 5" xfId="2794"/>
    <cellStyle name="20 % - Akzent3 8 2 5 2" xfId="8481"/>
    <cellStyle name="20 % - Akzent3 8 2 5 2 2" xfId="19866"/>
    <cellStyle name="20 % - Akzent3 8 2 5 3" xfId="14180"/>
    <cellStyle name="20 % - Akzent3 8 2 6" xfId="5225"/>
    <cellStyle name="20 % - Akzent3 8 2 6 2" xfId="10911"/>
    <cellStyle name="20 % - Akzent3 8 2 6 2 2" xfId="22296"/>
    <cellStyle name="20 % - Akzent3 8 2 6 3" xfId="16610"/>
    <cellStyle name="20 % - Akzent3 8 2 7" xfId="6051"/>
    <cellStyle name="20 % - Akzent3 8 2 7 2" xfId="17436"/>
    <cellStyle name="20 % - Akzent3 8 2 8" xfId="11750"/>
    <cellStyle name="20 % - Akzent3 8 3" xfId="574"/>
    <cellStyle name="20 % - Akzent3 8 3 2" xfId="2194"/>
    <cellStyle name="20 % - Akzent3 8 3 2 2" xfId="4625"/>
    <cellStyle name="20 % - Akzent3 8 3 2 2 2" xfId="10311"/>
    <cellStyle name="20 % - Akzent3 8 3 2 2 2 2" xfId="21696"/>
    <cellStyle name="20 % - Akzent3 8 3 2 2 3" xfId="16010"/>
    <cellStyle name="20 % - Akzent3 8 3 2 3" xfId="7881"/>
    <cellStyle name="20 % - Akzent3 8 3 2 3 2" xfId="19266"/>
    <cellStyle name="20 % - Akzent3 8 3 2 4" xfId="13580"/>
    <cellStyle name="20 % - Akzent3 8 3 3" xfId="1384"/>
    <cellStyle name="20 % - Akzent3 8 3 3 2" xfId="3815"/>
    <cellStyle name="20 % - Akzent3 8 3 3 2 2" xfId="9501"/>
    <cellStyle name="20 % - Akzent3 8 3 3 2 2 2" xfId="20886"/>
    <cellStyle name="20 % - Akzent3 8 3 3 2 3" xfId="15200"/>
    <cellStyle name="20 % - Akzent3 8 3 3 3" xfId="7071"/>
    <cellStyle name="20 % - Akzent3 8 3 3 3 2" xfId="18456"/>
    <cellStyle name="20 % - Akzent3 8 3 3 4" xfId="12770"/>
    <cellStyle name="20 % - Akzent3 8 3 4" xfId="3004"/>
    <cellStyle name="20 % - Akzent3 8 3 4 2" xfId="8691"/>
    <cellStyle name="20 % - Akzent3 8 3 4 2 2" xfId="20076"/>
    <cellStyle name="20 % - Akzent3 8 3 4 3" xfId="14390"/>
    <cellStyle name="20 % - Akzent3 8 3 5" xfId="5435"/>
    <cellStyle name="20 % - Akzent3 8 3 5 2" xfId="11121"/>
    <cellStyle name="20 % - Akzent3 8 3 5 2 2" xfId="22506"/>
    <cellStyle name="20 % - Akzent3 8 3 5 3" xfId="16820"/>
    <cellStyle name="20 % - Akzent3 8 3 6" xfId="6261"/>
    <cellStyle name="20 % - Akzent3 8 3 6 2" xfId="17646"/>
    <cellStyle name="20 % - Akzent3 8 3 7" xfId="11960"/>
    <cellStyle name="20 % - Akzent3 8 4" xfId="1788"/>
    <cellStyle name="20 % - Akzent3 8 4 2" xfId="4219"/>
    <cellStyle name="20 % - Akzent3 8 4 2 2" xfId="9905"/>
    <cellStyle name="20 % - Akzent3 8 4 2 2 2" xfId="21290"/>
    <cellStyle name="20 % - Akzent3 8 4 2 3" xfId="15604"/>
    <cellStyle name="20 % - Akzent3 8 4 3" xfId="7475"/>
    <cellStyle name="20 % - Akzent3 8 4 3 2" xfId="18860"/>
    <cellStyle name="20 % - Akzent3 8 4 4" xfId="13174"/>
    <cellStyle name="20 % - Akzent3 8 5" xfId="978"/>
    <cellStyle name="20 % - Akzent3 8 5 2" xfId="3409"/>
    <cellStyle name="20 % - Akzent3 8 5 2 2" xfId="9095"/>
    <cellStyle name="20 % - Akzent3 8 5 2 2 2" xfId="20480"/>
    <cellStyle name="20 % - Akzent3 8 5 2 3" xfId="14794"/>
    <cellStyle name="20 % - Akzent3 8 5 3" xfId="6665"/>
    <cellStyle name="20 % - Akzent3 8 5 3 2" xfId="18050"/>
    <cellStyle name="20 % - Akzent3 8 5 4" xfId="12364"/>
    <cellStyle name="20 % - Akzent3 8 6" xfId="2598"/>
    <cellStyle name="20 % - Akzent3 8 6 2" xfId="8285"/>
    <cellStyle name="20 % - Akzent3 8 6 2 2" xfId="19670"/>
    <cellStyle name="20 % - Akzent3 8 6 3" xfId="13984"/>
    <cellStyle name="20 % - Akzent3 8 7" xfId="5029"/>
    <cellStyle name="20 % - Akzent3 8 7 2" xfId="10715"/>
    <cellStyle name="20 % - Akzent3 8 7 2 2" xfId="22100"/>
    <cellStyle name="20 % - Akzent3 8 7 3" xfId="16414"/>
    <cellStyle name="20 % - Akzent3 8 8" xfId="5855"/>
    <cellStyle name="20 % - Akzent3 8 8 2" xfId="17240"/>
    <cellStyle name="20 % - Akzent3 8 9" xfId="11554"/>
    <cellStyle name="20 % - Akzent3 9" xfId="188"/>
    <cellStyle name="20 % - Akzent3 9 2" xfId="383"/>
    <cellStyle name="20 % - Akzent3 9 2 2" xfId="790"/>
    <cellStyle name="20 % - Akzent3 9 2 2 2" xfId="2410"/>
    <cellStyle name="20 % - Akzent3 9 2 2 2 2" xfId="4841"/>
    <cellStyle name="20 % - Akzent3 9 2 2 2 2 2" xfId="10527"/>
    <cellStyle name="20 % - Akzent3 9 2 2 2 2 2 2" xfId="21912"/>
    <cellStyle name="20 % - Akzent3 9 2 2 2 2 3" xfId="16226"/>
    <cellStyle name="20 % - Akzent3 9 2 2 2 3" xfId="8097"/>
    <cellStyle name="20 % - Akzent3 9 2 2 2 3 2" xfId="19482"/>
    <cellStyle name="20 % - Akzent3 9 2 2 2 4" xfId="13796"/>
    <cellStyle name="20 % - Akzent3 9 2 2 3" xfId="1600"/>
    <cellStyle name="20 % - Akzent3 9 2 2 3 2" xfId="4031"/>
    <cellStyle name="20 % - Akzent3 9 2 2 3 2 2" xfId="9717"/>
    <cellStyle name="20 % - Akzent3 9 2 2 3 2 2 2" xfId="21102"/>
    <cellStyle name="20 % - Akzent3 9 2 2 3 2 3" xfId="15416"/>
    <cellStyle name="20 % - Akzent3 9 2 2 3 3" xfId="7287"/>
    <cellStyle name="20 % - Akzent3 9 2 2 3 3 2" xfId="18672"/>
    <cellStyle name="20 % - Akzent3 9 2 2 3 4" xfId="12986"/>
    <cellStyle name="20 % - Akzent3 9 2 2 4" xfId="3220"/>
    <cellStyle name="20 % - Akzent3 9 2 2 4 2" xfId="8907"/>
    <cellStyle name="20 % - Akzent3 9 2 2 4 2 2" xfId="20292"/>
    <cellStyle name="20 % - Akzent3 9 2 2 4 3" xfId="14606"/>
    <cellStyle name="20 % - Akzent3 9 2 2 5" xfId="5651"/>
    <cellStyle name="20 % - Akzent3 9 2 2 5 2" xfId="11337"/>
    <cellStyle name="20 % - Akzent3 9 2 2 5 2 2" xfId="22722"/>
    <cellStyle name="20 % - Akzent3 9 2 2 5 3" xfId="17036"/>
    <cellStyle name="20 % - Akzent3 9 2 2 6" xfId="6477"/>
    <cellStyle name="20 % - Akzent3 9 2 2 6 2" xfId="17862"/>
    <cellStyle name="20 % - Akzent3 9 2 2 7" xfId="12176"/>
    <cellStyle name="20 % - Akzent3 9 2 3" xfId="2004"/>
    <cellStyle name="20 % - Akzent3 9 2 3 2" xfId="4435"/>
    <cellStyle name="20 % - Akzent3 9 2 3 2 2" xfId="10121"/>
    <cellStyle name="20 % - Akzent3 9 2 3 2 2 2" xfId="21506"/>
    <cellStyle name="20 % - Akzent3 9 2 3 2 3" xfId="15820"/>
    <cellStyle name="20 % - Akzent3 9 2 3 3" xfId="7691"/>
    <cellStyle name="20 % - Akzent3 9 2 3 3 2" xfId="19076"/>
    <cellStyle name="20 % - Akzent3 9 2 3 4" xfId="13390"/>
    <cellStyle name="20 % - Akzent3 9 2 4" xfId="1194"/>
    <cellStyle name="20 % - Akzent3 9 2 4 2" xfId="3625"/>
    <cellStyle name="20 % - Akzent3 9 2 4 2 2" xfId="9311"/>
    <cellStyle name="20 % - Akzent3 9 2 4 2 2 2" xfId="20696"/>
    <cellStyle name="20 % - Akzent3 9 2 4 2 3" xfId="15010"/>
    <cellStyle name="20 % - Akzent3 9 2 4 3" xfId="6881"/>
    <cellStyle name="20 % - Akzent3 9 2 4 3 2" xfId="18266"/>
    <cellStyle name="20 % - Akzent3 9 2 4 4" xfId="12580"/>
    <cellStyle name="20 % - Akzent3 9 2 5" xfId="2814"/>
    <cellStyle name="20 % - Akzent3 9 2 5 2" xfId="8501"/>
    <cellStyle name="20 % - Akzent3 9 2 5 2 2" xfId="19886"/>
    <cellStyle name="20 % - Akzent3 9 2 5 3" xfId="14200"/>
    <cellStyle name="20 % - Akzent3 9 2 6" xfId="5245"/>
    <cellStyle name="20 % - Akzent3 9 2 6 2" xfId="10931"/>
    <cellStyle name="20 % - Akzent3 9 2 6 2 2" xfId="22316"/>
    <cellStyle name="20 % - Akzent3 9 2 6 3" xfId="16630"/>
    <cellStyle name="20 % - Akzent3 9 2 7" xfId="6071"/>
    <cellStyle name="20 % - Akzent3 9 2 7 2" xfId="17456"/>
    <cellStyle name="20 % - Akzent3 9 2 8" xfId="11770"/>
    <cellStyle name="20 % - Akzent3 9 3" xfId="594"/>
    <cellStyle name="20 % - Akzent3 9 3 2" xfId="2214"/>
    <cellStyle name="20 % - Akzent3 9 3 2 2" xfId="4645"/>
    <cellStyle name="20 % - Akzent3 9 3 2 2 2" xfId="10331"/>
    <cellStyle name="20 % - Akzent3 9 3 2 2 2 2" xfId="21716"/>
    <cellStyle name="20 % - Akzent3 9 3 2 2 3" xfId="16030"/>
    <cellStyle name="20 % - Akzent3 9 3 2 3" xfId="7901"/>
    <cellStyle name="20 % - Akzent3 9 3 2 3 2" xfId="19286"/>
    <cellStyle name="20 % - Akzent3 9 3 2 4" xfId="13600"/>
    <cellStyle name="20 % - Akzent3 9 3 3" xfId="1404"/>
    <cellStyle name="20 % - Akzent3 9 3 3 2" xfId="3835"/>
    <cellStyle name="20 % - Akzent3 9 3 3 2 2" xfId="9521"/>
    <cellStyle name="20 % - Akzent3 9 3 3 2 2 2" xfId="20906"/>
    <cellStyle name="20 % - Akzent3 9 3 3 2 3" xfId="15220"/>
    <cellStyle name="20 % - Akzent3 9 3 3 3" xfId="7091"/>
    <cellStyle name="20 % - Akzent3 9 3 3 3 2" xfId="18476"/>
    <cellStyle name="20 % - Akzent3 9 3 3 4" xfId="12790"/>
    <cellStyle name="20 % - Akzent3 9 3 4" xfId="3024"/>
    <cellStyle name="20 % - Akzent3 9 3 4 2" xfId="8711"/>
    <cellStyle name="20 % - Akzent3 9 3 4 2 2" xfId="20096"/>
    <cellStyle name="20 % - Akzent3 9 3 4 3" xfId="14410"/>
    <cellStyle name="20 % - Akzent3 9 3 5" xfId="5455"/>
    <cellStyle name="20 % - Akzent3 9 3 5 2" xfId="11141"/>
    <cellStyle name="20 % - Akzent3 9 3 5 2 2" xfId="22526"/>
    <cellStyle name="20 % - Akzent3 9 3 5 3" xfId="16840"/>
    <cellStyle name="20 % - Akzent3 9 3 6" xfId="6281"/>
    <cellStyle name="20 % - Akzent3 9 3 6 2" xfId="17666"/>
    <cellStyle name="20 % - Akzent3 9 3 7" xfId="11980"/>
    <cellStyle name="20 % - Akzent3 9 4" xfId="1808"/>
    <cellStyle name="20 % - Akzent3 9 4 2" xfId="4239"/>
    <cellStyle name="20 % - Akzent3 9 4 2 2" xfId="9925"/>
    <cellStyle name="20 % - Akzent3 9 4 2 2 2" xfId="21310"/>
    <cellStyle name="20 % - Akzent3 9 4 2 3" xfId="15624"/>
    <cellStyle name="20 % - Akzent3 9 4 3" xfId="7495"/>
    <cellStyle name="20 % - Akzent3 9 4 3 2" xfId="18880"/>
    <cellStyle name="20 % - Akzent3 9 4 4" xfId="13194"/>
    <cellStyle name="20 % - Akzent3 9 5" xfId="998"/>
    <cellStyle name="20 % - Akzent3 9 5 2" xfId="3429"/>
    <cellStyle name="20 % - Akzent3 9 5 2 2" xfId="9115"/>
    <cellStyle name="20 % - Akzent3 9 5 2 2 2" xfId="20500"/>
    <cellStyle name="20 % - Akzent3 9 5 2 3" xfId="14814"/>
    <cellStyle name="20 % - Akzent3 9 5 3" xfId="6685"/>
    <cellStyle name="20 % - Akzent3 9 5 3 2" xfId="18070"/>
    <cellStyle name="20 % - Akzent3 9 5 4" xfId="12384"/>
    <cellStyle name="20 % - Akzent3 9 6" xfId="2618"/>
    <cellStyle name="20 % - Akzent3 9 6 2" xfId="8305"/>
    <cellStyle name="20 % - Akzent3 9 6 2 2" xfId="19690"/>
    <cellStyle name="20 % - Akzent3 9 6 3" xfId="14004"/>
    <cellStyle name="20 % - Akzent3 9 7" xfId="5049"/>
    <cellStyle name="20 % - Akzent3 9 7 2" xfId="10735"/>
    <cellStyle name="20 % - Akzent3 9 7 2 2" xfId="22120"/>
    <cellStyle name="20 % - Akzent3 9 7 3" xfId="16434"/>
    <cellStyle name="20 % - Akzent3 9 8" xfId="5875"/>
    <cellStyle name="20 % - Akzent3 9 8 2" xfId="17260"/>
    <cellStyle name="20 % - Akzent3 9 9" xfId="11574"/>
    <cellStyle name="20 % - Akzent4 10" xfId="262"/>
    <cellStyle name="20 % - Akzent4 10 2" xfId="669"/>
    <cellStyle name="20 % - Akzent4 10 2 2" xfId="2289"/>
    <cellStyle name="20 % - Akzent4 10 2 2 2" xfId="4720"/>
    <cellStyle name="20 % - Akzent4 10 2 2 2 2" xfId="10406"/>
    <cellStyle name="20 % - Akzent4 10 2 2 2 2 2" xfId="21791"/>
    <cellStyle name="20 % - Akzent4 10 2 2 2 3" xfId="16105"/>
    <cellStyle name="20 % - Akzent4 10 2 2 3" xfId="7976"/>
    <cellStyle name="20 % - Akzent4 10 2 2 3 2" xfId="19361"/>
    <cellStyle name="20 % - Akzent4 10 2 2 4" xfId="13675"/>
    <cellStyle name="20 % - Akzent4 10 2 3" xfId="1479"/>
    <cellStyle name="20 % - Akzent4 10 2 3 2" xfId="3910"/>
    <cellStyle name="20 % - Akzent4 10 2 3 2 2" xfId="9596"/>
    <cellStyle name="20 % - Akzent4 10 2 3 2 2 2" xfId="20981"/>
    <cellStyle name="20 % - Akzent4 10 2 3 2 3" xfId="15295"/>
    <cellStyle name="20 % - Akzent4 10 2 3 3" xfId="7166"/>
    <cellStyle name="20 % - Akzent4 10 2 3 3 2" xfId="18551"/>
    <cellStyle name="20 % - Akzent4 10 2 3 4" xfId="12865"/>
    <cellStyle name="20 % - Akzent4 10 2 4" xfId="3099"/>
    <cellStyle name="20 % - Akzent4 10 2 4 2" xfId="8786"/>
    <cellStyle name="20 % - Akzent4 10 2 4 2 2" xfId="20171"/>
    <cellStyle name="20 % - Akzent4 10 2 4 3" xfId="14485"/>
    <cellStyle name="20 % - Akzent4 10 2 5" xfId="5530"/>
    <cellStyle name="20 % - Akzent4 10 2 5 2" xfId="11216"/>
    <cellStyle name="20 % - Akzent4 10 2 5 2 2" xfId="22601"/>
    <cellStyle name="20 % - Akzent4 10 2 5 3" xfId="16915"/>
    <cellStyle name="20 % - Akzent4 10 2 6" xfId="6356"/>
    <cellStyle name="20 % - Akzent4 10 2 6 2" xfId="17741"/>
    <cellStyle name="20 % - Akzent4 10 2 7" xfId="12055"/>
    <cellStyle name="20 % - Akzent4 10 3" xfId="1883"/>
    <cellStyle name="20 % - Akzent4 10 3 2" xfId="4314"/>
    <cellStyle name="20 % - Akzent4 10 3 2 2" xfId="10000"/>
    <cellStyle name="20 % - Akzent4 10 3 2 2 2" xfId="21385"/>
    <cellStyle name="20 % - Akzent4 10 3 2 3" xfId="15699"/>
    <cellStyle name="20 % - Akzent4 10 3 3" xfId="7570"/>
    <cellStyle name="20 % - Akzent4 10 3 3 2" xfId="18955"/>
    <cellStyle name="20 % - Akzent4 10 3 4" xfId="13269"/>
    <cellStyle name="20 % - Akzent4 10 4" xfId="1073"/>
    <cellStyle name="20 % - Akzent4 10 4 2" xfId="3504"/>
    <cellStyle name="20 % - Akzent4 10 4 2 2" xfId="9190"/>
    <cellStyle name="20 % - Akzent4 10 4 2 2 2" xfId="20575"/>
    <cellStyle name="20 % - Akzent4 10 4 2 3" xfId="14889"/>
    <cellStyle name="20 % - Akzent4 10 4 3" xfId="6760"/>
    <cellStyle name="20 % - Akzent4 10 4 3 2" xfId="18145"/>
    <cellStyle name="20 % - Akzent4 10 4 4" xfId="12459"/>
    <cellStyle name="20 % - Akzent4 10 5" xfId="2693"/>
    <cellStyle name="20 % - Akzent4 10 5 2" xfId="8380"/>
    <cellStyle name="20 % - Akzent4 10 5 2 2" xfId="19765"/>
    <cellStyle name="20 % - Akzent4 10 5 3" xfId="14079"/>
    <cellStyle name="20 % - Akzent4 10 6" xfId="5124"/>
    <cellStyle name="20 % - Akzent4 10 6 2" xfId="10810"/>
    <cellStyle name="20 % - Akzent4 10 6 2 2" xfId="22195"/>
    <cellStyle name="20 % - Akzent4 10 6 3" xfId="16509"/>
    <cellStyle name="20 % - Akzent4 10 7" xfId="5950"/>
    <cellStyle name="20 % - Akzent4 10 7 2" xfId="17335"/>
    <cellStyle name="20 % - Akzent4 10 8" xfId="11649"/>
    <cellStyle name="20 % - Akzent4 11" xfId="475"/>
    <cellStyle name="20 % - Akzent4 11 2" xfId="2096"/>
    <cellStyle name="20 % - Akzent4 11 2 2" xfId="4527"/>
    <cellStyle name="20 % - Akzent4 11 2 2 2" xfId="10213"/>
    <cellStyle name="20 % - Akzent4 11 2 2 2 2" xfId="21598"/>
    <cellStyle name="20 % - Akzent4 11 2 2 3" xfId="15912"/>
    <cellStyle name="20 % - Akzent4 11 2 3" xfId="7783"/>
    <cellStyle name="20 % - Akzent4 11 2 3 2" xfId="19168"/>
    <cellStyle name="20 % - Akzent4 11 2 4" xfId="13482"/>
    <cellStyle name="20 % - Akzent4 11 3" xfId="1286"/>
    <cellStyle name="20 % - Akzent4 11 3 2" xfId="3717"/>
    <cellStyle name="20 % - Akzent4 11 3 2 2" xfId="9403"/>
    <cellStyle name="20 % - Akzent4 11 3 2 2 2" xfId="20788"/>
    <cellStyle name="20 % - Akzent4 11 3 2 3" xfId="15102"/>
    <cellStyle name="20 % - Akzent4 11 3 3" xfId="6973"/>
    <cellStyle name="20 % - Akzent4 11 3 3 2" xfId="18358"/>
    <cellStyle name="20 % - Akzent4 11 3 4" xfId="12672"/>
    <cellStyle name="20 % - Akzent4 11 4" xfId="2906"/>
    <cellStyle name="20 % - Akzent4 11 4 2" xfId="8593"/>
    <cellStyle name="20 % - Akzent4 11 4 2 2" xfId="19978"/>
    <cellStyle name="20 % - Akzent4 11 4 3" xfId="14292"/>
    <cellStyle name="20 % - Akzent4 11 5" xfId="5337"/>
    <cellStyle name="20 % - Akzent4 11 5 2" xfId="11023"/>
    <cellStyle name="20 % - Akzent4 11 5 2 2" xfId="22408"/>
    <cellStyle name="20 % - Akzent4 11 5 3" xfId="16722"/>
    <cellStyle name="20 % - Akzent4 11 6" xfId="6163"/>
    <cellStyle name="20 % - Akzent4 11 6 2" xfId="17548"/>
    <cellStyle name="20 % - Akzent4 11 7" xfId="11862"/>
    <cellStyle name="20 % - Akzent4 12" xfId="1687"/>
    <cellStyle name="20 % - Akzent4 12 2" xfId="4118"/>
    <cellStyle name="20 % - Akzent4 12 2 2" xfId="9804"/>
    <cellStyle name="20 % - Akzent4 12 2 2 2" xfId="21189"/>
    <cellStyle name="20 % - Akzent4 12 2 3" xfId="15503"/>
    <cellStyle name="20 % - Akzent4 12 3" xfId="7374"/>
    <cellStyle name="20 % - Akzent4 12 3 2" xfId="18759"/>
    <cellStyle name="20 % - Akzent4 12 4" xfId="13073"/>
    <cellStyle name="20 % - Akzent4 13" xfId="877"/>
    <cellStyle name="20 % - Akzent4 13 2" xfId="3308"/>
    <cellStyle name="20 % - Akzent4 13 2 2" xfId="8994"/>
    <cellStyle name="20 % - Akzent4 13 2 2 2" xfId="20379"/>
    <cellStyle name="20 % - Akzent4 13 2 3" xfId="14693"/>
    <cellStyle name="20 % - Akzent4 13 3" xfId="6564"/>
    <cellStyle name="20 % - Akzent4 13 3 2" xfId="17949"/>
    <cellStyle name="20 % - Akzent4 13 4" xfId="12263"/>
    <cellStyle name="20 % - Akzent4 14" xfId="2497"/>
    <cellStyle name="20 % - Akzent4 14 2" xfId="8184"/>
    <cellStyle name="20 % - Akzent4 14 2 2" xfId="19569"/>
    <cellStyle name="20 % - Akzent4 14 3" xfId="13883"/>
    <cellStyle name="20 % - Akzent4 15" xfId="4928"/>
    <cellStyle name="20 % - Akzent4 15 2" xfId="10614"/>
    <cellStyle name="20 % - Akzent4 15 2 2" xfId="21999"/>
    <cellStyle name="20 % - Akzent4 15 3" xfId="16313"/>
    <cellStyle name="20 % - Akzent4 16" xfId="54"/>
    <cellStyle name="20 % - Akzent4 2" xfId="87"/>
    <cellStyle name="20 % - Akzent4 2 10" xfId="11472"/>
    <cellStyle name="20 % - Akzent4 2 2" xfId="195"/>
    <cellStyle name="20 % - Akzent4 2 2 2" xfId="390"/>
    <cellStyle name="20 % - Akzent4 2 2 2 2" xfId="797"/>
    <cellStyle name="20 % - Akzent4 2 2 2 2 2" xfId="2417"/>
    <cellStyle name="20 % - Akzent4 2 2 2 2 2 2" xfId="4848"/>
    <cellStyle name="20 % - Akzent4 2 2 2 2 2 2 2" xfId="10534"/>
    <cellStyle name="20 % - Akzent4 2 2 2 2 2 2 2 2" xfId="21919"/>
    <cellStyle name="20 % - Akzent4 2 2 2 2 2 2 3" xfId="16233"/>
    <cellStyle name="20 % - Akzent4 2 2 2 2 2 3" xfId="8104"/>
    <cellStyle name="20 % - Akzent4 2 2 2 2 2 3 2" xfId="19489"/>
    <cellStyle name="20 % - Akzent4 2 2 2 2 2 4" xfId="13803"/>
    <cellStyle name="20 % - Akzent4 2 2 2 2 3" xfId="1607"/>
    <cellStyle name="20 % - Akzent4 2 2 2 2 3 2" xfId="4038"/>
    <cellStyle name="20 % - Akzent4 2 2 2 2 3 2 2" xfId="9724"/>
    <cellStyle name="20 % - Akzent4 2 2 2 2 3 2 2 2" xfId="21109"/>
    <cellStyle name="20 % - Akzent4 2 2 2 2 3 2 3" xfId="15423"/>
    <cellStyle name="20 % - Akzent4 2 2 2 2 3 3" xfId="7294"/>
    <cellStyle name="20 % - Akzent4 2 2 2 2 3 3 2" xfId="18679"/>
    <cellStyle name="20 % - Akzent4 2 2 2 2 3 4" xfId="12993"/>
    <cellStyle name="20 % - Akzent4 2 2 2 2 4" xfId="3227"/>
    <cellStyle name="20 % - Akzent4 2 2 2 2 4 2" xfId="8914"/>
    <cellStyle name="20 % - Akzent4 2 2 2 2 4 2 2" xfId="20299"/>
    <cellStyle name="20 % - Akzent4 2 2 2 2 4 3" xfId="14613"/>
    <cellStyle name="20 % - Akzent4 2 2 2 2 5" xfId="5658"/>
    <cellStyle name="20 % - Akzent4 2 2 2 2 5 2" xfId="11344"/>
    <cellStyle name="20 % - Akzent4 2 2 2 2 5 2 2" xfId="22729"/>
    <cellStyle name="20 % - Akzent4 2 2 2 2 5 3" xfId="17043"/>
    <cellStyle name="20 % - Akzent4 2 2 2 2 6" xfId="6484"/>
    <cellStyle name="20 % - Akzent4 2 2 2 2 6 2" xfId="17869"/>
    <cellStyle name="20 % - Akzent4 2 2 2 2 7" xfId="12183"/>
    <cellStyle name="20 % - Akzent4 2 2 2 3" xfId="2011"/>
    <cellStyle name="20 % - Akzent4 2 2 2 3 2" xfId="4442"/>
    <cellStyle name="20 % - Akzent4 2 2 2 3 2 2" xfId="10128"/>
    <cellStyle name="20 % - Akzent4 2 2 2 3 2 2 2" xfId="21513"/>
    <cellStyle name="20 % - Akzent4 2 2 2 3 2 3" xfId="15827"/>
    <cellStyle name="20 % - Akzent4 2 2 2 3 3" xfId="7698"/>
    <cellStyle name="20 % - Akzent4 2 2 2 3 3 2" xfId="19083"/>
    <cellStyle name="20 % - Akzent4 2 2 2 3 4" xfId="13397"/>
    <cellStyle name="20 % - Akzent4 2 2 2 4" xfId="1201"/>
    <cellStyle name="20 % - Akzent4 2 2 2 4 2" xfId="3632"/>
    <cellStyle name="20 % - Akzent4 2 2 2 4 2 2" xfId="9318"/>
    <cellStyle name="20 % - Akzent4 2 2 2 4 2 2 2" xfId="20703"/>
    <cellStyle name="20 % - Akzent4 2 2 2 4 2 3" xfId="15017"/>
    <cellStyle name="20 % - Akzent4 2 2 2 4 3" xfId="6888"/>
    <cellStyle name="20 % - Akzent4 2 2 2 4 3 2" xfId="18273"/>
    <cellStyle name="20 % - Akzent4 2 2 2 4 4" xfId="12587"/>
    <cellStyle name="20 % - Akzent4 2 2 2 5" xfId="2821"/>
    <cellStyle name="20 % - Akzent4 2 2 2 5 2" xfId="8508"/>
    <cellStyle name="20 % - Akzent4 2 2 2 5 2 2" xfId="19893"/>
    <cellStyle name="20 % - Akzent4 2 2 2 5 3" xfId="14207"/>
    <cellStyle name="20 % - Akzent4 2 2 2 6" xfId="5252"/>
    <cellStyle name="20 % - Akzent4 2 2 2 6 2" xfId="10938"/>
    <cellStyle name="20 % - Akzent4 2 2 2 6 2 2" xfId="22323"/>
    <cellStyle name="20 % - Akzent4 2 2 2 6 3" xfId="16637"/>
    <cellStyle name="20 % - Akzent4 2 2 2 7" xfId="6078"/>
    <cellStyle name="20 % - Akzent4 2 2 2 7 2" xfId="17463"/>
    <cellStyle name="20 % - Akzent4 2 2 2 8" xfId="11777"/>
    <cellStyle name="20 % - Akzent4 2 2 3" xfId="601"/>
    <cellStyle name="20 % - Akzent4 2 2 3 2" xfId="2221"/>
    <cellStyle name="20 % - Akzent4 2 2 3 2 2" xfId="4652"/>
    <cellStyle name="20 % - Akzent4 2 2 3 2 2 2" xfId="10338"/>
    <cellStyle name="20 % - Akzent4 2 2 3 2 2 2 2" xfId="21723"/>
    <cellStyle name="20 % - Akzent4 2 2 3 2 2 3" xfId="16037"/>
    <cellStyle name="20 % - Akzent4 2 2 3 2 3" xfId="7908"/>
    <cellStyle name="20 % - Akzent4 2 2 3 2 3 2" xfId="19293"/>
    <cellStyle name="20 % - Akzent4 2 2 3 2 4" xfId="13607"/>
    <cellStyle name="20 % - Akzent4 2 2 3 3" xfId="1411"/>
    <cellStyle name="20 % - Akzent4 2 2 3 3 2" xfId="3842"/>
    <cellStyle name="20 % - Akzent4 2 2 3 3 2 2" xfId="9528"/>
    <cellStyle name="20 % - Akzent4 2 2 3 3 2 2 2" xfId="20913"/>
    <cellStyle name="20 % - Akzent4 2 2 3 3 2 3" xfId="15227"/>
    <cellStyle name="20 % - Akzent4 2 2 3 3 3" xfId="7098"/>
    <cellStyle name="20 % - Akzent4 2 2 3 3 3 2" xfId="18483"/>
    <cellStyle name="20 % - Akzent4 2 2 3 3 4" xfId="12797"/>
    <cellStyle name="20 % - Akzent4 2 2 3 4" xfId="3031"/>
    <cellStyle name="20 % - Akzent4 2 2 3 4 2" xfId="8718"/>
    <cellStyle name="20 % - Akzent4 2 2 3 4 2 2" xfId="20103"/>
    <cellStyle name="20 % - Akzent4 2 2 3 4 3" xfId="14417"/>
    <cellStyle name="20 % - Akzent4 2 2 3 5" xfId="5462"/>
    <cellStyle name="20 % - Akzent4 2 2 3 5 2" xfId="11148"/>
    <cellStyle name="20 % - Akzent4 2 2 3 5 2 2" xfId="22533"/>
    <cellStyle name="20 % - Akzent4 2 2 3 5 3" xfId="16847"/>
    <cellStyle name="20 % - Akzent4 2 2 3 6" xfId="6288"/>
    <cellStyle name="20 % - Akzent4 2 2 3 6 2" xfId="17673"/>
    <cellStyle name="20 % - Akzent4 2 2 3 7" xfId="11987"/>
    <cellStyle name="20 % - Akzent4 2 2 4" xfId="1815"/>
    <cellStyle name="20 % - Akzent4 2 2 4 2" xfId="4246"/>
    <cellStyle name="20 % - Akzent4 2 2 4 2 2" xfId="9932"/>
    <cellStyle name="20 % - Akzent4 2 2 4 2 2 2" xfId="21317"/>
    <cellStyle name="20 % - Akzent4 2 2 4 2 3" xfId="15631"/>
    <cellStyle name="20 % - Akzent4 2 2 4 3" xfId="7502"/>
    <cellStyle name="20 % - Akzent4 2 2 4 3 2" xfId="18887"/>
    <cellStyle name="20 % - Akzent4 2 2 4 4" xfId="13201"/>
    <cellStyle name="20 % - Akzent4 2 2 5" xfId="1005"/>
    <cellStyle name="20 % - Akzent4 2 2 5 2" xfId="3436"/>
    <cellStyle name="20 % - Akzent4 2 2 5 2 2" xfId="9122"/>
    <cellStyle name="20 % - Akzent4 2 2 5 2 2 2" xfId="20507"/>
    <cellStyle name="20 % - Akzent4 2 2 5 2 3" xfId="14821"/>
    <cellStyle name="20 % - Akzent4 2 2 5 3" xfId="6692"/>
    <cellStyle name="20 % - Akzent4 2 2 5 3 2" xfId="18077"/>
    <cellStyle name="20 % - Akzent4 2 2 5 4" xfId="12391"/>
    <cellStyle name="20 % - Akzent4 2 2 6" xfId="2625"/>
    <cellStyle name="20 % - Akzent4 2 2 6 2" xfId="8312"/>
    <cellStyle name="20 % - Akzent4 2 2 6 2 2" xfId="19697"/>
    <cellStyle name="20 % - Akzent4 2 2 6 3" xfId="14011"/>
    <cellStyle name="20 % - Akzent4 2 2 7" xfId="5056"/>
    <cellStyle name="20 % - Akzent4 2 2 7 2" xfId="10742"/>
    <cellStyle name="20 % - Akzent4 2 2 7 2 2" xfId="22127"/>
    <cellStyle name="20 % - Akzent4 2 2 7 3" xfId="16441"/>
    <cellStyle name="20 % - Akzent4 2 2 8" xfId="5882"/>
    <cellStyle name="20 % - Akzent4 2 2 8 2" xfId="17267"/>
    <cellStyle name="20 % - Akzent4 2 2 9" xfId="11581"/>
    <cellStyle name="20 % - Akzent4 2 3" xfId="281"/>
    <cellStyle name="20 % - Akzent4 2 3 2" xfId="688"/>
    <cellStyle name="20 % - Akzent4 2 3 2 2" xfId="2308"/>
    <cellStyle name="20 % - Akzent4 2 3 2 2 2" xfId="4739"/>
    <cellStyle name="20 % - Akzent4 2 3 2 2 2 2" xfId="10425"/>
    <cellStyle name="20 % - Akzent4 2 3 2 2 2 2 2" xfId="21810"/>
    <cellStyle name="20 % - Akzent4 2 3 2 2 2 3" xfId="16124"/>
    <cellStyle name="20 % - Akzent4 2 3 2 2 3" xfId="7995"/>
    <cellStyle name="20 % - Akzent4 2 3 2 2 3 2" xfId="19380"/>
    <cellStyle name="20 % - Akzent4 2 3 2 2 4" xfId="13694"/>
    <cellStyle name="20 % - Akzent4 2 3 2 3" xfId="1498"/>
    <cellStyle name="20 % - Akzent4 2 3 2 3 2" xfId="3929"/>
    <cellStyle name="20 % - Akzent4 2 3 2 3 2 2" xfId="9615"/>
    <cellStyle name="20 % - Akzent4 2 3 2 3 2 2 2" xfId="21000"/>
    <cellStyle name="20 % - Akzent4 2 3 2 3 2 3" xfId="15314"/>
    <cellStyle name="20 % - Akzent4 2 3 2 3 3" xfId="7185"/>
    <cellStyle name="20 % - Akzent4 2 3 2 3 3 2" xfId="18570"/>
    <cellStyle name="20 % - Akzent4 2 3 2 3 4" xfId="12884"/>
    <cellStyle name="20 % - Akzent4 2 3 2 4" xfId="3118"/>
    <cellStyle name="20 % - Akzent4 2 3 2 4 2" xfId="8805"/>
    <cellStyle name="20 % - Akzent4 2 3 2 4 2 2" xfId="20190"/>
    <cellStyle name="20 % - Akzent4 2 3 2 4 3" xfId="14504"/>
    <cellStyle name="20 % - Akzent4 2 3 2 5" xfId="5549"/>
    <cellStyle name="20 % - Akzent4 2 3 2 5 2" xfId="11235"/>
    <cellStyle name="20 % - Akzent4 2 3 2 5 2 2" xfId="22620"/>
    <cellStyle name="20 % - Akzent4 2 3 2 5 3" xfId="16934"/>
    <cellStyle name="20 % - Akzent4 2 3 2 6" xfId="6375"/>
    <cellStyle name="20 % - Akzent4 2 3 2 6 2" xfId="17760"/>
    <cellStyle name="20 % - Akzent4 2 3 2 7" xfId="12074"/>
    <cellStyle name="20 % - Akzent4 2 3 3" xfId="1902"/>
    <cellStyle name="20 % - Akzent4 2 3 3 2" xfId="4333"/>
    <cellStyle name="20 % - Akzent4 2 3 3 2 2" xfId="10019"/>
    <cellStyle name="20 % - Akzent4 2 3 3 2 2 2" xfId="21404"/>
    <cellStyle name="20 % - Akzent4 2 3 3 2 3" xfId="15718"/>
    <cellStyle name="20 % - Akzent4 2 3 3 3" xfId="7589"/>
    <cellStyle name="20 % - Akzent4 2 3 3 3 2" xfId="18974"/>
    <cellStyle name="20 % - Akzent4 2 3 3 4" xfId="13288"/>
    <cellStyle name="20 % - Akzent4 2 3 4" xfId="1092"/>
    <cellStyle name="20 % - Akzent4 2 3 4 2" xfId="3523"/>
    <cellStyle name="20 % - Akzent4 2 3 4 2 2" xfId="9209"/>
    <cellStyle name="20 % - Akzent4 2 3 4 2 2 2" xfId="20594"/>
    <cellStyle name="20 % - Akzent4 2 3 4 2 3" xfId="14908"/>
    <cellStyle name="20 % - Akzent4 2 3 4 3" xfId="6779"/>
    <cellStyle name="20 % - Akzent4 2 3 4 3 2" xfId="18164"/>
    <cellStyle name="20 % - Akzent4 2 3 4 4" xfId="12478"/>
    <cellStyle name="20 % - Akzent4 2 3 5" xfId="2712"/>
    <cellStyle name="20 % - Akzent4 2 3 5 2" xfId="8399"/>
    <cellStyle name="20 % - Akzent4 2 3 5 2 2" xfId="19784"/>
    <cellStyle name="20 % - Akzent4 2 3 5 3" xfId="14098"/>
    <cellStyle name="20 % - Akzent4 2 3 6" xfId="5143"/>
    <cellStyle name="20 % - Akzent4 2 3 6 2" xfId="10829"/>
    <cellStyle name="20 % - Akzent4 2 3 6 2 2" xfId="22214"/>
    <cellStyle name="20 % - Akzent4 2 3 6 3" xfId="16528"/>
    <cellStyle name="20 % - Akzent4 2 3 7" xfId="5969"/>
    <cellStyle name="20 % - Akzent4 2 3 7 2" xfId="17354"/>
    <cellStyle name="20 % - Akzent4 2 3 8" xfId="11668"/>
    <cellStyle name="20 % - Akzent4 2 4" xfId="492"/>
    <cellStyle name="20 % - Akzent4 2 4 2" xfId="2112"/>
    <cellStyle name="20 % - Akzent4 2 4 2 2" xfId="4543"/>
    <cellStyle name="20 % - Akzent4 2 4 2 2 2" xfId="10229"/>
    <cellStyle name="20 % - Akzent4 2 4 2 2 2 2" xfId="21614"/>
    <cellStyle name="20 % - Akzent4 2 4 2 2 3" xfId="15928"/>
    <cellStyle name="20 % - Akzent4 2 4 2 3" xfId="7799"/>
    <cellStyle name="20 % - Akzent4 2 4 2 3 2" xfId="19184"/>
    <cellStyle name="20 % - Akzent4 2 4 2 4" xfId="13498"/>
    <cellStyle name="20 % - Akzent4 2 4 3" xfId="1302"/>
    <cellStyle name="20 % - Akzent4 2 4 3 2" xfId="3733"/>
    <cellStyle name="20 % - Akzent4 2 4 3 2 2" xfId="9419"/>
    <cellStyle name="20 % - Akzent4 2 4 3 2 2 2" xfId="20804"/>
    <cellStyle name="20 % - Akzent4 2 4 3 2 3" xfId="15118"/>
    <cellStyle name="20 % - Akzent4 2 4 3 3" xfId="6989"/>
    <cellStyle name="20 % - Akzent4 2 4 3 3 2" xfId="18374"/>
    <cellStyle name="20 % - Akzent4 2 4 3 4" xfId="12688"/>
    <cellStyle name="20 % - Akzent4 2 4 4" xfId="2922"/>
    <cellStyle name="20 % - Akzent4 2 4 4 2" xfId="8609"/>
    <cellStyle name="20 % - Akzent4 2 4 4 2 2" xfId="19994"/>
    <cellStyle name="20 % - Akzent4 2 4 4 3" xfId="14308"/>
    <cellStyle name="20 % - Akzent4 2 4 5" xfId="5353"/>
    <cellStyle name="20 % - Akzent4 2 4 5 2" xfId="11039"/>
    <cellStyle name="20 % - Akzent4 2 4 5 2 2" xfId="22424"/>
    <cellStyle name="20 % - Akzent4 2 4 5 3" xfId="16738"/>
    <cellStyle name="20 % - Akzent4 2 4 6" xfId="6179"/>
    <cellStyle name="20 % - Akzent4 2 4 6 2" xfId="17564"/>
    <cellStyle name="20 % - Akzent4 2 4 7" xfId="11878"/>
    <cellStyle name="20 % - Akzent4 2 5" xfId="1706"/>
    <cellStyle name="20 % - Akzent4 2 5 2" xfId="4137"/>
    <cellStyle name="20 % - Akzent4 2 5 2 2" xfId="9823"/>
    <cellStyle name="20 % - Akzent4 2 5 2 2 2" xfId="21208"/>
    <cellStyle name="20 % - Akzent4 2 5 2 3" xfId="15522"/>
    <cellStyle name="20 % - Akzent4 2 5 3" xfId="7393"/>
    <cellStyle name="20 % - Akzent4 2 5 3 2" xfId="18778"/>
    <cellStyle name="20 % - Akzent4 2 5 4" xfId="13092"/>
    <cellStyle name="20 % - Akzent4 2 6" xfId="896"/>
    <cellStyle name="20 % - Akzent4 2 6 2" xfId="3327"/>
    <cellStyle name="20 % - Akzent4 2 6 2 2" xfId="9013"/>
    <cellStyle name="20 % - Akzent4 2 6 2 2 2" xfId="20398"/>
    <cellStyle name="20 % - Akzent4 2 6 2 3" xfId="14712"/>
    <cellStyle name="20 % - Akzent4 2 6 3" xfId="6583"/>
    <cellStyle name="20 % - Akzent4 2 6 3 2" xfId="17968"/>
    <cellStyle name="20 % - Akzent4 2 6 4" xfId="12282"/>
    <cellStyle name="20 % - Akzent4 2 7" xfId="2516"/>
    <cellStyle name="20 % - Akzent4 2 7 2" xfId="8203"/>
    <cellStyle name="20 % - Akzent4 2 7 2 2" xfId="19588"/>
    <cellStyle name="20 % - Akzent4 2 7 3" xfId="13902"/>
    <cellStyle name="20 % - Akzent4 2 8" xfId="4947"/>
    <cellStyle name="20 % - Akzent4 2 8 2" xfId="10633"/>
    <cellStyle name="20 % - Akzent4 2 8 2 2" xfId="22018"/>
    <cellStyle name="20 % - Akzent4 2 8 3" xfId="16332"/>
    <cellStyle name="20 % - Akzent4 2 9" xfId="5773"/>
    <cellStyle name="20 % - Akzent4 2 9 2" xfId="17158"/>
    <cellStyle name="20 % - Akzent4 3" xfId="101"/>
    <cellStyle name="20 % - Akzent4 3 10" xfId="11486"/>
    <cellStyle name="20 % - Akzent4 3 2" xfId="196"/>
    <cellStyle name="20 % - Akzent4 3 2 2" xfId="391"/>
    <cellStyle name="20 % - Akzent4 3 2 2 2" xfId="798"/>
    <cellStyle name="20 % - Akzent4 3 2 2 2 2" xfId="2418"/>
    <cellStyle name="20 % - Akzent4 3 2 2 2 2 2" xfId="4849"/>
    <cellStyle name="20 % - Akzent4 3 2 2 2 2 2 2" xfId="10535"/>
    <cellStyle name="20 % - Akzent4 3 2 2 2 2 2 2 2" xfId="21920"/>
    <cellStyle name="20 % - Akzent4 3 2 2 2 2 2 3" xfId="16234"/>
    <cellStyle name="20 % - Akzent4 3 2 2 2 2 3" xfId="8105"/>
    <cellStyle name="20 % - Akzent4 3 2 2 2 2 3 2" xfId="19490"/>
    <cellStyle name="20 % - Akzent4 3 2 2 2 2 4" xfId="13804"/>
    <cellStyle name="20 % - Akzent4 3 2 2 2 3" xfId="1608"/>
    <cellStyle name="20 % - Akzent4 3 2 2 2 3 2" xfId="4039"/>
    <cellStyle name="20 % - Akzent4 3 2 2 2 3 2 2" xfId="9725"/>
    <cellStyle name="20 % - Akzent4 3 2 2 2 3 2 2 2" xfId="21110"/>
    <cellStyle name="20 % - Akzent4 3 2 2 2 3 2 3" xfId="15424"/>
    <cellStyle name="20 % - Akzent4 3 2 2 2 3 3" xfId="7295"/>
    <cellStyle name="20 % - Akzent4 3 2 2 2 3 3 2" xfId="18680"/>
    <cellStyle name="20 % - Akzent4 3 2 2 2 3 4" xfId="12994"/>
    <cellStyle name="20 % - Akzent4 3 2 2 2 4" xfId="3228"/>
    <cellStyle name="20 % - Akzent4 3 2 2 2 4 2" xfId="8915"/>
    <cellStyle name="20 % - Akzent4 3 2 2 2 4 2 2" xfId="20300"/>
    <cellStyle name="20 % - Akzent4 3 2 2 2 4 3" xfId="14614"/>
    <cellStyle name="20 % - Akzent4 3 2 2 2 5" xfId="5659"/>
    <cellStyle name="20 % - Akzent4 3 2 2 2 5 2" xfId="11345"/>
    <cellStyle name="20 % - Akzent4 3 2 2 2 5 2 2" xfId="22730"/>
    <cellStyle name="20 % - Akzent4 3 2 2 2 5 3" xfId="17044"/>
    <cellStyle name="20 % - Akzent4 3 2 2 2 6" xfId="6485"/>
    <cellStyle name="20 % - Akzent4 3 2 2 2 6 2" xfId="17870"/>
    <cellStyle name="20 % - Akzent4 3 2 2 2 7" xfId="12184"/>
    <cellStyle name="20 % - Akzent4 3 2 2 3" xfId="2012"/>
    <cellStyle name="20 % - Akzent4 3 2 2 3 2" xfId="4443"/>
    <cellStyle name="20 % - Akzent4 3 2 2 3 2 2" xfId="10129"/>
    <cellStyle name="20 % - Akzent4 3 2 2 3 2 2 2" xfId="21514"/>
    <cellStyle name="20 % - Akzent4 3 2 2 3 2 3" xfId="15828"/>
    <cellStyle name="20 % - Akzent4 3 2 2 3 3" xfId="7699"/>
    <cellStyle name="20 % - Akzent4 3 2 2 3 3 2" xfId="19084"/>
    <cellStyle name="20 % - Akzent4 3 2 2 3 4" xfId="13398"/>
    <cellStyle name="20 % - Akzent4 3 2 2 4" xfId="1202"/>
    <cellStyle name="20 % - Akzent4 3 2 2 4 2" xfId="3633"/>
    <cellStyle name="20 % - Akzent4 3 2 2 4 2 2" xfId="9319"/>
    <cellStyle name="20 % - Akzent4 3 2 2 4 2 2 2" xfId="20704"/>
    <cellStyle name="20 % - Akzent4 3 2 2 4 2 3" xfId="15018"/>
    <cellStyle name="20 % - Akzent4 3 2 2 4 3" xfId="6889"/>
    <cellStyle name="20 % - Akzent4 3 2 2 4 3 2" xfId="18274"/>
    <cellStyle name="20 % - Akzent4 3 2 2 4 4" xfId="12588"/>
    <cellStyle name="20 % - Akzent4 3 2 2 5" xfId="2822"/>
    <cellStyle name="20 % - Akzent4 3 2 2 5 2" xfId="8509"/>
    <cellStyle name="20 % - Akzent4 3 2 2 5 2 2" xfId="19894"/>
    <cellStyle name="20 % - Akzent4 3 2 2 5 3" xfId="14208"/>
    <cellStyle name="20 % - Akzent4 3 2 2 6" xfId="5253"/>
    <cellStyle name="20 % - Akzent4 3 2 2 6 2" xfId="10939"/>
    <cellStyle name="20 % - Akzent4 3 2 2 6 2 2" xfId="22324"/>
    <cellStyle name="20 % - Akzent4 3 2 2 6 3" xfId="16638"/>
    <cellStyle name="20 % - Akzent4 3 2 2 7" xfId="6079"/>
    <cellStyle name="20 % - Akzent4 3 2 2 7 2" xfId="17464"/>
    <cellStyle name="20 % - Akzent4 3 2 2 8" xfId="11778"/>
    <cellStyle name="20 % - Akzent4 3 2 3" xfId="602"/>
    <cellStyle name="20 % - Akzent4 3 2 3 2" xfId="2222"/>
    <cellStyle name="20 % - Akzent4 3 2 3 2 2" xfId="4653"/>
    <cellStyle name="20 % - Akzent4 3 2 3 2 2 2" xfId="10339"/>
    <cellStyle name="20 % - Akzent4 3 2 3 2 2 2 2" xfId="21724"/>
    <cellStyle name="20 % - Akzent4 3 2 3 2 2 3" xfId="16038"/>
    <cellStyle name="20 % - Akzent4 3 2 3 2 3" xfId="7909"/>
    <cellStyle name="20 % - Akzent4 3 2 3 2 3 2" xfId="19294"/>
    <cellStyle name="20 % - Akzent4 3 2 3 2 4" xfId="13608"/>
    <cellStyle name="20 % - Akzent4 3 2 3 3" xfId="1412"/>
    <cellStyle name="20 % - Akzent4 3 2 3 3 2" xfId="3843"/>
    <cellStyle name="20 % - Akzent4 3 2 3 3 2 2" xfId="9529"/>
    <cellStyle name="20 % - Akzent4 3 2 3 3 2 2 2" xfId="20914"/>
    <cellStyle name="20 % - Akzent4 3 2 3 3 2 3" xfId="15228"/>
    <cellStyle name="20 % - Akzent4 3 2 3 3 3" xfId="7099"/>
    <cellStyle name="20 % - Akzent4 3 2 3 3 3 2" xfId="18484"/>
    <cellStyle name="20 % - Akzent4 3 2 3 3 4" xfId="12798"/>
    <cellStyle name="20 % - Akzent4 3 2 3 4" xfId="3032"/>
    <cellStyle name="20 % - Akzent4 3 2 3 4 2" xfId="8719"/>
    <cellStyle name="20 % - Akzent4 3 2 3 4 2 2" xfId="20104"/>
    <cellStyle name="20 % - Akzent4 3 2 3 4 3" xfId="14418"/>
    <cellStyle name="20 % - Akzent4 3 2 3 5" xfId="5463"/>
    <cellStyle name="20 % - Akzent4 3 2 3 5 2" xfId="11149"/>
    <cellStyle name="20 % - Akzent4 3 2 3 5 2 2" xfId="22534"/>
    <cellStyle name="20 % - Akzent4 3 2 3 5 3" xfId="16848"/>
    <cellStyle name="20 % - Akzent4 3 2 3 6" xfId="6289"/>
    <cellStyle name="20 % - Akzent4 3 2 3 6 2" xfId="17674"/>
    <cellStyle name="20 % - Akzent4 3 2 3 7" xfId="11988"/>
    <cellStyle name="20 % - Akzent4 3 2 4" xfId="1816"/>
    <cellStyle name="20 % - Akzent4 3 2 4 2" xfId="4247"/>
    <cellStyle name="20 % - Akzent4 3 2 4 2 2" xfId="9933"/>
    <cellStyle name="20 % - Akzent4 3 2 4 2 2 2" xfId="21318"/>
    <cellStyle name="20 % - Akzent4 3 2 4 2 3" xfId="15632"/>
    <cellStyle name="20 % - Akzent4 3 2 4 3" xfId="7503"/>
    <cellStyle name="20 % - Akzent4 3 2 4 3 2" xfId="18888"/>
    <cellStyle name="20 % - Akzent4 3 2 4 4" xfId="13202"/>
    <cellStyle name="20 % - Akzent4 3 2 5" xfId="1006"/>
    <cellStyle name="20 % - Akzent4 3 2 5 2" xfId="3437"/>
    <cellStyle name="20 % - Akzent4 3 2 5 2 2" xfId="9123"/>
    <cellStyle name="20 % - Akzent4 3 2 5 2 2 2" xfId="20508"/>
    <cellStyle name="20 % - Akzent4 3 2 5 2 3" xfId="14822"/>
    <cellStyle name="20 % - Akzent4 3 2 5 3" xfId="6693"/>
    <cellStyle name="20 % - Akzent4 3 2 5 3 2" xfId="18078"/>
    <cellStyle name="20 % - Akzent4 3 2 5 4" xfId="12392"/>
    <cellStyle name="20 % - Akzent4 3 2 6" xfId="2626"/>
    <cellStyle name="20 % - Akzent4 3 2 6 2" xfId="8313"/>
    <cellStyle name="20 % - Akzent4 3 2 6 2 2" xfId="19698"/>
    <cellStyle name="20 % - Akzent4 3 2 6 3" xfId="14012"/>
    <cellStyle name="20 % - Akzent4 3 2 7" xfId="5057"/>
    <cellStyle name="20 % - Akzent4 3 2 7 2" xfId="10743"/>
    <cellStyle name="20 % - Akzent4 3 2 7 2 2" xfId="22128"/>
    <cellStyle name="20 % - Akzent4 3 2 7 3" xfId="16442"/>
    <cellStyle name="20 % - Akzent4 3 2 8" xfId="5883"/>
    <cellStyle name="20 % - Akzent4 3 2 8 2" xfId="17268"/>
    <cellStyle name="20 % - Akzent4 3 2 9" xfId="11582"/>
    <cellStyle name="20 % - Akzent4 3 3" xfId="295"/>
    <cellStyle name="20 % - Akzent4 3 3 2" xfId="702"/>
    <cellStyle name="20 % - Akzent4 3 3 2 2" xfId="2322"/>
    <cellStyle name="20 % - Akzent4 3 3 2 2 2" xfId="4753"/>
    <cellStyle name="20 % - Akzent4 3 3 2 2 2 2" xfId="10439"/>
    <cellStyle name="20 % - Akzent4 3 3 2 2 2 2 2" xfId="21824"/>
    <cellStyle name="20 % - Akzent4 3 3 2 2 2 3" xfId="16138"/>
    <cellStyle name="20 % - Akzent4 3 3 2 2 3" xfId="8009"/>
    <cellStyle name="20 % - Akzent4 3 3 2 2 3 2" xfId="19394"/>
    <cellStyle name="20 % - Akzent4 3 3 2 2 4" xfId="13708"/>
    <cellStyle name="20 % - Akzent4 3 3 2 3" xfId="1512"/>
    <cellStyle name="20 % - Akzent4 3 3 2 3 2" xfId="3943"/>
    <cellStyle name="20 % - Akzent4 3 3 2 3 2 2" xfId="9629"/>
    <cellStyle name="20 % - Akzent4 3 3 2 3 2 2 2" xfId="21014"/>
    <cellStyle name="20 % - Akzent4 3 3 2 3 2 3" xfId="15328"/>
    <cellStyle name="20 % - Akzent4 3 3 2 3 3" xfId="7199"/>
    <cellStyle name="20 % - Akzent4 3 3 2 3 3 2" xfId="18584"/>
    <cellStyle name="20 % - Akzent4 3 3 2 3 4" xfId="12898"/>
    <cellStyle name="20 % - Akzent4 3 3 2 4" xfId="3132"/>
    <cellStyle name="20 % - Akzent4 3 3 2 4 2" xfId="8819"/>
    <cellStyle name="20 % - Akzent4 3 3 2 4 2 2" xfId="20204"/>
    <cellStyle name="20 % - Akzent4 3 3 2 4 3" xfId="14518"/>
    <cellStyle name="20 % - Akzent4 3 3 2 5" xfId="5563"/>
    <cellStyle name="20 % - Akzent4 3 3 2 5 2" xfId="11249"/>
    <cellStyle name="20 % - Akzent4 3 3 2 5 2 2" xfId="22634"/>
    <cellStyle name="20 % - Akzent4 3 3 2 5 3" xfId="16948"/>
    <cellStyle name="20 % - Akzent4 3 3 2 6" xfId="6389"/>
    <cellStyle name="20 % - Akzent4 3 3 2 6 2" xfId="17774"/>
    <cellStyle name="20 % - Akzent4 3 3 2 7" xfId="12088"/>
    <cellStyle name="20 % - Akzent4 3 3 3" xfId="1916"/>
    <cellStyle name="20 % - Akzent4 3 3 3 2" xfId="4347"/>
    <cellStyle name="20 % - Akzent4 3 3 3 2 2" xfId="10033"/>
    <cellStyle name="20 % - Akzent4 3 3 3 2 2 2" xfId="21418"/>
    <cellStyle name="20 % - Akzent4 3 3 3 2 3" xfId="15732"/>
    <cellStyle name="20 % - Akzent4 3 3 3 3" xfId="7603"/>
    <cellStyle name="20 % - Akzent4 3 3 3 3 2" xfId="18988"/>
    <cellStyle name="20 % - Akzent4 3 3 3 4" xfId="13302"/>
    <cellStyle name="20 % - Akzent4 3 3 4" xfId="1106"/>
    <cellStyle name="20 % - Akzent4 3 3 4 2" xfId="3537"/>
    <cellStyle name="20 % - Akzent4 3 3 4 2 2" xfId="9223"/>
    <cellStyle name="20 % - Akzent4 3 3 4 2 2 2" xfId="20608"/>
    <cellStyle name="20 % - Akzent4 3 3 4 2 3" xfId="14922"/>
    <cellStyle name="20 % - Akzent4 3 3 4 3" xfId="6793"/>
    <cellStyle name="20 % - Akzent4 3 3 4 3 2" xfId="18178"/>
    <cellStyle name="20 % - Akzent4 3 3 4 4" xfId="12492"/>
    <cellStyle name="20 % - Akzent4 3 3 5" xfId="2726"/>
    <cellStyle name="20 % - Akzent4 3 3 5 2" xfId="8413"/>
    <cellStyle name="20 % - Akzent4 3 3 5 2 2" xfId="19798"/>
    <cellStyle name="20 % - Akzent4 3 3 5 3" xfId="14112"/>
    <cellStyle name="20 % - Akzent4 3 3 6" xfId="5157"/>
    <cellStyle name="20 % - Akzent4 3 3 6 2" xfId="10843"/>
    <cellStyle name="20 % - Akzent4 3 3 6 2 2" xfId="22228"/>
    <cellStyle name="20 % - Akzent4 3 3 6 3" xfId="16542"/>
    <cellStyle name="20 % - Akzent4 3 3 7" xfId="5983"/>
    <cellStyle name="20 % - Akzent4 3 3 7 2" xfId="17368"/>
    <cellStyle name="20 % - Akzent4 3 3 8" xfId="11682"/>
    <cellStyle name="20 % - Akzent4 3 4" xfId="506"/>
    <cellStyle name="20 % - Akzent4 3 4 2" xfId="2126"/>
    <cellStyle name="20 % - Akzent4 3 4 2 2" xfId="4557"/>
    <cellStyle name="20 % - Akzent4 3 4 2 2 2" xfId="10243"/>
    <cellStyle name="20 % - Akzent4 3 4 2 2 2 2" xfId="21628"/>
    <cellStyle name="20 % - Akzent4 3 4 2 2 3" xfId="15942"/>
    <cellStyle name="20 % - Akzent4 3 4 2 3" xfId="7813"/>
    <cellStyle name="20 % - Akzent4 3 4 2 3 2" xfId="19198"/>
    <cellStyle name="20 % - Akzent4 3 4 2 4" xfId="13512"/>
    <cellStyle name="20 % - Akzent4 3 4 3" xfId="1316"/>
    <cellStyle name="20 % - Akzent4 3 4 3 2" xfId="3747"/>
    <cellStyle name="20 % - Akzent4 3 4 3 2 2" xfId="9433"/>
    <cellStyle name="20 % - Akzent4 3 4 3 2 2 2" xfId="20818"/>
    <cellStyle name="20 % - Akzent4 3 4 3 2 3" xfId="15132"/>
    <cellStyle name="20 % - Akzent4 3 4 3 3" xfId="7003"/>
    <cellStyle name="20 % - Akzent4 3 4 3 3 2" xfId="18388"/>
    <cellStyle name="20 % - Akzent4 3 4 3 4" xfId="12702"/>
    <cellStyle name="20 % - Akzent4 3 4 4" xfId="2936"/>
    <cellStyle name="20 % - Akzent4 3 4 4 2" xfId="8623"/>
    <cellStyle name="20 % - Akzent4 3 4 4 2 2" xfId="20008"/>
    <cellStyle name="20 % - Akzent4 3 4 4 3" xfId="14322"/>
    <cellStyle name="20 % - Akzent4 3 4 5" xfId="5367"/>
    <cellStyle name="20 % - Akzent4 3 4 5 2" xfId="11053"/>
    <cellStyle name="20 % - Akzent4 3 4 5 2 2" xfId="22438"/>
    <cellStyle name="20 % - Akzent4 3 4 5 3" xfId="16752"/>
    <cellStyle name="20 % - Akzent4 3 4 6" xfId="6193"/>
    <cellStyle name="20 % - Akzent4 3 4 6 2" xfId="17578"/>
    <cellStyle name="20 % - Akzent4 3 4 7" xfId="11892"/>
    <cellStyle name="20 % - Akzent4 3 5" xfId="1720"/>
    <cellStyle name="20 % - Akzent4 3 5 2" xfId="4151"/>
    <cellStyle name="20 % - Akzent4 3 5 2 2" xfId="9837"/>
    <cellStyle name="20 % - Akzent4 3 5 2 2 2" xfId="21222"/>
    <cellStyle name="20 % - Akzent4 3 5 2 3" xfId="15536"/>
    <cellStyle name="20 % - Akzent4 3 5 3" xfId="7407"/>
    <cellStyle name="20 % - Akzent4 3 5 3 2" xfId="18792"/>
    <cellStyle name="20 % - Akzent4 3 5 4" xfId="13106"/>
    <cellStyle name="20 % - Akzent4 3 6" xfId="910"/>
    <cellStyle name="20 % - Akzent4 3 6 2" xfId="3341"/>
    <cellStyle name="20 % - Akzent4 3 6 2 2" xfId="9027"/>
    <cellStyle name="20 % - Akzent4 3 6 2 2 2" xfId="20412"/>
    <cellStyle name="20 % - Akzent4 3 6 2 3" xfId="14726"/>
    <cellStyle name="20 % - Akzent4 3 6 3" xfId="6597"/>
    <cellStyle name="20 % - Akzent4 3 6 3 2" xfId="17982"/>
    <cellStyle name="20 % - Akzent4 3 6 4" xfId="12296"/>
    <cellStyle name="20 % - Akzent4 3 7" xfId="2530"/>
    <cellStyle name="20 % - Akzent4 3 7 2" xfId="8217"/>
    <cellStyle name="20 % - Akzent4 3 7 2 2" xfId="19602"/>
    <cellStyle name="20 % - Akzent4 3 7 3" xfId="13916"/>
    <cellStyle name="20 % - Akzent4 3 8" xfId="4961"/>
    <cellStyle name="20 % - Akzent4 3 8 2" xfId="10647"/>
    <cellStyle name="20 % - Akzent4 3 8 2 2" xfId="22032"/>
    <cellStyle name="20 % - Akzent4 3 8 3" xfId="16346"/>
    <cellStyle name="20 % - Akzent4 3 9" xfId="5787"/>
    <cellStyle name="20 % - Akzent4 3 9 2" xfId="17172"/>
    <cellStyle name="20 % - Akzent4 4" xfId="114"/>
    <cellStyle name="20 % - Akzent4 4 10" xfId="11500"/>
    <cellStyle name="20 % - Akzent4 4 2" xfId="197"/>
    <cellStyle name="20 % - Akzent4 4 2 2" xfId="392"/>
    <cellStyle name="20 % - Akzent4 4 2 2 2" xfId="799"/>
    <cellStyle name="20 % - Akzent4 4 2 2 2 2" xfId="2419"/>
    <cellStyle name="20 % - Akzent4 4 2 2 2 2 2" xfId="4850"/>
    <cellStyle name="20 % - Akzent4 4 2 2 2 2 2 2" xfId="10536"/>
    <cellStyle name="20 % - Akzent4 4 2 2 2 2 2 2 2" xfId="21921"/>
    <cellStyle name="20 % - Akzent4 4 2 2 2 2 2 3" xfId="16235"/>
    <cellStyle name="20 % - Akzent4 4 2 2 2 2 3" xfId="8106"/>
    <cellStyle name="20 % - Akzent4 4 2 2 2 2 3 2" xfId="19491"/>
    <cellStyle name="20 % - Akzent4 4 2 2 2 2 4" xfId="13805"/>
    <cellStyle name="20 % - Akzent4 4 2 2 2 3" xfId="1609"/>
    <cellStyle name="20 % - Akzent4 4 2 2 2 3 2" xfId="4040"/>
    <cellStyle name="20 % - Akzent4 4 2 2 2 3 2 2" xfId="9726"/>
    <cellStyle name="20 % - Akzent4 4 2 2 2 3 2 2 2" xfId="21111"/>
    <cellStyle name="20 % - Akzent4 4 2 2 2 3 2 3" xfId="15425"/>
    <cellStyle name="20 % - Akzent4 4 2 2 2 3 3" xfId="7296"/>
    <cellStyle name="20 % - Akzent4 4 2 2 2 3 3 2" xfId="18681"/>
    <cellStyle name="20 % - Akzent4 4 2 2 2 3 4" xfId="12995"/>
    <cellStyle name="20 % - Akzent4 4 2 2 2 4" xfId="3229"/>
    <cellStyle name="20 % - Akzent4 4 2 2 2 4 2" xfId="8916"/>
    <cellStyle name="20 % - Akzent4 4 2 2 2 4 2 2" xfId="20301"/>
    <cellStyle name="20 % - Akzent4 4 2 2 2 4 3" xfId="14615"/>
    <cellStyle name="20 % - Akzent4 4 2 2 2 5" xfId="5660"/>
    <cellStyle name="20 % - Akzent4 4 2 2 2 5 2" xfId="11346"/>
    <cellStyle name="20 % - Akzent4 4 2 2 2 5 2 2" xfId="22731"/>
    <cellStyle name="20 % - Akzent4 4 2 2 2 5 3" xfId="17045"/>
    <cellStyle name="20 % - Akzent4 4 2 2 2 6" xfId="6486"/>
    <cellStyle name="20 % - Akzent4 4 2 2 2 6 2" xfId="17871"/>
    <cellStyle name="20 % - Akzent4 4 2 2 2 7" xfId="12185"/>
    <cellStyle name="20 % - Akzent4 4 2 2 3" xfId="2013"/>
    <cellStyle name="20 % - Akzent4 4 2 2 3 2" xfId="4444"/>
    <cellStyle name="20 % - Akzent4 4 2 2 3 2 2" xfId="10130"/>
    <cellStyle name="20 % - Akzent4 4 2 2 3 2 2 2" xfId="21515"/>
    <cellStyle name="20 % - Akzent4 4 2 2 3 2 3" xfId="15829"/>
    <cellStyle name="20 % - Akzent4 4 2 2 3 3" xfId="7700"/>
    <cellStyle name="20 % - Akzent4 4 2 2 3 3 2" xfId="19085"/>
    <cellStyle name="20 % - Akzent4 4 2 2 3 4" xfId="13399"/>
    <cellStyle name="20 % - Akzent4 4 2 2 4" xfId="1203"/>
    <cellStyle name="20 % - Akzent4 4 2 2 4 2" xfId="3634"/>
    <cellStyle name="20 % - Akzent4 4 2 2 4 2 2" xfId="9320"/>
    <cellStyle name="20 % - Akzent4 4 2 2 4 2 2 2" xfId="20705"/>
    <cellStyle name="20 % - Akzent4 4 2 2 4 2 3" xfId="15019"/>
    <cellStyle name="20 % - Akzent4 4 2 2 4 3" xfId="6890"/>
    <cellStyle name="20 % - Akzent4 4 2 2 4 3 2" xfId="18275"/>
    <cellStyle name="20 % - Akzent4 4 2 2 4 4" xfId="12589"/>
    <cellStyle name="20 % - Akzent4 4 2 2 5" xfId="2823"/>
    <cellStyle name="20 % - Akzent4 4 2 2 5 2" xfId="8510"/>
    <cellStyle name="20 % - Akzent4 4 2 2 5 2 2" xfId="19895"/>
    <cellStyle name="20 % - Akzent4 4 2 2 5 3" xfId="14209"/>
    <cellStyle name="20 % - Akzent4 4 2 2 6" xfId="5254"/>
    <cellStyle name="20 % - Akzent4 4 2 2 6 2" xfId="10940"/>
    <cellStyle name="20 % - Akzent4 4 2 2 6 2 2" xfId="22325"/>
    <cellStyle name="20 % - Akzent4 4 2 2 6 3" xfId="16639"/>
    <cellStyle name="20 % - Akzent4 4 2 2 7" xfId="6080"/>
    <cellStyle name="20 % - Akzent4 4 2 2 7 2" xfId="17465"/>
    <cellStyle name="20 % - Akzent4 4 2 2 8" xfId="11779"/>
    <cellStyle name="20 % - Akzent4 4 2 3" xfId="603"/>
    <cellStyle name="20 % - Akzent4 4 2 3 2" xfId="2223"/>
    <cellStyle name="20 % - Akzent4 4 2 3 2 2" xfId="4654"/>
    <cellStyle name="20 % - Akzent4 4 2 3 2 2 2" xfId="10340"/>
    <cellStyle name="20 % - Akzent4 4 2 3 2 2 2 2" xfId="21725"/>
    <cellStyle name="20 % - Akzent4 4 2 3 2 2 3" xfId="16039"/>
    <cellStyle name="20 % - Akzent4 4 2 3 2 3" xfId="7910"/>
    <cellStyle name="20 % - Akzent4 4 2 3 2 3 2" xfId="19295"/>
    <cellStyle name="20 % - Akzent4 4 2 3 2 4" xfId="13609"/>
    <cellStyle name="20 % - Akzent4 4 2 3 3" xfId="1413"/>
    <cellStyle name="20 % - Akzent4 4 2 3 3 2" xfId="3844"/>
    <cellStyle name="20 % - Akzent4 4 2 3 3 2 2" xfId="9530"/>
    <cellStyle name="20 % - Akzent4 4 2 3 3 2 2 2" xfId="20915"/>
    <cellStyle name="20 % - Akzent4 4 2 3 3 2 3" xfId="15229"/>
    <cellStyle name="20 % - Akzent4 4 2 3 3 3" xfId="7100"/>
    <cellStyle name="20 % - Akzent4 4 2 3 3 3 2" xfId="18485"/>
    <cellStyle name="20 % - Akzent4 4 2 3 3 4" xfId="12799"/>
    <cellStyle name="20 % - Akzent4 4 2 3 4" xfId="3033"/>
    <cellStyle name="20 % - Akzent4 4 2 3 4 2" xfId="8720"/>
    <cellStyle name="20 % - Akzent4 4 2 3 4 2 2" xfId="20105"/>
    <cellStyle name="20 % - Akzent4 4 2 3 4 3" xfId="14419"/>
    <cellStyle name="20 % - Akzent4 4 2 3 5" xfId="5464"/>
    <cellStyle name="20 % - Akzent4 4 2 3 5 2" xfId="11150"/>
    <cellStyle name="20 % - Akzent4 4 2 3 5 2 2" xfId="22535"/>
    <cellStyle name="20 % - Akzent4 4 2 3 5 3" xfId="16849"/>
    <cellStyle name="20 % - Akzent4 4 2 3 6" xfId="6290"/>
    <cellStyle name="20 % - Akzent4 4 2 3 6 2" xfId="17675"/>
    <cellStyle name="20 % - Akzent4 4 2 3 7" xfId="11989"/>
    <cellStyle name="20 % - Akzent4 4 2 4" xfId="1817"/>
    <cellStyle name="20 % - Akzent4 4 2 4 2" xfId="4248"/>
    <cellStyle name="20 % - Akzent4 4 2 4 2 2" xfId="9934"/>
    <cellStyle name="20 % - Akzent4 4 2 4 2 2 2" xfId="21319"/>
    <cellStyle name="20 % - Akzent4 4 2 4 2 3" xfId="15633"/>
    <cellStyle name="20 % - Akzent4 4 2 4 3" xfId="7504"/>
    <cellStyle name="20 % - Akzent4 4 2 4 3 2" xfId="18889"/>
    <cellStyle name="20 % - Akzent4 4 2 4 4" xfId="13203"/>
    <cellStyle name="20 % - Akzent4 4 2 5" xfId="1007"/>
    <cellStyle name="20 % - Akzent4 4 2 5 2" xfId="3438"/>
    <cellStyle name="20 % - Akzent4 4 2 5 2 2" xfId="9124"/>
    <cellStyle name="20 % - Akzent4 4 2 5 2 2 2" xfId="20509"/>
    <cellStyle name="20 % - Akzent4 4 2 5 2 3" xfId="14823"/>
    <cellStyle name="20 % - Akzent4 4 2 5 3" xfId="6694"/>
    <cellStyle name="20 % - Akzent4 4 2 5 3 2" xfId="18079"/>
    <cellStyle name="20 % - Akzent4 4 2 5 4" xfId="12393"/>
    <cellStyle name="20 % - Akzent4 4 2 6" xfId="2627"/>
    <cellStyle name="20 % - Akzent4 4 2 6 2" xfId="8314"/>
    <cellStyle name="20 % - Akzent4 4 2 6 2 2" xfId="19699"/>
    <cellStyle name="20 % - Akzent4 4 2 6 3" xfId="14013"/>
    <cellStyle name="20 % - Akzent4 4 2 7" xfId="5058"/>
    <cellStyle name="20 % - Akzent4 4 2 7 2" xfId="10744"/>
    <cellStyle name="20 % - Akzent4 4 2 7 2 2" xfId="22129"/>
    <cellStyle name="20 % - Akzent4 4 2 7 3" xfId="16443"/>
    <cellStyle name="20 % - Akzent4 4 2 8" xfId="5884"/>
    <cellStyle name="20 % - Akzent4 4 2 8 2" xfId="17269"/>
    <cellStyle name="20 % - Akzent4 4 2 9" xfId="11583"/>
    <cellStyle name="20 % - Akzent4 4 3" xfId="309"/>
    <cellStyle name="20 % - Akzent4 4 3 2" xfId="716"/>
    <cellStyle name="20 % - Akzent4 4 3 2 2" xfId="2336"/>
    <cellStyle name="20 % - Akzent4 4 3 2 2 2" xfId="4767"/>
    <cellStyle name="20 % - Akzent4 4 3 2 2 2 2" xfId="10453"/>
    <cellStyle name="20 % - Akzent4 4 3 2 2 2 2 2" xfId="21838"/>
    <cellStyle name="20 % - Akzent4 4 3 2 2 2 3" xfId="16152"/>
    <cellStyle name="20 % - Akzent4 4 3 2 2 3" xfId="8023"/>
    <cellStyle name="20 % - Akzent4 4 3 2 2 3 2" xfId="19408"/>
    <cellStyle name="20 % - Akzent4 4 3 2 2 4" xfId="13722"/>
    <cellStyle name="20 % - Akzent4 4 3 2 3" xfId="1526"/>
    <cellStyle name="20 % - Akzent4 4 3 2 3 2" xfId="3957"/>
    <cellStyle name="20 % - Akzent4 4 3 2 3 2 2" xfId="9643"/>
    <cellStyle name="20 % - Akzent4 4 3 2 3 2 2 2" xfId="21028"/>
    <cellStyle name="20 % - Akzent4 4 3 2 3 2 3" xfId="15342"/>
    <cellStyle name="20 % - Akzent4 4 3 2 3 3" xfId="7213"/>
    <cellStyle name="20 % - Akzent4 4 3 2 3 3 2" xfId="18598"/>
    <cellStyle name="20 % - Akzent4 4 3 2 3 4" xfId="12912"/>
    <cellStyle name="20 % - Akzent4 4 3 2 4" xfId="3146"/>
    <cellStyle name="20 % - Akzent4 4 3 2 4 2" xfId="8833"/>
    <cellStyle name="20 % - Akzent4 4 3 2 4 2 2" xfId="20218"/>
    <cellStyle name="20 % - Akzent4 4 3 2 4 3" xfId="14532"/>
    <cellStyle name="20 % - Akzent4 4 3 2 5" xfId="5577"/>
    <cellStyle name="20 % - Akzent4 4 3 2 5 2" xfId="11263"/>
    <cellStyle name="20 % - Akzent4 4 3 2 5 2 2" xfId="22648"/>
    <cellStyle name="20 % - Akzent4 4 3 2 5 3" xfId="16962"/>
    <cellStyle name="20 % - Akzent4 4 3 2 6" xfId="6403"/>
    <cellStyle name="20 % - Akzent4 4 3 2 6 2" xfId="17788"/>
    <cellStyle name="20 % - Akzent4 4 3 2 7" xfId="12102"/>
    <cellStyle name="20 % - Akzent4 4 3 3" xfId="1930"/>
    <cellStyle name="20 % - Akzent4 4 3 3 2" xfId="4361"/>
    <cellStyle name="20 % - Akzent4 4 3 3 2 2" xfId="10047"/>
    <cellStyle name="20 % - Akzent4 4 3 3 2 2 2" xfId="21432"/>
    <cellStyle name="20 % - Akzent4 4 3 3 2 3" xfId="15746"/>
    <cellStyle name="20 % - Akzent4 4 3 3 3" xfId="7617"/>
    <cellStyle name="20 % - Akzent4 4 3 3 3 2" xfId="19002"/>
    <cellStyle name="20 % - Akzent4 4 3 3 4" xfId="13316"/>
    <cellStyle name="20 % - Akzent4 4 3 4" xfId="1120"/>
    <cellStyle name="20 % - Akzent4 4 3 4 2" xfId="3551"/>
    <cellStyle name="20 % - Akzent4 4 3 4 2 2" xfId="9237"/>
    <cellStyle name="20 % - Akzent4 4 3 4 2 2 2" xfId="20622"/>
    <cellStyle name="20 % - Akzent4 4 3 4 2 3" xfId="14936"/>
    <cellStyle name="20 % - Akzent4 4 3 4 3" xfId="6807"/>
    <cellStyle name="20 % - Akzent4 4 3 4 3 2" xfId="18192"/>
    <cellStyle name="20 % - Akzent4 4 3 4 4" xfId="12506"/>
    <cellStyle name="20 % - Akzent4 4 3 5" xfId="2740"/>
    <cellStyle name="20 % - Akzent4 4 3 5 2" xfId="8427"/>
    <cellStyle name="20 % - Akzent4 4 3 5 2 2" xfId="19812"/>
    <cellStyle name="20 % - Akzent4 4 3 5 3" xfId="14126"/>
    <cellStyle name="20 % - Akzent4 4 3 6" xfId="5171"/>
    <cellStyle name="20 % - Akzent4 4 3 6 2" xfId="10857"/>
    <cellStyle name="20 % - Akzent4 4 3 6 2 2" xfId="22242"/>
    <cellStyle name="20 % - Akzent4 4 3 6 3" xfId="16556"/>
    <cellStyle name="20 % - Akzent4 4 3 7" xfId="5997"/>
    <cellStyle name="20 % - Akzent4 4 3 7 2" xfId="17382"/>
    <cellStyle name="20 % - Akzent4 4 3 8" xfId="11696"/>
    <cellStyle name="20 % - Akzent4 4 4" xfId="520"/>
    <cellStyle name="20 % - Akzent4 4 4 2" xfId="2140"/>
    <cellStyle name="20 % - Akzent4 4 4 2 2" xfId="4571"/>
    <cellStyle name="20 % - Akzent4 4 4 2 2 2" xfId="10257"/>
    <cellStyle name="20 % - Akzent4 4 4 2 2 2 2" xfId="21642"/>
    <cellStyle name="20 % - Akzent4 4 4 2 2 3" xfId="15956"/>
    <cellStyle name="20 % - Akzent4 4 4 2 3" xfId="7827"/>
    <cellStyle name="20 % - Akzent4 4 4 2 3 2" xfId="19212"/>
    <cellStyle name="20 % - Akzent4 4 4 2 4" xfId="13526"/>
    <cellStyle name="20 % - Akzent4 4 4 3" xfId="1330"/>
    <cellStyle name="20 % - Akzent4 4 4 3 2" xfId="3761"/>
    <cellStyle name="20 % - Akzent4 4 4 3 2 2" xfId="9447"/>
    <cellStyle name="20 % - Akzent4 4 4 3 2 2 2" xfId="20832"/>
    <cellStyle name="20 % - Akzent4 4 4 3 2 3" xfId="15146"/>
    <cellStyle name="20 % - Akzent4 4 4 3 3" xfId="7017"/>
    <cellStyle name="20 % - Akzent4 4 4 3 3 2" xfId="18402"/>
    <cellStyle name="20 % - Akzent4 4 4 3 4" xfId="12716"/>
    <cellStyle name="20 % - Akzent4 4 4 4" xfId="2950"/>
    <cellStyle name="20 % - Akzent4 4 4 4 2" xfId="8637"/>
    <cellStyle name="20 % - Akzent4 4 4 4 2 2" xfId="20022"/>
    <cellStyle name="20 % - Akzent4 4 4 4 3" xfId="14336"/>
    <cellStyle name="20 % - Akzent4 4 4 5" xfId="5381"/>
    <cellStyle name="20 % - Akzent4 4 4 5 2" xfId="11067"/>
    <cellStyle name="20 % - Akzent4 4 4 5 2 2" xfId="22452"/>
    <cellStyle name="20 % - Akzent4 4 4 5 3" xfId="16766"/>
    <cellStyle name="20 % - Akzent4 4 4 6" xfId="6207"/>
    <cellStyle name="20 % - Akzent4 4 4 6 2" xfId="17592"/>
    <cellStyle name="20 % - Akzent4 4 4 7" xfId="11906"/>
    <cellStyle name="20 % - Akzent4 4 5" xfId="1734"/>
    <cellStyle name="20 % - Akzent4 4 5 2" xfId="4165"/>
    <cellStyle name="20 % - Akzent4 4 5 2 2" xfId="9851"/>
    <cellStyle name="20 % - Akzent4 4 5 2 2 2" xfId="21236"/>
    <cellStyle name="20 % - Akzent4 4 5 2 3" xfId="15550"/>
    <cellStyle name="20 % - Akzent4 4 5 3" xfId="7421"/>
    <cellStyle name="20 % - Akzent4 4 5 3 2" xfId="18806"/>
    <cellStyle name="20 % - Akzent4 4 5 4" xfId="13120"/>
    <cellStyle name="20 % - Akzent4 4 6" xfId="924"/>
    <cellStyle name="20 % - Akzent4 4 6 2" xfId="3355"/>
    <cellStyle name="20 % - Akzent4 4 6 2 2" xfId="9041"/>
    <cellStyle name="20 % - Akzent4 4 6 2 2 2" xfId="20426"/>
    <cellStyle name="20 % - Akzent4 4 6 2 3" xfId="14740"/>
    <cellStyle name="20 % - Akzent4 4 6 3" xfId="6611"/>
    <cellStyle name="20 % - Akzent4 4 6 3 2" xfId="17996"/>
    <cellStyle name="20 % - Akzent4 4 6 4" xfId="12310"/>
    <cellStyle name="20 % - Akzent4 4 7" xfId="2544"/>
    <cellStyle name="20 % - Akzent4 4 7 2" xfId="8231"/>
    <cellStyle name="20 % - Akzent4 4 7 2 2" xfId="19616"/>
    <cellStyle name="20 % - Akzent4 4 7 3" xfId="13930"/>
    <cellStyle name="20 % - Akzent4 4 8" xfId="4975"/>
    <cellStyle name="20 % - Akzent4 4 8 2" xfId="10661"/>
    <cellStyle name="20 % - Akzent4 4 8 2 2" xfId="22046"/>
    <cellStyle name="20 % - Akzent4 4 8 3" xfId="16360"/>
    <cellStyle name="20 % - Akzent4 4 9" xfId="5801"/>
    <cellStyle name="20 % - Akzent4 4 9 2" xfId="17186"/>
    <cellStyle name="20 % - Akzent4 5" xfId="128"/>
    <cellStyle name="20 % - Akzent4 5 10" xfId="11514"/>
    <cellStyle name="20 % - Akzent4 5 2" xfId="198"/>
    <cellStyle name="20 % - Akzent4 5 2 2" xfId="393"/>
    <cellStyle name="20 % - Akzent4 5 2 2 2" xfId="800"/>
    <cellStyle name="20 % - Akzent4 5 2 2 2 2" xfId="2420"/>
    <cellStyle name="20 % - Akzent4 5 2 2 2 2 2" xfId="4851"/>
    <cellStyle name="20 % - Akzent4 5 2 2 2 2 2 2" xfId="10537"/>
    <cellStyle name="20 % - Akzent4 5 2 2 2 2 2 2 2" xfId="21922"/>
    <cellStyle name="20 % - Akzent4 5 2 2 2 2 2 3" xfId="16236"/>
    <cellStyle name="20 % - Akzent4 5 2 2 2 2 3" xfId="8107"/>
    <cellStyle name="20 % - Akzent4 5 2 2 2 2 3 2" xfId="19492"/>
    <cellStyle name="20 % - Akzent4 5 2 2 2 2 4" xfId="13806"/>
    <cellStyle name="20 % - Akzent4 5 2 2 2 3" xfId="1610"/>
    <cellStyle name="20 % - Akzent4 5 2 2 2 3 2" xfId="4041"/>
    <cellStyle name="20 % - Akzent4 5 2 2 2 3 2 2" xfId="9727"/>
    <cellStyle name="20 % - Akzent4 5 2 2 2 3 2 2 2" xfId="21112"/>
    <cellStyle name="20 % - Akzent4 5 2 2 2 3 2 3" xfId="15426"/>
    <cellStyle name="20 % - Akzent4 5 2 2 2 3 3" xfId="7297"/>
    <cellStyle name="20 % - Akzent4 5 2 2 2 3 3 2" xfId="18682"/>
    <cellStyle name="20 % - Akzent4 5 2 2 2 3 4" xfId="12996"/>
    <cellStyle name="20 % - Akzent4 5 2 2 2 4" xfId="3230"/>
    <cellStyle name="20 % - Akzent4 5 2 2 2 4 2" xfId="8917"/>
    <cellStyle name="20 % - Akzent4 5 2 2 2 4 2 2" xfId="20302"/>
    <cellStyle name="20 % - Akzent4 5 2 2 2 4 3" xfId="14616"/>
    <cellStyle name="20 % - Akzent4 5 2 2 2 5" xfId="5661"/>
    <cellStyle name="20 % - Akzent4 5 2 2 2 5 2" xfId="11347"/>
    <cellStyle name="20 % - Akzent4 5 2 2 2 5 2 2" xfId="22732"/>
    <cellStyle name="20 % - Akzent4 5 2 2 2 5 3" xfId="17046"/>
    <cellStyle name="20 % - Akzent4 5 2 2 2 6" xfId="6487"/>
    <cellStyle name="20 % - Akzent4 5 2 2 2 6 2" xfId="17872"/>
    <cellStyle name="20 % - Akzent4 5 2 2 2 7" xfId="12186"/>
    <cellStyle name="20 % - Akzent4 5 2 2 3" xfId="2014"/>
    <cellStyle name="20 % - Akzent4 5 2 2 3 2" xfId="4445"/>
    <cellStyle name="20 % - Akzent4 5 2 2 3 2 2" xfId="10131"/>
    <cellStyle name="20 % - Akzent4 5 2 2 3 2 2 2" xfId="21516"/>
    <cellStyle name="20 % - Akzent4 5 2 2 3 2 3" xfId="15830"/>
    <cellStyle name="20 % - Akzent4 5 2 2 3 3" xfId="7701"/>
    <cellStyle name="20 % - Akzent4 5 2 2 3 3 2" xfId="19086"/>
    <cellStyle name="20 % - Akzent4 5 2 2 3 4" xfId="13400"/>
    <cellStyle name="20 % - Akzent4 5 2 2 4" xfId="1204"/>
    <cellStyle name="20 % - Akzent4 5 2 2 4 2" xfId="3635"/>
    <cellStyle name="20 % - Akzent4 5 2 2 4 2 2" xfId="9321"/>
    <cellStyle name="20 % - Akzent4 5 2 2 4 2 2 2" xfId="20706"/>
    <cellStyle name="20 % - Akzent4 5 2 2 4 2 3" xfId="15020"/>
    <cellStyle name="20 % - Akzent4 5 2 2 4 3" xfId="6891"/>
    <cellStyle name="20 % - Akzent4 5 2 2 4 3 2" xfId="18276"/>
    <cellStyle name="20 % - Akzent4 5 2 2 4 4" xfId="12590"/>
    <cellStyle name="20 % - Akzent4 5 2 2 5" xfId="2824"/>
    <cellStyle name="20 % - Akzent4 5 2 2 5 2" xfId="8511"/>
    <cellStyle name="20 % - Akzent4 5 2 2 5 2 2" xfId="19896"/>
    <cellStyle name="20 % - Akzent4 5 2 2 5 3" xfId="14210"/>
    <cellStyle name="20 % - Akzent4 5 2 2 6" xfId="5255"/>
    <cellStyle name="20 % - Akzent4 5 2 2 6 2" xfId="10941"/>
    <cellStyle name="20 % - Akzent4 5 2 2 6 2 2" xfId="22326"/>
    <cellStyle name="20 % - Akzent4 5 2 2 6 3" xfId="16640"/>
    <cellStyle name="20 % - Akzent4 5 2 2 7" xfId="6081"/>
    <cellStyle name="20 % - Akzent4 5 2 2 7 2" xfId="17466"/>
    <cellStyle name="20 % - Akzent4 5 2 2 8" xfId="11780"/>
    <cellStyle name="20 % - Akzent4 5 2 3" xfId="604"/>
    <cellStyle name="20 % - Akzent4 5 2 3 2" xfId="2224"/>
    <cellStyle name="20 % - Akzent4 5 2 3 2 2" xfId="4655"/>
    <cellStyle name="20 % - Akzent4 5 2 3 2 2 2" xfId="10341"/>
    <cellStyle name="20 % - Akzent4 5 2 3 2 2 2 2" xfId="21726"/>
    <cellStyle name="20 % - Akzent4 5 2 3 2 2 3" xfId="16040"/>
    <cellStyle name="20 % - Akzent4 5 2 3 2 3" xfId="7911"/>
    <cellStyle name="20 % - Akzent4 5 2 3 2 3 2" xfId="19296"/>
    <cellStyle name="20 % - Akzent4 5 2 3 2 4" xfId="13610"/>
    <cellStyle name="20 % - Akzent4 5 2 3 3" xfId="1414"/>
    <cellStyle name="20 % - Akzent4 5 2 3 3 2" xfId="3845"/>
    <cellStyle name="20 % - Akzent4 5 2 3 3 2 2" xfId="9531"/>
    <cellStyle name="20 % - Akzent4 5 2 3 3 2 2 2" xfId="20916"/>
    <cellStyle name="20 % - Akzent4 5 2 3 3 2 3" xfId="15230"/>
    <cellStyle name="20 % - Akzent4 5 2 3 3 3" xfId="7101"/>
    <cellStyle name="20 % - Akzent4 5 2 3 3 3 2" xfId="18486"/>
    <cellStyle name="20 % - Akzent4 5 2 3 3 4" xfId="12800"/>
    <cellStyle name="20 % - Akzent4 5 2 3 4" xfId="3034"/>
    <cellStyle name="20 % - Akzent4 5 2 3 4 2" xfId="8721"/>
    <cellStyle name="20 % - Akzent4 5 2 3 4 2 2" xfId="20106"/>
    <cellStyle name="20 % - Akzent4 5 2 3 4 3" xfId="14420"/>
    <cellStyle name="20 % - Akzent4 5 2 3 5" xfId="5465"/>
    <cellStyle name="20 % - Akzent4 5 2 3 5 2" xfId="11151"/>
    <cellStyle name="20 % - Akzent4 5 2 3 5 2 2" xfId="22536"/>
    <cellStyle name="20 % - Akzent4 5 2 3 5 3" xfId="16850"/>
    <cellStyle name="20 % - Akzent4 5 2 3 6" xfId="6291"/>
    <cellStyle name="20 % - Akzent4 5 2 3 6 2" xfId="17676"/>
    <cellStyle name="20 % - Akzent4 5 2 3 7" xfId="11990"/>
    <cellStyle name="20 % - Akzent4 5 2 4" xfId="1818"/>
    <cellStyle name="20 % - Akzent4 5 2 4 2" xfId="4249"/>
    <cellStyle name="20 % - Akzent4 5 2 4 2 2" xfId="9935"/>
    <cellStyle name="20 % - Akzent4 5 2 4 2 2 2" xfId="21320"/>
    <cellStyle name="20 % - Akzent4 5 2 4 2 3" xfId="15634"/>
    <cellStyle name="20 % - Akzent4 5 2 4 3" xfId="7505"/>
    <cellStyle name="20 % - Akzent4 5 2 4 3 2" xfId="18890"/>
    <cellStyle name="20 % - Akzent4 5 2 4 4" xfId="13204"/>
    <cellStyle name="20 % - Akzent4 5 2 5" xfId="1008"/>
    <cellStyle name="20 % - Akzent4 5 2 5 2" xfId="3439"/>
    <cellStyle name="20 % - Akzent4 5 2 5 2 2" xfId="9125"/>
    <cellStyle name="20 % - Akzent4 5 2 5 2 2 2" xfId="20510"/>
    <cellStyle name="20 % - Akzent4 5 2 5 2 3" xfId="14824"/>
    <cellStyle name="20 % - Akzent4 5 2 5 3" xfId="6695"/>
    <cellStyle name="20 % - Akzent4 5 2 5 3 2" xfId="18080"/>
    <cellStyle name="20 % - Akzent4 5 2 5 4" xfId="12394"/>
    <cellStyle name="20 % - Akzent4 5 2 6" xfId="2628"/>
    <cellStyle name="20 % - Akzent4 5 2 6 2" xfId="8315"/>
    <cellStyle name="20 % - Akzent4 5 2 6 2 2" xfId="19700"/>
    <cellStyle name="20 % - Akzent4 5 2 6 3" xfId="14014"/>
    <cellStyle name="20 % - Akzent4 5 2 7" xfId="5059"/>
    <cellStyle name="20 % - Akzent4 5 2 7 2" xfId="10745"/>
    <cellStyle name="20 % - Akzent4 5 2 7 2 2" xfId="22130"/>
    <cellStyle name="20 % - Akzent4 5 2 7 3" xfId="16444"/>
    <cellStyle name="20 % - Akzent4 5 2 8" xfId="5885"/>
    <cellStyle name="20 % - Akzent4 5 2 8 2" xfId="17270"/>
    <cellStyle name="20 % - Akzent4 5 2 9" xfId="11584"/>
    <cellStyle name="20 % - Akzent4 5 3" xfId="323"/>
    <cellStyle name="20 % - Akzent4 5 3 2" xfId="730"/>
    <cellStyle name="20 % - Akzent4 5 3 2 2" xfId="2350"/>
    <cellStyle name="20 % - Akzent4 5 3 2 2 2" xfId="4781"/>
    <cellStyle name="20 % - Akzent4 5 3 2 2 2 2" xfId="10467"/>
    <cellStyle name="20 % - Akzent4 5 3 2 2 2 2 2" xfId="21852"/>
    <cellStyle name="20 % - Akzent4 5 3 2 2 2 3" xfId="16166"/>
    <cellStyle name="20 % - Akzent4 5 3 2 2 3" xfId="8037"/>
    <cellStyle name="20 % - Akzent4 5 3 2 2 3 2" xfId="19422"/>
    <cellStyle name="20 % - Akzent4 5 3 2 2 4" xfId="13736"/>
    <cellStyle name="20 % - Akzent4 5 3 2 3" xfId="1540"/>
    <cellStyle name="20 % - Akzent4 5 3 2 3 2" xfId="3971"/>
    <cellStyle name="20 % - Akzent4 5 3 2 3 2 2" xfId="9657"/>
    <cellStyle name="20 % - Akzent4 5 3 2 3 2 2 2" xfId="21042"/>
    <cellStyle name="20 % - Akzent4 5 3 2 3 2 3" xfId="15356"/>
    <cellStyle name="20 % - Akzent4 5 3 2 3 3" xfId="7227"/>
    <cellStyle name="20 % - Akzent4 5 3 2 3 3 2" xfId="18612"/>
    <cellStyle name="20 % - Akzent4 5 3 2 3 4" xfId="12926"/>
    <cellStyle name="20 % - Akzent4 5 3 2 4" xfId="3160"/>
    <cellStyle name="20 % - Akzent4 5 3 2 4 2" xfId="8847"/>
    <cellStyle name="20 % - Akzent4 5 3 2 4 2 2" xfId="20232"/>
    <cellStyle name="20 % - Akzent4 5 3 2 4 3" xfId="14546"/>
    <cellStyle name="20 % - Akzent4 5 3 2 5" xfId="5591"/>
    <cellStyle name="20 % - Akzent4 5 3 2 5 2" xfId="11277"/>
    <cellStyle name="20 % - Akzent4 5 3 2 5 2 2" xfId="22662"/>
    <cellStyle name="20 % - Akzent4 5 3 2 5 3" xfId="16976"/>
    <cellStyle name="20 % - Akzent4 5 3 2 6" xfId="6417"/>
    <cellStyle name="20 % - Akzent4 5 3 2 6 2" xfId="17802"/>
    <cellStyle name="20 % - Akzent4 5 3 2 7" xfId="12116"/>
    <cellStyle name="20 % - Akzent4 5 3 3" xfId="1944"/>
    <cellStyle name="20 % - Akzent4 5 3 3 2" xfId="4375"/>
    <cellStyle name="20 % - Akzent4 5 3 3 2 2" xfId="10061"/>
    <cellStyle name="20 % - Akzent4 5 3 3 2 2 2" xfId="21446"/>
    <cellStyle name="20 % - Akzent4 5 3 3 2 3" xfId="15760"/>
    <cellStyle name="20 % - Akzent4 5 3 3 3" xfId="7631"/>
    <cellStyle name="20 % - Akzent4 5 3 3 3 2" xfId="19016"/>
    <cellStyle name="20 % - Akzent4 5 3 3 4" xfId="13330"/>
    <cellStyle name="20 % - Akzent4 5 3 4" xfId="1134"/>
    <cellStyle name="20 % - Akzent4 5 3 4 2" xfId="3565"/>
    <cellStyle name="20 % - Akzent4 5 3 4 2 2" xfId="9251"/>
    <cellStyle name="20 % - Akzent4 5 3 4 2 2 2" xfId="20636"/>
    <cellStyle name="20 % - Akzent4 5 3 4 2 3" xfId="14950"/>
    <cellStyle name="20 % - Akzent4 5 3 4 3" xfId="6821"/>
    <cellStyle name="20 % - Akzent4 5 3 4 3 2" xfId="18206"/>
    <cellStyle name="20 % - Akzent4 5 3 4 4" xfId="12520"/>
    <cellStyle name="20 % - Akzent4 5 3 5" xfId="2754"/>
    <cellStyle name="20 % - Akzent4 5 3 5 2" xfId="8441"/>
    <cellStyle name="20 % - Akzent4 5 3 5 2 2" xfId="19826"/>
    <cellStyle name="20 % - Akzent4 5 3 5 3" xfId="14140"/>
    <cellStyle name="20 % - Akzent4 5 3 6" xfId="5185"/>
    <cellStyle name="20 % - Akzent4 5 3 6 2" xfId="10871"/>
    <cellStyle name="20 % - Akzent4 5 3 6 2 2" xfId="22256"/>
    <cellStyle name="20 % - Akzent4 5 3 6 3" xfId="16570"/>
    <cellStyle name="20 % - Akzent4 5 3 7" xfId="6011"/>
    <cellStyle name="20 % - Akzent4 5 3 7 2" xfId="17396"/>
    <cellStyle name="20 % - Akzent4 5 3 8" xfId="11710"/>
    <cellStyle name="20 % - Akzent4 5 4" xfId="534"/>
    <cellStyle name="20 % - Akzent4 5 4 2" xfId="2154"/>
    <cellStyle name="20 % - Akzent4 5 4 2 2" xfId="4585"/>
    <cellStyle name="20 % - Akzent4 5 4 2 2 2" xfId="10271"/>
    <cellStyle name="20 % - Akzent4 5 4 2 2 2 2" xfId="21656"/>
    <cellStyle name="20 % - Akzent4 5 4 2 2 3" xfId="15970"/>
    <cellStyle name="20 % - Akzent4 5 4 2 3" xfId="7841"/>
    <cellStyle name="20 % - Akzent4 5 4 2 3 2" xfId="19226"/>
    <cellStyle name="20 % - Akzent4 5 4 2 4" xfId="13540"/>
    <cellStyle name="20 % - Akzent4 5 4 3" xfId="1344"/>
    <cellStyle name="20 % - Akzent4 5 4 3 2" xfId="3775"/>
    <cellStyle name="20 % - Akzent4 5 4 3 2 2" xfId="9461"/>
    <cellStyle name="20 % - Akzent4 5 4 3 2 2 2" xfId="20846"/>
    <cellStyle name="20 % - Akzent4 5 4 3 2 3" xfId="15160"/>
    <cellStyle name="20 % - Akzent4 5 4 3 3" xfId="7031"/>
    <cellStyle name="20 % - Akzent4 5 4 3 3 2" xfId="18416"/>
    <cellStyle name="20 % - Akzent4 5 4 3 4" xfId="12730"/>
    <cellStyle name="20 % - Akzent4 5 4 4" xfId="2964"/>
    <cellStyle name="20 % - Akzent4 5 4 4 2" xfId="8651"/>
    <cellStyle name="20 % - Akzent4 5 4 4 2 2" xfId="20036"/>
    <cellStyle name="20 % - Akzent4 5 4 4 3" xfId="14350"/>
    <cellStyle name="20 % - Akzent4 5 4 5" xfId="5395"/>
    <cellStyle name="20 % - Akzent4 5 4 5 2" xfId="11081"/>
    <cellStyle name="20 % - Akzent4 5 4 5 2 2" xfId="22466"/>
    <cellStyle name="20 % - Akzent4 5 4 5 3" xfId="16780"/>
    <cellStyle name="20 % - Akzent4 5 4 6" xfId="6221"/>
    <cellStyle name="20 % - Akzent4 5 4 6 2" xfId="17606"/>
    <cellStyle name="20 % - Akzent4 5 4 7" xfId="11920"/>
    <cellStyle name="20 % - Akzent4 5 5" xfId="1748"/>
    <cellStyle name="20 % - Akzent4 5 5 2" xfId="4179"/>
    <cellStyle name="20 % - Akzent4 5 5 2 2" xfId="9865"/>
    <cellStyle name="20 % - Akzent4 5 5 2 2 2" xfId="21250"/>
    <cellStyle name="20 % - Akzent4 5 5 2 3" xfId="15564"/>
    <cellStyle name="20 % - Akzent4 5 5 3" xfId="7435"/>
    <cellStyle name="20 % - Akzent4 5 5 3 2" xfId="18820"/>
    <cellStyle name="20 % - Akzent4 5 5 4" xfId="13134"/>
    <cellStyle name="20 % - Akzent4 5 6" xfId="938"/>
    <cellStyle name="20 % - Akzent4 5 6 2" xfId="3369"/>
    <cellStyle name="20 % - Akzent4 5 6 2 2" xfId="9055"/>
    <cellStyle name="20 % - Akzent4 5 6 2 2 2" xfId="20440"/>
    <cellStyle name="20 % - Akzent4 5 6 2 3" xfId="14754"/>
    <cellStyle name="20 % - Akzent4 5 6 3" xfId="6625"/>
    <cellStyle name="20 % - Akzent4 5 6 3 2" xfId="18010"/>
    <cellStyle name="20 % - Akzent4 5 6 4" xfId="12324"/>
    <cellStyle name="20 % - Akzent4 5 7" xfId="2558"/>
    <cellStyle name="20 % - Akzent4 5 7 2" xfId="8245"/>
    <cellStyle name="20 % - Akzent4 5 7 2 2" xfId="19630"/>
    <cellStyle name="20 % - Akzent4 5 7 3" xfId="13944"/>
    <cellStyle name="20 % - Akzent4 5 8" xfId="4989"/>
    <cellStyle name="20 % - Akzent4 5 8 2" xfId="10675"/>
    <cellStyle name="20 % - Akzent4 5 8 2 2" xfId="22060"/>
    <cellStyle name="20 % - Akzent4 5 8 3" xfId="16374"/>
    <cellStyle name="20 % - Akzent4 5 9" xfId="5815"/>
    <cellStyle name="20 % - Akzent4 5 9 2" xfId="17200"/>
    <cellStyle name="20 % - Akzent4 6" xfId="142"/>
    <cellStyle name="20 % - Akzent4 6 10" xfId="11528"/>
    <cellStyle name="20 % - Akzent4 6 2" xfId="199"/>
    <cellStyle name="20 % - Akzent4 6 2 2" xfId="394"/>
    <cellStyle name="20 % - Akzent4 6 2 2 2" xfId="801"/>
    <cellStyle name="20 % - Akzent4 6 2 2 2 2" xfId="2421"/>
    <cellStyle name="20 % - Akzent4 6 2 2 2 2 2" xfId="4852"/>
    <cellStyle name="20 % - Akzent4 6 2 2 2 2 2 2" xfId="10538"/>
    <cellStyle name="20 % - Akzent4 6 2 2 2 2 2 2 2" xfId="21923"/>
    <cellStyle name="20 % - Akzent4 6 2 2 2 2 2 3" xfId="16237"/>
    <cellStyle name="20 % - Akzent4 6 2 2 2 2 3" xfId="8108"/>
    <cellStyle name="20 % - Akzent4 6 2 2 2 2 3 2" xfId="19493"/>
    <cellStyle name="20 % - Akzent4 6 2 2 2 2 4" xfId="13807"/>
    <cellStyle name="20 % - Akzent4 6 2 2 2 3" xfId="1611"/>
    <cellStyle name="20 % - Akzent4 6 2 2 2 3 2" xfId="4042"/>
    <cellStyle name="20 % - Akzent4 6 2 2 2 3 2 2" xfId="9728"/>
    <cellStyle name="20 % - Akzent4 6 2 2 2 3 2 2 2" xfId="21113"/>
    <cellStyle name="20 % - Akzent4 6 2 2 2 3 2 3" xfId="15427"/>
    <cellStyle name="20 % - Akzent4 6 2 2 2 3 3" xfId="7298"/>
    <cellStyle name="20 % - Akzent4 6 2 2 2 3 3 2" xfId="18683"/>
    <cellStyle name="20 % - Akzent4 6 2 2 2 3 4" xfId="12997"/>
    <cellStyle name="20 % - Akzent4 6 2 2 2 4" xfId="3231"/>
    <cellStyle name="20 % - Akzent4 6 2 2 2 4 2" xfId="8918"/>
    <cellStyle name="20 % - Akzent4 6 2 2 2 4 2 2" xfId="20303"/>
    <cellStyle name="20 % - Akzent4 6 2 2 2 4 3" xfId="14617"/>
    <cellStyle name="20 % - Akzent4 6 2 2 2 5" xfId="5662"/>
    <cellStyle name="20 % - Akzent4 6 2 2 2 5 2" xfId="11348"/>
    <cellStyle name="20 % - Akzent4 6 2 2 2 5 2 2" xfId="22733"/>
    <cellStyle name="20 % - Akzent4 6 2 2 2 5 3" xfId="17047"/>
    <cellStyle name="20 % - Akzent4 6 2 2 2 6" xfId="6488"/>
    <cellStyle name="20 % - Akzent4 6 2 2 2 6 2" xfId="17873"/>
    <cellStyle name="20 % - Akzent4 6 2 2 2 7" xfId="12187"/>
    <cellStyle name="20 % - Akzent4 6 2 2 3" xfId="2015"/>
    <cellStyle name="20 % - Akzent4 6 2 2 3 2" xfId="4446"/>
    <cellStyle name="20 % - Akzent4 6 2 2 3 2 2" xfId="10132"/>
    <cellStyle name="20 % - Akzent4 6 2 2 3 2 2 2" xfId="21517"/>
    <cellStyle name="20 % - Akzent4 6 2 2 3 2 3" xfId="15831"/>
    <cellStyle name="20 % - Akzent4 6 2 2 3 3" xfId="7702"/>
    <cellStyle name="20 % - Akzent4 6 2 2 3 3 2" xfId="19087"/>
    <cellStyle name="20 % - Akzent4 6 2 2 3 4" xfId="13401"/>
    <cellStyle name="20 % - Akzent4 6 2 2 4" xfId="1205"/>
    <cellStyle name="20 % - Akzent4 6 2 2 4 2" xfId="3636"/>
    <cellStyle name="20 % - Akzent4 6 2 2 4 2 2" xfId="9322"/>
    <cellStyle name="20 % - Akzent4 6 2 2 4 2 2 2" xfId="20707"/>
    <cellStyle name="20 % - Akzent4 6 2 2 4 2 3" xfId="15021"/>
    <cellStyle name="20 % - Akzent4 6 2 2 4 3" xfId="6892"/>
    <cellStyle name="20 % - Akzent4 6 2 2 4 3 2" xfId="18277"/>
    <cellStyle name="20 % - Akzent4 6 2 2 4 4" xfId="12591"/>
    <cellStyle name="20 % - Akzent4 6 2 2 5" xfId="2825"/>
    <cellStyle name="20 % - Akzent4 6 2 2 5 2" xfId="8512"/>
    <cellStyle name="20 % - Akzent4 6 2 2 5 2 2" xfId="19897"/>
    <cellStyle name="20 % - Akzent4 6 2 2 5 3" xfId="14211"/>
    <cellStyle name="20 % - Akzent4 6 2 2 6" xfId="5256"/>
    <cellStyle name="20 % - Akzent4 6 2 2 6 2" xfId="10942"/>
    <cellStyle name="20 % - Akzent4 6 2 2 6 2 2" xfId="22327"/>
    <cellStyle name="20 % - Akzent4 6 2 2 6 3" xfId="16641"/>
    <cellStyle name="20 % - Akzent4 6 2 2 7" xfId="6082"/>
    <cellStyle name="20 % - Akzent4 6 2 2 7 2" xfId="17467"/>
    <cellStyle name="20 % - Akzent4 6 2 2 8" xfId="11781"/>
    <cellStyle name="20 % - Akzent4 6 2 3" xfId="605"/>
    <cellStyle name="20 % - Akzent4 6 2 3 2" xfId="2225"/>
    <cellStyle name="20 % - Akzent4 6 2 3 2 2" xfId="4656"/>
    <cellStyle name="20 % - Akzent4 6 2 3 2 2 2" xfId="10342"/>
    <cellStyle name="20 % - Akzent4 6 2 3 2 2 2 2" xfId="21727"/>
    <cellStyle name="20 % - Akzent4 6 2 3 2 2 3" xfId="16041"/>
    <cellStyle name="20 % - Akzent4 6 2 3 2 3" xfId="7912"/>
    <cellStyle name="20 % - Akzent4 6 2 3 2 3 2" xfId="19297"/>
    <cellStyle name="20 % - Akzent4 6 2 3 2 4" xfId="13611"/>
    <cellStyle name="20 % - Akzent4 6 2 3 3" xfId="1415"/>
    <cellStyle name="20 % - Akzent4 6 2 3 3 2" xfId="3846"/>
    <cellStyle name="20 % - Akzent4 6 2 3 3 2 2" xfId="9532"/>
    <cellStyle name="20 % - Akzent4 6 2 3 3 2 2 2" xfId="20917"/>
    <cellStyle name="20 % - Akzent4 6 2 3 3 2 3" xfId="15231"/>
    <cellStyle name="20 % - Akzent4 6 2 3 3 3" xfId="7102"/>
    <cellStyle name="20 % - Akzent4 6 2 3 3 3 2" xfId="18487"/>
    <cellStyle name="20 % - Akzent4 6 2 3 3 4" xfId="12801"/>
    <cellStyle name="20 % - Akzent4 6 2 3 4" xfId="3035"/>
    <cellStyle name="20 % - Akzent4 6 2 3 4 2" xfId="8722"/>
    <cellStyle name="20 % - Akzent4 6 2 3 4 2 2" xfId="20107"/>
    <cellStyle name="20 % - Akzent4 6 2 3 4 3" xfId="14421"/>
    <cellStyle name="20 % - Akzent4 6 2 3 5" xfId="5466"/>
    <cellStyle name="20 % - Akzent4 6 2 3 5 2" xfId="11152"/>
    <cellStyle name="20 % - Akzent4 6 2 3 5 2 2" xfId="22537"/>
    <cellStyle name="20 % - Akzent4 6 2 3 5 3" xfId="16851"/>
    <cellStyle name="20 % - Akzent4 6 2 3 6" xfId="6292"/>
    <cellStyle name="20 % - Akzent4 6 2 3 6 2" xfId="17677"/>
    <cellStyle name="20 % - Akzent4 6 2 3 7" xfId="11991"/>
    <cellStyle name="20 % - Akzent4 6 2 4" xfId="1819"/>
    <cellStyle name="20 % - Akzent4 6 2 4 2" xfId="4250"/>
    <cellStyle name="20 % - Akzent4 6 2 4 2 2" xfId="9936"/>
    <cellStyle name="20 % - Akzent4 6 2 4 2 2 2" xfId="21321"/>
    <cellStyle name="20 % - Akzent4 6 2 4 2 3" xfId="15635"/>
    <cellStyle name="20 % - Akzent4 6 2 4 3" xfId="7506"/>
    <cellStyle name="20 % - Akzent4 6 2 4 3 2" xfId="18891"/>
    <cellStyle name="20 % - Akzent4 6 2 4 4" xfId="13205"/>
    <cellStyle name="20 % - Akzent4 6 2 5" xfId="1009"/>
    <cellStyle name="20 % - Akzent4 6 2 5 2" xfId="3440"/>
    <cellStyle name="20 % - Akzent4 6 2 5 2 2" xfId="9126"/>
    <cellStyle name="20 % - Akzent4 6 2 5 2 2 2" xfId="20511"/>
    <cellStyle name="20 % - Akzent4 6 2 5 2 3" xfId="14825"/>
    <cellStyle name="20 % - Akzent4 6 2 5 3" xfId="6696"/>
    <cellStyle name="20 % - Akzent4 6 2 5 3 2" xfId="18081"/>
    <cellStyle name="20 % - Akzent4 6 2 5 4" xfId="12395"/>
    <cellStyle name="20 % - Akzent4 6 2 6" xfId="2629"/>
    <cellStyle name="20 % - Akzent4 6 2 6 2" xfId="8316"/>
    <cellStyle name="20 % - Akzent4 6 2 6 2 2" xfId="19701"/>
    <cellStyle name="20 % - Akzent4 6 2 6 3" xfId="14015"/>
    <cellStyle name="20 % - Akzent4 6 2 7" xfId="5060"/>
    <cellStyle name="20 % - Akzent4 6 2 7 2" xfId="10746"/>
    <cellStyle name="20 % - Akzent4 6 2 7 2 2" xfId="22131"/>
    <cellStyle name="20 % - Akzent4 6 2 7 3" xfId="16445"/>
    <cellStyle name="20 % - Akzent4 6 2 8" xfId="5886"/>
    <cellStyle name="20 % - Akzent4 6 2 8 2" xfId="17271"/>
    <cellStyle name="20 % - Akzent4 6 2 9" xfId="11585"/>
    <cellStyle name="20 % - Akzent4 6 3" xfId="337"/>
    <cellStyle name="20 % - Akzent4 6 3 2" xfId="744"/>
    <cellStyle name="20 % - Akzent4 6 3 2 2" xfId="2364"/>
    <cellStyle name="20 % - Akzent4 6 3 2 2 2" xfId="4795"/>
    <cellStyle name="20 % - Akzent4 6 3 2 2 2 2" xfId="10481"/>
    <cellStyle name="20 % - Akzent4 6 3 2 2 2 2 2" xfId="21866"/>
    <cellStyle name="20 % - Akzent4 6 3 2 2 2 3" xfId="16180"/>
    <cellStyle name="20 % - Akzent4 6 3 2 2 3" xfId="8051"/>
    <cellStyle name="20 % - Akzent4 6 3 2 2 3 2" xfId="19436"/>
    <cellStyle name="20 % - Akzent4 6 3 2 2 4" xfId="13750"/>
    <cellStyle name="20 % - Akzent4 6 3 2 3" xfId="1554"/>
    <cellStyle name="20 % - Akzent4 6 3 2 3 2" xfId="3985"/>
    <cellStyle name="20 % - Akzent4 6 3 2 3 2 2" xfId="9671"/>
    <cellStyle name="20 % - Akzent4 6 3 2 3 2 2 2" xfId="21056"/>
    <cellStyle name="20 % - Akzent4 6 3 2 3 2 3" xfId="15370"/>
    <cellStyle name="20 % - Akzent4 6 3 2 3 3" xfId="7241"/>
    <cellStyle name="20 % - Akzent4 6 3 2 3 3 2" xfId="18626"/>
    <cellStyle name="20 % - Akzent4 6 3 2 3 4" xfId="12940"/>
    <cellStyle name="20 % - Akzent4 6 3 2 4" xfId="3174"/>
    <cellStyle name="20 % - Akzent4 6 3 2 4 2" xfId="8861"/>
    <cellStyle name="20 % - Akzent4 6 3 2 4 2 2" xfId="20246"/>
    <cellStyle name="20 % - Akzent4 6 3 2 4 3" xfId="14560"/>
    <cellStyle name="20 % - Akzent4 6 3 2 5" xfId="5605"/>
    <cellStyle name="20 % - Akzent4 6 3 2 5 2" xfId="11291"/>
    <cellStyle name="20 % - Akzent4 6 3 2 5 2 2" xfId="22676"/>
    <cellStyle name="20 % - Akzent4 6 3 2 5 3" xfId="16990"/>
    <cellStyle name="20 % - Akzent4 6 3 2 6" xfId="6431"/>
    <cellStyle name="20 % - Akzent4 6 3 2 6 2" xfId="17816"/>
    <cellStyle name="20 % - Akzent4 6 3 2 7" xfId="12130"/>
    <cellStyle name="20 % - Akzent4 6 3 3" xfId="1958"/>
    <cellStyle name="20 % - Akzent4 6 3 3 2" xfId="4389"/>
    <cellStyle name="20 % - Akzent4 6 3 3 2 2" xfId="10075"/>
    <cellStyle name="20 % - Akzent4 6 3 3 2 2 2" xfId="21460"/>
    <cellStyle name="20 % - Akzent4 6 3 3 2 3" xfId="15774"/>
    <cellStyle name="20 % - Akzent4 6 3 3 3" xfId="7645"/>
    <cellStyle name="20 % - Akzent4 6 3 3 3 2" xfId="19030"/>
    <cellStyle name="20 % - Akzent4 6 3 3 4" xfId="13344"/>
    <cellStyle name="20 % - Akzent4 6 3 4" xfId="1148"/>
    <cellStyle name="20 % - Akzent4 6 3 4 2" xfId="3579"/>
    <cellStyle name="20 % - Akzent4 6 3 4 2 2" xfId="9265"/>
    <cellStyle name="20 % - Akzent4 6 3 4 2 2 2" xfId="20650"/>
    <cellStyle name="20 % - Akzent4 6 3 4 2 3" xfId="14964"/>
    <cellStyle name="20 % - Akzent4 6 3 4 3" xfId="6835"/>
    <cellStyle name="20 % - Akzent4 6 3 4 3 2" xfId="18220"/>
    <cellStyle name="20 % - Akzent4 6 3 4 4" xfId="12534"/>
    <cellStyle name="20 % - Akzent4 6 3 5" xfId="2768"/>
    <cellStyle name="20 % - Akzent4 6 3 5 2" xfId="8455"/>
    <cellStyle name="20 % - Akzent4 6 3 5 2 2" xfId="19840"/>
    <cellStyle name="20 % - Akzent4 6 3 5 3" xfId="14154"/>
    <cellStyle name="20 % - Akzent4 6 3 6" xfId="5199"/>
    <cellStyle name="20 % - Akzent4 6 3 6 2" xfId="10885"/>
    <cellStyle name="20 % - Akzent4 6 3 6 2 2" xfId="22270"/>
    <cellStyle name="20 % - Akzent4 6 3 6 3" xfId="16584"/>
    <cellStyle name="20 % - Akzent4 6 3 7" xfId="6025"/>
    <cellStyle name="20 % - Akzent4 6 3 7 2" xfId="17410"/>
    <cellStyle name="20 % - Akzent4 6 3 8" xfId="11724"/>
    <cellStyle name="20 % - Akzent4 6 4" xfId="548"/>
    <cellStyle name="20 % - Akzent4 6 4 2" xfId="2168"/>
    <cellStyle name="20 % - Akzent4 6 4 2 2" xfId="4599"/>
    <cellStyle name="20 % - Akzent4 6 4 2 2 2" xfId="10285"/>
    <cellStyle name="20 % - Akzent4 6 4 2 2 2 2" xfId="21670"/>
    <cellStyle name="20 % - Akzent4 6 4 2 2 3" xfId="15984"/>
    <cellStyle name="20 % - Akzent4 6 4 2 3" xfId="7855"/>
    <cellStyle name="20 % - Akzent4 6 4 2 3 2" xfId="19240"/>
    <cellStyle name="20 % - Akzent4 6 4 2 4" xfId="13554"/>
    <cellStyle name="20 % - Akzent4 6 4 3" xfId="1358"/>
    <cellStyle name="20 % - Akzent4 6 4 3 2" xfId="3789"/>
    <cellStyle name="20 % - Akzent4 6 4 3 2 2" xfId="9475"/>
    <cellStyle name="20 % - Akzent4 6 4 3 2 2 2" xfId="20860"/>
    <cellStyle name="20 % - Akzent4 6 4 3 2 3" xfId="15174"/>
    <cellStyle name="20 % - Akzent4 6 4 3 3" xfId="7045"/>
    <cellStyle name="20 % - Akzent4 6 4 3 3 2" xfId="18430"/>
    <cellStyle name="20 % - Akzent4 6 4 3 4" xfId="12744"/>
    <cellStyle name="20 % - Akzent4 6 4 4" xfId="2978"/>
    <cellStyle name="20 % - Akzent4 6 4 4 2" xfId="8665"/>
    <cellStyle name="20 % - Akzent4 6 4 4 2 2" xfId="20050"/>
    <cellStyle name="20 % - Akzent4 6 4 4 3" xfId="14364"/>
    <cellStyle name="20 % - Akzent4 6 4 5" xfId="5409"/>
    <cellStyle name="20 % - Akzent4 6 4 5 2" xfId="11095"/>
    <cellStyle name="20 % - Akzent4 6 4 5 2 2" xfId="22480"/>
    <cellStyle name="20 % - Akzent4 6 4 5 3" xfId="16794"/>
    <cellStyle name="20 % - Akzent4 6 4 6" xfId="6235"/>
    <cellStyle name="20 % - Akzent4 6 4 6 2" xfId="17620"/>
    <cellStyle name="20 % - Akzent4 6 4 7" xfId="11934"/>
    <cellStyle name="20 % - Akzent4 6 5" xfId="1762"/>
    <cellStyle name="20 % - Akzent4 6 5 2" xfId="4193"/>
    <cellStyle name="20 % - Akzent4 6 5 2 2" xfId="9879"/>
    <cellStyle name="20 % - Akzent4 6 5 2 2 2" xfId="21264"/>
    <cellStyle name="20 % - Akzent4 6 5 2 3" xfId="15578"/>
    <cellStyle name="20 % - Akzent4 6 5 3" xfId="7449"/>
    <cellStyle name="20 % - Akzent4 6 5 3 2" xfId="18834"/>
    <cellStyle name="20 % - Akzent4 6 5 4" xfId="13148"/>
    <cellStyle name="20 % - Akzent4 6 6" xfId="952"/>
    <cellStyle name="20 % - Akzent4 6 6 2" xfId="3383"/>
    <cellStyle name="20 % - Akzent4 6 6 2 2" xfId="9069"/>
    <cellStyle name="20 % - Akzent4 6 6 2 2 2" xfId="20454"/>
    <cellStyle name="20 % - Akzent4 6 6 2 3" xfId="14768"/>
    <cellStyle name="20 % - Akzent4 6 6 3" xfId="6639"/>
    <cellStyle name="20 % - Akzent4 6 6 3 2" xfId="18024"/>
    <cellStyle name="20 % - Akzent4 6 6 4" xfId="12338"/>
    <cellStyle name="20 % - Akzent4 6 7" xfId="2572"/>
    <cellStyle name="20 % - Akzent4 6 7 2" xfId="8259"/>
    <cellStyle name="20 % - Akzent4 6 7 2 2" xfId="19644"/>
    <cellStyle name="20 % - Akzent4 6 7 3" xfId="13958"/>
    <cellStyle name="20 % - Akzent4 6 8" xfId="5003"/>
    <cellStyle name="20 % - Akzent4 6 8 2" xfId="10689"/>
    <cellStyle name="20 % - Akzent4 6 8 2 2" xfId="22074"/>
    <cellStyle name="20 % - Akzent4 6 8 3" xfId="16388"/>
    <cellStyle name="20 % - Akzent4 6 9" xfId="5829"/>
    <cellStyle name="20 % - Akzent4 6 9 2" xfId="17214"/>
    <cellStyle name="20 % - Akzent4 7" xfId="156"/>
    <cellStyle name="20 % - Akzent4 7 2" xfId="351"/>
    <cellStyle name="20 % - Akzent4 7 2 2" xfId="758"/>
    <cellStyle name="20 % - Akzent4 7 2 2 2" xfId="2378"/>
    <cellStyle name="20 % - Akzent4 7 2 2 2 2" xfId="4809"/>
    <cellStyle name="20 % - Akzent4 7 2 2 2 2 2" xfId="10495"/>
    <cellStyle name="20 % - Akzent4 7 2 2 2 2 2 2" xfId="21880"/>
    <cellStyle name="20 % - Akzent4 7 2 2 2 2 3" xfId="16194"/>
    <cellStyle name="20 % - Akzent4 7 2 2 2 3" xfId="8065"/>
    <cellStyle name="20 % - Akzent4 7 2 2 2 3 2" xfId="19450"/>
    <cellStyle name="20 % - Akzent4 7 2 2 2 4" xfId="13764"/>
    <cellStyle name="20 % - Akzent4 7 2 2 3" xfId="1568"/>
    <cellStyle name="20 % - Akzent4 7 2 2 3 2" xfId="3999"/>
    <cellStyle name="20 % - Akzent4 7 2 2 3 2 2" xfId="9685"/>
    <cellStyle name="20 % - Akzent4 7 2 2 3 2 2 2" xfId="21070"/>
    <cellStyle name="20 % - Akzent4 7 2 2 3 2 3" xfId="15384"/>
    <cellStyle name="20 % - Akzent4 7 2 2 3 3" xfId="7255"/>
    <cellStyle name="20 % - Akzent4 7 2 2 3 3 2" xfId="18640"/>
    <cellStyle name="20 % - Akzent4 7 2 2 3 4" xfId="12954"/>
    <cellStyle name="20 % - Akzent4 7 2 2 4" xfId="3188"/>
    <cellStyle name="20 % - Akzent4 7 2 2 4 2" xfId="8875"/>
    <cellStyle name="20 % - Akzent4 7 2 2 4 2 2" xfId="20260"/>
    <cellStyle name="20 % - Akzent4 7 2 2 4 3" xfId="14574"/>
    <cellStyle name="20 % - Akzent4 7 2 2 5" xfId="5619"/>
    <cellStyle name="20 % - Akzent4 7 2 2 5 2" xfId="11305"/>
    <cellStyle name="20 % - Akzent4 7 2 2 5 2 2" xfId="22690"/>
    <cellStyle name="20 % - Akzent4 7 2 2 5 3" xfId="17004"/>
    <cellStyle name="20 % - Akzent4 7 2 2 6" xfId="6445"/>
    <cellStyle name="20 % - Akzent4 7 2 2 6 2" xfId="17830"/>
    <cellStyle name="20 % - Akzent4 7 2 2 7" xfId="12144"/>
    <cellStyle name="20 % - Akzent4 7 2 3" xfId="1972"/>
    <cellStyle name="20 % - Akzent4 7 2 3 2" xfId="4403"/>
    <cellStyle name="20 % - Akzent4 7 2 3 2 2" xfId="10089"/>
    <cellStyle name="20 % - Akzent4 7 2 3 2 2 2" xfId="21474"/>
    <cellStyle name="20 % - Akzent4 7 2 3 2 3" xfId="15788"/>
    <cellStyle name="20 % - Akzent4 7 2 3 3" xfId="7659"/>
    <cellStyle name="20 % - Akzent4 7 2 3 3 2" xfId="19044"/>
    <cellStyle name="20 % - Akzent4 7 2 3 4" xfId="13358"/>
    <cellStyle name="20 % - Akzent4 7 2 4" xfId="1162"/>
    <cellStyle name="20 % - Akzent4 7 2 4 2" xfId="3593"/>
    <cellStyle name="20 % - Akzent4 7 2 4 2 2" xfId="9279"/>
    <cellStyle name="20 % - Akzent4 7 2 4 2 2 2" xfId="20664"/>
    <cellStyle name="20 % - Akzent4 7 2 4 2 3" xfId="14978"/>
    <cellStyle name="20 % - Akzent4 7 2 4 3" xfId="6849"/>
    <cellStyle name="20 % - Akzent4 7 2 4 3 2" xfId="18234"/>
    <cellStyle name="20 % - Akzent4 7 2 4 4" xfId="12548"/>
    <cellStyle name="20 % - Akzent4 7 2 5" xfId="2782"/>
    <cellStyle name="20 % - Akzent4 7 2 5 2" xfId="8469"/>
    <cellStyle name="20 % - Akzent4 7 2 5 2 2" xfId="19854"/>
    <cellStyle name="20 % - Akzent4 7 2 5 3" xfId="14168"/>
    <cellStyle name="20 % - Akzent4 7 2 6" xfId="5213"/>
    <cellStyle name="20 % - Akzent4 7 2 6 2" xfId="10899"/>
    <cellStyle name="20 % - Akzent4 7 2 6 2 2" xfId="22284"/>
    <cellStyle name="20 % - Akzent4 7 2 6 3" xfId="16598"/>
    <cellStyle name="20 % - Akzent4 7 2 7" xfId="6039"/>
    <cellStyle name="20 % - Akzent4 7 2 7 2" xfId="17424"/>
    <cellStyle name="20 % - Akzent4 7 2 8" xfId="11738"/>
    <cellStyle name="20 % - Akzent4 7 3" xfId="562"/>
    <cellStyle name="20 % - Akzent4 7 3 2" xfId="2182"/>
    <cellStyle name="20 % - Akzent4 7 3 2 2" xfId="4613"/>
    <cellStyle name="20 % - Akzent4 7 3 2 2 2" xfId="10299"/>
    <cellStyle name="20 % - Akzent4 7 3 2 2 2 2" xfId="21684"/>
    <cellStyle name="20 % - Akzent4 7 3 2 2 3" xfId="15998"/>
    <cellStyle name="20 % - Akzent4 7 3 2 3" xfId="7869"/>
    <cellStyle name="20 % - Akzent4 7 3 2 3 2" xfId="19254"/>
    <cellStyle name="20 % - Akzent4 7 3 2 4" xfId="13568"/>
    <cellStyle name="20 % - Akzent4 7 3 3" xfId="1372"/>
    <cellStyle name="20 % - Akzent4 7 3 3 2" xfId="3803"/>
    <cellStyle name="20 % - Akzent4 7 3 3 2 2" xfId="9489"/>
    <cellStyle name="20 % - Akzent4 7 3 3 2 2 2" xfId="20874"/>
    <cellStyle name="20 % - Akzent4 7 3 3 2 3" xfId="15188"/>
    <cellStyle name="20 % - Akzent4 7 3 3 3" xfId="7059"/>
    <cellStyle name="20 % - Akzent4 7 3 3 3 2" xfId="18444"/>
    <cellStyle name="20 % - Akzent4 7 3 3 4" xfId="12758"/>
    <cellStyle name="20 % - Akzent4 7 3 4" xfId="2992"/>
    <cellStyle name="20 % - Akzent4 7 3 4 2" xfId="8679"/>
    <cellStyle name="20 % - Akzent4 7 3 4 2 2" xfId="20064"/>
    <cellStyle name="20 % - Akzent4 7 3 4 3" xfId="14378"/>
    <cellStyle name="20 % - Akzent4 7 3 5" xfId="5423"/>
    <cellStyle name="20 % - Akzent4 7 3 5 2" xfId="11109"/>
    <cellStyle name="20 % - Akzent4 7 3 5 2 2" xfId="22494"/>
    <cellStyle name="20 % - Akzent4 7 3 5 3" xfId="16808"/>
    <cellStyle name="20 % - Akzent4 7 3 6" xfId="6249"/>
    <cellStyle name="20 % - Akzent4 7 3 6 2" xfId="17634"/>
    <cellStyle name="20 % - Akzent4 7 3 7" xfId="11948"/>
    <cellStyle name="20 % - Akzent4 7 4" xfId="1776"/>
    <cellStyle name="20 % - Akzent4 7 4 2" xfId="4207"/>
    <cellStyle name="20 % - Akzent4 7 4 2 2" xfId="9893"/>
    <cellStyle name="20 % - Akzent4 7 4 2 2 2" xfId="21278"/>
    <cellStyle name="20 % - Akzent4 7 4 2 3" xfId="15592"/>
    <cellStyle name="20 % - Akzent4 7 4 3" xfId="7463"/>
    <cellStyle name="20 % - Akzent4 7 4 3 2" xfId="18848"/>
    <cellStyle name="20 % - Akzent4 7 4 4" xfId="13162"/>
    <cellStyle name="20 % - Akzent4 7 5" xfId="966"/>
    <cellStyle name="20 % - Akzent4 7 5 2" xfId="3397"/>
    <cellStyle name="20 % - Akzent4 7 5 2 2" xfId="9083"/>
    <cellStyle name="20 % - Akzent4 7 5 2 2 2" xfId="20468"/>
    <cellStyle name="20 % - Akzent4 7 5 2 3" xfId="14782"/>
    <cellStyle name="20 % - Akzent4 7 5 3" xfId="6653"/>
    <cellStyle name="20 % - Akzent4 7 5 3 2" xfId="18038"/>
    <cellStyle name="20 % - Akzent4 7 5 4" xfId="12352"/>
    <cellStyle name="20 % - Akzent4 7 6" xfId="2586"/>
    <cellStyle name="20 % - Akzent4 7 6 2" xfId="8273"/>
    <cellStyle name="20 % - Akzent4 7 6 2 2" xfId="19658"/>
    <cellStyle name="20 % - Akzent4 7 6 3" xfId="13972"/>
    <cellStyle name="20 % - Akzent4 7 7" xfId="5017"/>
    <cellStyle name="20 % - Akzent4 7 7 2" xfId="10703"/>
    <cellStyle name="20 % - Akzent4 7 7 2 2" xfId="22088"/>
    <cellStyle name="20 % - Akzent4 7 7 3" xfId="16402"/>
    <cellStyle name="20 % - Akzent4 7 8" xfId="5843"/>
    <cellStyle name="20 % - Akzent4 7 8 2" xfId="17228"/>
    <cellStyle name="20 % - Akzent4 7 9" xfId="11542"/>
    <cellStyle name="20 % - Akzent4 8" xfId="170"/>
    <cellStyle name="20 % - Akzent4 8 2" xfId="365"/>
    <cellStyle name="20 % - Akzent4 8 2 2" xfId="772"/>
    <cellStyle name="20 % - Akzent4 8 2 2 2" xfId="2392"/>
    <cellStyle name="20 % - Akzent4 8 2 2 2 2" xfId="4823"/>
    <cellStyle name="20 % - Akzent4 8 2 2 2 2 2" xfId="10509"/>
    <cellStyle name="20 % - Akzent4 8 2 2 2 2 2 2" xfId="21894"/>
    <cellStyle name="20 % - Akzent4 8 2 2 2 2 3" xfId="16208"/>
    <cellStyle name="20 % - Akzent4 8 2 2 2 3" xfId="8079"/>
    <cellStyle name="20 % - Akzent4 8 2 2 2 3 2" xfId="19464"/>
    <cellStyle name="20 % - Akzent4 8 2 2 2 4" xfId="13778"/>
    <cellStyle name="20 % - Akzent4 8 2 2 3" xfId="1582"/>
    <cellStyle name="20 % - Akzent4 8 2 2 3 2" xfId="4013"/>
    <cellStyle name="20 % - Akzent4 8 2 2 3 2 2" xfId="9699"/>
    <cellStyle name="20 % - Akzent4 8 2 2 3 2 2 2" xfId="21084"/>
    <cellStyle name="20 % - Akzent4 8 2 2 3 2 3" xfId="15398"/>
    <cellStyle name="20 % - Akzent4 8 2 2 3 3" xfId="7269"/>
    <cellStyle name="20 % - Akzent4 8 2 2 3 3 2" xfId="18654"/>
    <cellStyle name="20 % - Akzent4 8 2 2 3 4" xfId="12968"/>
    <cellStyle name="20 % - Akzent4 8 2 2 4" xfId="3202"/>
    <cellStyle name="20 % - Akzent4 8 2 2 4 2" xfId="8889"/>
    <cellStyle name="20 % - Akzent4 8 2 2 4 2 2" xfId="20274"/>
    <cellStyle name="20 % - Akzent4 8 2 2 4 3" xfId="14588"/>
    <cellStyle name="20 % - Akzent4 8 2 2 5" xfId="5633"/>
    <cellStyle name="20 % - Akzent4 8 2 2 5 2" xfId="11319"/>
    <cellStyle name="20 % - Akzent4 8 2 2 5 2 2" xfId="22704"/>
    <cellStyle name="20 % - Akzent4 8 2 2 5 3" xfId="17018"/>
    <cellStyle name="20 % - Akzent4 8 2 2 6" xfId="6459"/>
    <cellStyle name="20 % - Akzent4 8 2 2 6 2" xfId="17844"/>
    <cellStyle name="20 % - Akzent4 8 2 2 7" xfId="12158"/>
    <cellStyle name="20 % - Akzent4 8 2 3" xfId="1986"/>
    <cellStyle name="20 % - Akzent4 8 2 3 2" xfId="4417"/>
    <cellStyle name="20 % - Akzent4 8 2 3 2 2" xfId="10103"/>
    <cellStyle name="20 % - Akzent4 8 2 3 2 2 2" xfId="21488"/>
    <cellStyle name="20 % - Akzent4 8 2 3 2 3" xfId="15802"/>
    <cellStyle name="20 % - Akzent4 8 2 3 3" xfId="7673"/>
    <cellStyle name="20 % - Akzent4 8 2 3 3 2" xfId="19058"/>
    <cellStyle name="20 % - Akzent4 8 2 3 4" xfId="13372"/>
    <cellStyle name="20 % - Akzent4 8 2 4" xfId="1176"/>
    <cellStyle name="20 % - Akzent4 8 2 4 2" xfId="3607"/>
    <cellStyle name="20 % - Akzent4 8 2 4 2 2" xfId="9293"/>
    <cellStyle name="20 % - Akzent4 8 2 4 2 2 2" xfId="20678"/>
    <cellStyle name="20 % - Akzent4 8 2 4 2 3" xfId="14992"/>
    <cellStyle name="20 % - Akzent4 8 2 4 3" xfId="6863"/>
    <cellStyle name="20 % - Akzent4 8 2 4 3 2" xfId="18248"/>
    <cellStyle name="20 % - Akzent4 8 2 4 4" xfId="12562"/>
    <cellStyle name="20 % - Akzent4 8 2 5" xfId="2796"/>
    <cellStyle name="20 % - Akzent4 8 2 5 2" xfId="8483"/>
    <cellStyle name="20 % - Akzent4 8 2 5 2 2" xfId="19868"/>
    <cellStyle name="20 % - Akzent4 8 2 5 3" xfId="14182"/>
    <cellStyle name="20 % - Akzent4 8 2 6" xfId="5227"/>
    <cellStyle name="20 % - Akzent4 8 2 6 2" xfId="10913"/>
    <cellStyle name="20 % - Akzent4 8 2 6 2 2" xfId="22298"/>
    <cellStyle name="20 % - Akzent4 8 2 6 3" xfId="16612"/>
    <cellStyle name="20 % - Akzent4 8 2 7" xfId="6053"/>
    <cellStyle name="20 % - Akzent4 8 2 7 2" xfId="17438"/>
    <cellStyle name="20 % - Akzent4 8 2 8" xfId="11752"/>
    <cellStyle name="20 % - Akzent4 8 3" xfId="576"/>
    <cellStyle name="20 % - Akzent4 8 3 2" xfId="2196"/>
    <cellStyle name="20 % - Akzent4 8 3 2 2" xfId="4627"/>
    <cellStyle name="20 % - Akzent4 8 3 2 2 2" xfId="10313"/>
    <cellStyle name="20 % - Akzent4 8 3 2 2 2 2" xfId="21698"/>
    <cellStyle name="20 % - Akzent4 8 3 2 2 3" xfId="16012"/>
    <cellStyle name="20 % - Akzent4 8 3 2 3" xfId="7883"/>
    <cellStyle name="20 % - Akzent4 8 3 2 3 2" xfId="19268"/>
    <cellStyle name="20 % - Akzent4 8 3 2 4" xfId="13582"/>
    <cellStyle name="20 % - Akzent4 8 3 3" xfId="1386"/>
    <cellStyle name="20 % - Akzent4 8 3 3 2" xfId="3817"/>
    <cellStyle name="20 % - Akzent4 8 3 3 2 2" xfId="9503"/>
    <cellStyle name="20 % - Akzent4 8 3 3 2 2 2" xfId="20888"/>
    <cellStyle name="20 % - Akzent4 8 3 3 2 3" xfId="15202"/>
    <cellStyle name="20 % - Akzent4 8 3 3 3" xfId="7073"/>
    <cellStyle name="20 % - Akzent4 8 3 3 3 2" xfId="18458"/>
    <cellStyle name="20 % - Akzent4 8 3 3 4" xfId="12772"/>
    <cellStyle name="20 % - Akzent4 8 3 4" xfId="3006"/>
    <cellStyle name="20 % - Akzent4 8 3 4 2" xfId="8693"/>
    <cellStyle name="20 % - Akzent4 8 3 4 2 2" xfId="20078"/>
    <cellStyle name="20 % - Akzent4 8 3 4 3" xfId="14392"/>
    <cellStyle name="20 % - Akzent4 8 3 5" xfId="5437"/>
    <cellStyle name="20 % - Akzent4 8 3 5 2" xfId="11123"/>
    <cellStyle name="20 % - Akzent4 8 3 5 2 2" xfId="22508"/>
    <cellStyle name="20 % - Akzent4 8 3 5 3" xfId="16822"/>
    <cellStyle name="20 % - Akzent4 8 3 6" xfId="6263"/>
    <cellStyle name="20 % - Akzent4 8 3 6 2" xfId="17648"/>
    <cellStyle name="20 % - Akzent4 8 3 7" xfId="11962"/>
    <cellStyle name="20 % - Akzent4 8 4" xfId="1790"/>
    <cellStyle name="20 % - Akzent4 8 4 2" xfId="4221"/>
    <cellStyle name="20 % - Akzent4 8 4 2 2" xfId="9907"/>
    <cellStyle name="20 % - Akzent4 8 4 2 2 2" xfId="21292"/>
    <cellStyle name="20 % - Akzent4 8 4 2 3" xfId="15606"/>
    <cellStyle name="20 % - Akzent4 8 4 3" xfId="7477"/>
    <cellStyle name="20 % - Akzent4 8 4 3 2" xfId="18862"/>
    <cellStyle name="20 % - Akzent4 8 4 4" xfId="13176"/>
    <cellStyle name="20 % - Akzent4 8 5" xfId="980"/>
    <cellStyle name="20 % - Akzent4 8 5 2" xfId="3411"/>
    <cellStyle name="20 % - Akzent4 8 5 2 2" xfId="9097"/>
    <cellStyle name="20 % - Akzent4 8 5 2 2 2" xfId="20482"/>
    <cellStyle name="20 % - Akzent4 8 5 2 3" xfId="14796"/>
    <cellStyle name="20 % - Akzent4 8 5 3" xfId="6667"/>
    <cellStyle name="20 % - Akzent4 8 5 3 2" xfId="18052"/>
    <cellStyle name="20 % - Akzent4 8 5 4" xfId="12366"/>
    <cellStyle name="20 % - Akzent4 8 6" xfId="2600"/>
    <cellStyle name="20 % - Akzent4 8 6 2" xfId="8287"/>
    <cellStyle name="20 % - Akzent4 8 6 2 2" xfId="19672"/>
    <cellStyle name="20 % - Akzent4 8 6 3" xfId="13986"/>
    <cellStyle name="20 % - Akzent4 8 7" xfId="5031"/>
    <cellStyle name="20 % - Akzent4 8 7 2" xfId="10717"/>
    <cellStyle name="20 % - Akzent4 8 7 2 2" xfId="22102"/>
    <cellStyle name="20 % - Akzent4 8 7 3" xfId="16416"/>
    <cellStyle name="20 % - Akzent4 8 8" xfId="5857"/>
    <cellStyle name="20 % - Akzent4 8 8 2" xfId="17242"/>
    <cellStyle name="20 % - Akzent4 8 9" xfId="11556"/>
    <cellStyle name="20 % - Akzent4 9" xfId="194"/>
    <cellStyle name="20 % - Akzent4 9 2" xfId="389"/>
    <cellStyle name="20 % - Akzent4 9 2 2" xfId="796"/>
    <cellStyle name="20 % - Akzent4 9 2 2 2" xfId="2416"/>
    <cellStyle name="20 % - Akzent4 9 2 2 2 2" xfId="4847"/>
    <cellStyle name="20 % - Akzent4 9 2 2 2 2 2" xfId="10533"/>
    <cellStyle name="20 % - Akzent4 9 2 2 2 2 2 2" xfId="21918"/>
    <cellStyle name="20 % - Akzent4 9 2 2 2 2 3" xfId="16232"/>
    <cellStyle name="20 % - Akzent4 9 2 2 2 3" xfId="8103"/>
    <cellStyle name="20 % - Akzent4 9 2 2 2 3 2" xfId="19488"/>
    <cellStyle name="20 % - Akzent4 9 2 2 2 4" xfId="13802"/>
    <cellStyle name="20 % - Akzent4 9 2 2 3" xfId="1606"/>
    <cellStyle name="20 % - Akzent4 9 2 2 3 2" xfId="4037"/>
    <cellStyle name="20 % - Akzent4 9 2 2 3 2 2" xfId="9723"/>
    <cellStyle name="20 % - Akzent4 9 2 2 3 2 2 2" xfId="21108"/>
    <cellStyle name="20 % - Akzent4 9 2 2 3 2 3" xfId="15422"/>
    <cellStyle name="20 % - Akzent4 9 2 2 3 3" xfId="7293"/>
    <cellStyle name="20 % - Akzent4 9 2 2 3 3 2" xfId="18678"/>
    <cellStyle name="20 % - Akzent4 9 2 2 3 4" xfId="12992"/>
    <cellStyle name="20 % - Akzent4 9 2 2 4" xfId="3226"/>
    <cellStyle name="20 % - Akzent4 9 2 2 4 2" xfId="8913"/>
    <cellStyle name="20 % - Akzent4 9 2 2 4 2 2" xfId="20298"/>
    <cellStyle name="20 % - Akzent4 9 2 2 4 3" xfId="14612"/>
    <cellStyle name="20 % - Akzent4 9 2 2 5" xfId="5657"/>
    <cellStyle name="20 % - Akzent4 9 2 2 5 2" xfId="11343"/>
    <cellStyle name="20 % - Akzent4 9 2 2 5 2 2" xfId="22728"/>
    <cellStyle name="20 % - Akzent4 9 2 2 5 3" xfId="17042"/>
    <cellStyle name="20 % - Akzent4 9 2 2 6" xfId="6483"/>
    <cellStyle name="20 % - Akzent4 9 2 2 6 2" xfId="17868"/>
    <cellStyle name="20 % - Akzent4 9 2 2 7" xfId="12182"/>
    <cellStyle name="20 % - Akzent4 9 2 3" xfId="2010"/>
    <cellStyle name="20 % - Akzent4 9 2 3 2" xfId="4441"/>
    <cellStyle name="20 % - Akzent4 9 2 3 2 2" xfId="10127"/>
    <cellStyle name="20 % - Akzent4 9 2 3 2 2 2" xfId="21512"/>
    <cellStyle name="20 % - Akzent4 9 2 3 2 3" xfId="15826"/>
    <cellStyle name="20 % - Akzent4 9 2 3 3" xfId="7697"/>
    <cellStyle name="20 % - Akzent4 9 2 3 3 2" xfId="19082"/>
    <cellStyle name="20 % - Akzent4 9 2 3 4" xfId="13396"/>
    <cellStyle name="20 % - Akzent4 9 2 4" xfId="1200"/>
    <cellStyle name="20 % - Akzent4 9 2 4 2" xfId="3631"/>
    <cellStyle name="20 % - Akzent4 9 2 4 2 2" xfId="9317"/>
    <cellStyle name="20 % - Akzent4 9 2 4 2 2 2" xfId="20702"/>
    <cellStyle name="20 % - Akzent4 9 2 4 2 3" xfId="15016"/>
    <cellStyle name="20 % - Akzent4 9 2 4 3" xfId="6887"/>
    <cellStyle name="20 % - Akzent4 9 2 4 3 2" xfId="18272"/>
    <cellStyle name="20 % - Akzent4 9 2 4 4" xfId="12586"/>
    <cellStyle name="20 % - Akzent4 9 2 5" xfId="2820"/>
    <cellStyle name="20 % - Akzent4 9 2 5 2" xfId="8507"/>
    <cellStyle name="20 % - Akzent4 9 2 5 2 2" xfId="19892"/>
    <cellStyle name="20 % - Akzent4 9 2 5 3" xfId="14206"/>
    <cellStyle name="20 % - Akzent4 9 2 6" xfId="5251"/>
    <cellStyle name="20 % - Akzent4 9 2 6 2" xfId="10937"/>
    <cellStyle name="20 % - Akzent4 9 2 6 2 2" xfId="22322"/>
    <cellStyle name="20 % - Akzent4 9 2 6 3" xfId="16636"/>
    <cellStyle name="20 % - Akzent4 9 2 7" xfId="6077"/>
    <cellStyle name="20 % - Akzent4 9 2 7 2" xfId="17462"/>
    <cellStyle name="20 % - Akzent4 9 2 8" xfId="11776"/>
    <cellStyle name="20 % - Akzent4 9 3" xfId="600"/>
    <cellStyle name="20 % - Akzent4 9 3 2" xfId="2220"/>
    <cellStyle name="20 % - Akzent4 9 3 2 2" xfId="4651"/>
    <cellStyle name="20 % - Akzent4 9 3 2 2 2" xfId="10337"/>
    <cellStyle name="20 % - Akzent4 9 3 2 2 2 2" xfId="21722"/>
    <cellStyle name="20 % - Akzent4 9 3 2 2 3" xfId="16036"/>
    <cellStyle name="20 % - Akzent4 9 3 2 3" xfId="7907"/>
    <cellStyle name="20 % - Akzent4 9 3 2 3 2" xfId="19292"/>
    <cellStyle name="20 % - Akzent4 9 3 2 4" xfId="13606"/>
    <cellStyle name="20 % - Akzent4 9 3 3" xfId="1410"/>
    <cellStyle name="20 % - Akzent4 9 3 3 2" xfId="3841"/>
    <cellStyle name="20 % - Akzent4 9 3 3 2 2" xfId="9527"/>
    <cellStyle name="20 % - Akzent4 9 3 3 2 2 2" xfId="20912"/>
    <cellStyle name="20 % - Akzent4 9 3 3 2 3" xfId="15226"/>
    <cellStyle name="20 % - Akzent4 9 3 3 3" xfId="7097"/>
    <cellStyle name="20 % - Akzent4 9 3 3 3 2" xfId="18482"/>
    <cellStyle name="20 % - Akzent4 9 3 3 4" xfId="12796"/>
    <cellStyle name="20 % - Akzent4 9 3 4" xfId="3030"/>
    <cellStyle name="20 % - Akzent4 9 3 4 2" xfId="8717"/>
    <cellStyle name="20 % - Akzent4 9 3 4 2 2" xfId="20102"/>
    <cellStyle name="20 % - Akzent4 9 3 4 3" xfId="14416"/>
    <cellStyle name="20 % - Akzent4 9 3 5" xfId="5461"/>
    <cellStyle name="20 % - Akzent4 9 3 5 2" xfId="11147"/>
    <cellStyle name="20 % - Akzent4 9 3 5 2 2" xfId="22532"/>
    <cellStyle name="20 % - Akzent4 9 3 5 3" xfId="16846"/>
    <cellStyle name="20 % - Akzent4 9 3 6" xfId="6287"/>
    <cellStyle name="20 % - Akzent4 9 3 6 2" xfId="17672"/>
    <cellStyle name="20 % - Akzent4 9 3 7" xfId="11986"/>
    <cellStyle name="20 % - Akzent4 9 4" xfId="1814"/>
    <cellStyle name="20 % - Akzent4 9 4 2" xfId="4245"/>
    <cellStyle name="20 % - Akzent4 9 4 2 2" xfId="9931"/>
    <cellStyle name="20 % - Akzent4 9 4 2 2 2" xfId="21316"/>
    <cellStyle name="20 % - Akzent4 9 4 2 3" xfId="15630"/>
    <cellStyle name="20 % - Akzent4 9 4 3" xfId="7501"/>
    <cellStyle name="20 % - Akzent4 9 4 3 2" xfId="18886"/>
    <cellStyle name="20 % - Akzent4 9 4 4" xfId="13200"/>
    <cellStyle name="20 % - Akzent4 9 5" xfId="1004"/>
    <cellStyle name="20 % - Akzent4 9 5 2" xfId="3435"/>
    <cellStyle name="20 % - Akzent4 9 5 2 2" xfId="9121"/>
    <cellStyle name="20 % - Akzent4 9 5 2 2 2" xfId="20506"/>
    <cellStyle name="20 % - Akzent4 9 5 2 3" xfId="14820"/>
    <cellStyle name="20 % - Akzent4 9 5 3" xfId="6691"/>
    <cellStyle name="20 % - Akzent4 9 5 3 2" xfId="18076"/>
    <cellStyle name="20 % - Akzent4 9 5 4" xfId="12390"/>
    <cellStyle name="20 % - Akzent4 9 6" xfId="2624"/>
    <cellStyle name="20 % - Akzent4 9 6 2" xfId="8311"/>
    <cellStyle name="20 % - Akzent4 9 6 2 2" xfId="19696"/>
    <cellStyle name="20 % - Akzent4 9 6 3" xfId="14010"/>
    <cellStyle name="20 % - Akzent4 9 7" xfId="5055"/>
    <cellStyle name="20 % - Akzent4 9 7 2" xfId="10741"/>
    <cellStyle name="20 % - Akzent4 9 7 2 2" xfId="22126"/>
    <cellStyle name="20 % - Akzent4 9 7 3" xfId="16440"/>
    <cellStyle name="20 % - Akzent4 9 8" xfId="5881"/>
    <cellStyle name="20 % - Akzent4 9 8 2" xfId="17266"/>
    <cellStyle name="20 % - Akzent4 9 9" xfId="11580"/>
    <cellStyle name="20 % - Akzent5 10" xfId="263"/>
    <cellStyle name="20 % - Akzent5 10 2" xfId="670"/>
    <cellStyle name="20 % - Akzent5 10 2 2" xfId="2290"/>
    <cellStyle name="20 % - Akzent5 10 2 2 2" xfId="4721"/>
    <cellStyle name="20 % - Akzent5 10 2 2 2 2" xfId="10407"/>
    <cellStyle name="20 % - Akzent5 10 2 2 2 2 2" xfId="21792"/>
    <cellStyle name="20 % - Akzent5 10 2 2 2 3" xfId="16106"/>
    <cellStyle name="20 % - Akzent5 10 2 2 3" xfId="7977"/>
    <cellStyle name="20 % - Akzent5 10 2 2 3 2" xfId="19362"/>
    <cellStyle name="20 % - Akzent5 10 2 2 4" xfId="13676"/>
    <cellStyle name="20 % - Akzent5 10 2 3" xfId="1480"/>
    <cellStyle name="20 % - Akzent5 10 2 3 2" xfId="3911"/>
    <cellStyle name="20 % - Akzent5 10 2 3 2 2" xfId="9597"/>
    <cellStyle name="20 % - Akzent5 10 2 3 2 2 2" xfId="20982"/>
    <cellStyle name="20 % - Akzent5 10 2 3 2 3" xfId="15296"/>
    <cellStyle name="20 % - Akzent5 10 2 3 3" xfId="7167"/>
    <cellStyle name="20 % - Akzent5 10 2 3 3 2" xfId="18552"/>
    <cellStyle name="20 % - Akzent5 10 2 3 4" xfId="12866"/>
    <cellStyle name="20 % - Akzent5 10 2 4" xfId="3100"/>
    <cellStyle name="20 % - Akzent5 10 2 4 2" xfId="8787"/>
    <cellStyle name="20 % - Akzent5 10 2 4 2 2" xfId="20172"/>
    <cellStyle name="20 % - Akzent5 10 2 4 3" xfId="14486"/>
    <cellStyle name="20 % - Akzent5 10 2 5" xfId="5531"/>
    <cellStyle name="20 % - Akzent5 10 2 5 2" xfId="11217"/>
    <cellStyle name="20 % - Akzent5 10 2 5 2 2" xfId="22602"/>
    <cellStyle name="20 % - Akzent5 10 2 5 3" xfId="16916"/>
    <cellStyle name="20 % - Akzent5 10 2 6" xfId="6357"/>
    <cellStyle name="20 % - Akzent5 10 2 6 2" xfId="17742"/>
    <cellStyle name="20 % - Akzent5 10 2 7" xfId="12056"/>
    <cellStyle name="20 % - Akzent5 10 3" xfId="1884"/>
    <cellStyle name="20 % - Akzent5 10 3 2" xfId="4315"/>
    <cellStyle name="20 % - Akzent5 10 3 2 2" xfId="10001"/>
    <cellStyle name="20 % - Akzent5 10 3 2 2 2" xfId="21386"/>
    <cellStyle name="20 % - Akzent5 10 3 2 3" xfId="15700"/>
    <cellStyle name="20 % - Akzent5 10 3 3" xfId="7571"/>
    <cellStyle name="20 % - Akzent5 10 3 3 2" xfId="18956"/>
    <cellStyle name="20 % - Akzent5 10 3 4" xfId="13270"/>
    <cellStyle name="20 % - Akzent5 10 4" xfId="1074"/>
    <cellStyle name="20 % - Akzent5 10 4 2" xfId="3505"/>
    <cellStyle name="20 % - Akzent5 10 4 2 2" xfId="9191"/>
    <cellStyle name="20 % - Akzent5 10 4 2 2 2" xfId="20576"/>
    <cellStyle name="20 % - Akzent5 10 4 2 3" xfId="14890"/>
    <cellStyle name="20 % - Akzent5 10 4 3" xfId="6761"/>
    <cellStyle name="20 % - Akzent5 10 4 3 2" xfId="18146"/>
    <cellStyle name="20 % - Akzent5 10 4 4" xfId="12460"/>
    <cellStyle name="20 % - Akzent5 10 5" xfId="2694"/>
    <cellStyle name="20 % - Akzent5 10 5 2" xfId="8381"/>
    <cellStyle name="20 % - Akzent5 10 5 2 2" xfId="19766"/>
    <cellStyle name="20 % - Akzent5 10 5 3" xfId="14080"/>
    <cellStyle name="20 % - Akzent5 10 6" xfId="5125"/>
    <cellStyle name="20 % - Akzent5 10 6 2" xfId="10811"/>
    <cellStyle name="20 % - Akzent5 10 6 2 2" xfId="22196"/>
    <cellStyle name="20 % - Akzent5 10 6 3" xfId="16510"/>
    <cellStyle name="20 % - Akzent5 10 7" xfId="5951"/>
    <cellStyle name="20 % - Akzent5 10 7 2" xfId="17336"/>
    <cellStyle name="20 % - Akzent5 10 8" xfId="11650"/>
    <cellStyle name="20 % - Akzent5 11" xfId="477"/>
    <cellStyle name="20 % - Akzent5 11 2" xfId="2098"/>
    <cellStyle name="20 % - Akzent5 11 2 2" xfId="4529"/>
    <cellStyle name="20 % - Akzent5 11 2 2 2" xfId="10215"/>
    <cellStyle name="20 % - Akzent5 11 2 2 2 2" xfId="21600"/>
    <cellStyle name="20 % - Akzent5 11 2 2 3" xfId="15914"/>
    <cellStyle name="20 % - Akzent5 11 2 3" xfId="7785"/>
    <cellStyle name="20 % - Akzent5 11 2 3 2" xfId="19170"/>
    <cellStyle name="20 % - Akzent5 11 2 4" xfId="13484"/>
    <cellStyle name="20 % - Akzent5 11 3" xfId="1288"/>
    <cellStyle name="20 % - Akzent5 11 3 2" xfId="3719"/>
    <cellStyle name="20 % - Akzent5 11 3 2 2" xfId="9405"/>
    <cellStyle name="20 % - Akzent5 11 3 2 2 2" xfId="20790"/>
    <cellStyle name="20 % - Akzent5 11 3 2 3" xfId="15104"/>
    <cellStyle name="20 % - Akzent5 11 3 3" xfId="6975"/>
    <cellStyle name="20 % - Akzent5 11 3 3 2" xfId="18360"/>
    <cellStyle name="20 % - Akzent5 11 3 4" xfId="12674"/>
    <cellStyle name="20 % - Akzent5 11 4" xfId="2908"/>
    <cellStyle name="20 % - Akzent5 11 4 2" xfId="8595"/>
    <cellStyle name="20 % - Akzent5 11 4 2 2" xfId="19980"/>
    <cellStyle name="20 % - Akzent5 11 4 3" xfId="14294"/>
    <cellStyle name="20 % - Akzent5 11 5" xfId="5339"/>
    <cellStyle name="20 % - Akzent5 11 5 2" xfId="11025"/>
    <cellStyle name="20 % - Akzent5 11 5 2 2" xfId="22410"/>
    <cellStyle name="20 % - Akzent5 11 5 3" xfId="16724"/>
    <cellStyle name="20 % - Akzent5 11 6" xfId="6165"/>
    <cellStyle name="20 % - Akzent5 11 6 2" xfId="17550"/>
    <cellStyle name="20 % - Akzent5 11 7" xfId="11864"/>
    <cellStyle name="20 % - Akzent5 12" xfId="1688"/>
    <cellStyle name="20 % - Akzent5 12 2" xfId="4119"/>
    <cellStyle name="20 % - Akzent5 12 2 2" xfId="9805"/>
    <cellStyle name="20 % - Akzent5 12 2 2 2" xfId="21190"/>
    <cellStyle name="20 % - Akzent5 12 2 3" xfId="15504"/>
    <cellStyle name="20 % - Akzent5 12 3" xfId="7375"/>
    <cellStyle name="20 % - Akzent5 12 3 2" xfId="18760"/>
    <cellStyle name="20 % - Akzent5 12 4" xfId="13074"/>
    <cellStyle name="20 % - Akzent5 13" xfId="878"/>
    <cellStyle name="20 % - Akzent5 13 2" xfId="3309"/>
    <cellStyle name="20 % - Akzent5 13 2 2" xfId="8995"/>
    <cellStyle name="20 % - Akzent5 13 2 2 2" xfId="20380"/>
    <cellStyle name="20 % - Akzent5 13 2 3" xfId="14694"/>
    <cellStyle name="20 % - Akzent5 13 3" xfId="6565"/>
    <cellStyle name="20 % - Akzent5 13 3 2" xfId="17950"/>
    <cellStyle name="20 % - Akzent5 13 4" xfId="12264"/>
    <cellStyle name="20 % - Akzent5 14" xfId="2498"/>
    <cellStyle name="20 % - Akzent5 14 2" xfId="8185"/>
    <cellStyle name="20 % - Akzent5 14 2 2" xfId="19570"/>
    <cellStyle name="20 % - Akzent5 14 3" xfId="13884"/>
    <cellStyle name="20 % - Akzent5 15" xfId="4929"/>
    <cellStyle name="20 % - Akzent5 15 2" xfId="10615"/>
    <cellStyle name="20 % - Akzent5 15 2 2" xfId="22000"/>
    <cellStyle name="20 % - Akzent5 15 3" xfId="16314"/>
    <cellStyle name="20 % - Akzent5 16" xfId="58"/>
    <cellStyle name="20 % - Akzent5 2" xfId="89"/>
    <cellStyle name="20 % - Akzent5 2 10" xfId="11474"/>
    <cellStyle name="20 % - Akzent5 2 2" xfId="201"/>
    <cellStyle name="20 % - Akzent5 2 2 2" xfId="396"/>
    <cellStyle name="20 % - Akzent5 2 2 2 2" xfId="803"/>
    <cellStyle name="20 % - Akzent5 2 2 2 2 2" xfId="2423"/>
    <cellStyle name="20 % - Akzent5 2 2 2 2 2 2" xfId="4854"/>
    <cellStyle name="20 % - Akzent5 2 2 2 2 2 2 2" xfId="10540"/>
    <cellStyle name="20 % - Akzent5 2 2 2 2 2 2 2 2" xfId="21925"/>
    <cellStyle name="20 % - Akzent5 2 2 2 2 2 2 3" xfId="16239"/>
    <cellStyle name="20 % - Akzent5 2 2 2 2 2 3" xfId="8110"/>
    <cellStyle name="20 % - Akzent5 2 2 2 2 2 3 2" xfId="19495"/>
    <cellStyle name="20 % - Akzent5 2 2 2 2 2 4" xfId="13809"/>
    <cellStyle name="20 % - Akzent5 2 2 2 2 3" xfId="1613"/>
    <cellStyle name="20 % - Akzent5 2 2 2 2 3 2" xfId="4044"/>
    <cellStyle name="20 % - Akzent5 2 2 2 2 3 2 2" xfId="9730"/>
    <cellStyle name="20 % - Akzent5 2 2 2 2 3 2 2 2" xfId="21115"/>
    <cellStyle name="20 % - Akzent5 2 2 2 2 3 2 3" xfId="15429"/>
    <cellStyle name="20 % - Akzent5 2 2 2 2 3 3" xfId="7300"/>
    <cellStyle name="20 % - Akzent5 2 2 2 2 3 3 2" xfId="18685"/>
    <cellStyle name="20 % - Akzent5 2 2 2 2 3 4" xfId="12999"/>
    <cellStyle name="20 % - Akzent5 2 2 2 2 4" xfId="3233"/>
    <cellStyle name="20 % - Akzent5 2 2 2 2 4 2" xfId="8920"/>
    <cellStyle name="20 % - Akzent5 2 2 2 2 4 2 2" xfId="20305"/>
    <cellStyle name="20 % - Akzent5 2 2 2 2 4 3" xfId="14619"/>
    <cellStyle name="20 % - Akzent5 2 2 2 2 5" xfId="5664"/>
    <cellStyle name="20 % - Akzent5 2 2 2 2 5 2" xfId="11350"/>
    <cellStyle name="20 % - Akzent5 2 2 2 2 5 2 2" xfId="22735"/>
    <cellStyle name="20 % - Akzent5 2 2 2 2 5 3" xfId="17049"/>
    <cellStyle name="20 % - Akzent5 2 2 2 2 6" xfId="6490"/>
    <cellStyle name="20 % - Akzent5 2 2 2 2 6 2" xfId="17875"/>
    <cellStyle name="20 % - Akzent5 2 2 2 2 7" xfId="12189"/>
    <cellStyle name="20 % - Akzent5 2 2 2 3" xfId="2017"/>
    <cellStyle name="20 % - Akzent5 2 2 2 3 2" xfId="4448"/>
    <cellStyle name="20 % - Akzent5 2 2 2 3 2 2" xfId="10134"/>
    <cellStyle name="20 % - Akzent5 2 2 2 3 2 2 2" xfId="21519"/>
    <cellStyle name="20 % - Akzent5 2 2 2 3 2 3" xfId="15833"/>
    <cellStyle name="20 % - Akzent5 2 2 2 3 3" xfId="7704"/>
    <cellStyle name="20 % - Akzent5 2 2 2 3 3 2" xfId="19089"/>
    <cellStyle name="20 % - Akzent5 2 2 2 3 4" xfId="13403"/>
    <cellStyle name="20 % - Akzent5 2 2 2 4" xfId="1207"/>
    <cellStyle name="20 % - Akzent5 2 2 2 4 2" xfId="3638"/>
    <cellStyle name="20 % - Akzent5 2 2 2 4 2 2" xfId="9324"/>
    <cellStyle name="20 % - Akzent5 2 2 2 4 2 2 2" xfId="20709"/>
    <cellStyle name="20 % - Akzent5 2 2 2 4 2 3" xfId="15023"/>
    <cellStyle name="20 % - Akzent5 2 2 2 4 3" xfId="6894"/>
    <cellStyle name="20 % - Akzent5 2 2 2 4 3 2" xfId="18279"/>
    <cellStyle name="20 % - Akzent5 2 2 2 4 4" xfId="12593"/>
    <cellStyle name="20 % - Akzent5 2 2 2 5" xfId="2827"/>
    <cellStyle name="20 % - Akzent5 2 2 2 5 2" xfId="8514"/>
    <cellStyle name="20 % - Akzent5 2 2 2 5 2 2" xfId="19899"/>
    <cellStyle name="20 % - Akzent5 2 2 2 5 3" xfId="14213"/>
    <cellStyle name="20 % - Akzent5 2 2 2 6" xfId="5258"/>
    <cellStyle name="20 % - Akzent5 2 2 2 6 2" xfId="10944"/>
    <cellStyle name="20 % - Akzent5 2 2 2 6 2 2" xfId="22329"/>
    <cellStyle name="20 % - Akzent5 2 2 2 6 3" xfId="16643"/>
    <cellStyle name="20 % - Akzent5 2 2 2 7" xfId="6084"/>
    <cellStyle name="20 % - Akzent5 2 2 2 7 2" xfId="17469"/>
    <cellStyle name="20 % - Akzent5 2 2 2 8" xfId="11783"/>
    <cellStyle name="20 % - Akzent5 2 2 3" xfId="607"/>
    <cellStyle name="20 % - Akzent5 2 2 3 2" xfId="2227"/>
    <cellStyle name="20 % - Akzent5 2 2 3 2 2" xfId="4658"/>
    <cellStyle name="20 % - Akzent5 2 2 3 2 2 2" xfId="10344"/>
    <cellStyle name="20 % - Akzent5 2 2 3 2 2 2 2" xfId="21729"/>
    <cellStyle name="20 % - Akzent5 2 2 3 2 2 3" xfId="16043"/>
    <cellStyle name="20 % - Akzent5 2 2 3 2 3" xfId="7914"/>
    <cellStyle name="20 % - Akzent5 2 2 3 2 3 2" xfId="19299"/>
    <cellStyle name="20 % - Akzent5 2 2 3 2 4" xfId="13613"/>
    <cellStyle name="20 % - Akzent5 2 2 3 3" xfId="1417"/>
    <cellStyle name="20 % - Akzent5 2 2 3 3 2" xfId="3848"/>
    <cellStyle name="20 % - Akzent5 2 2 3 3 2 2" xfId="9534"/>
    <cellStyle name="20 % - Akzent5 2 2 3 3 2 2 2" xfId="20919"/>
    <cellStyle name="20 % - Akzent5 2 2 3 3 2 3" xfId="15233"/>
    <cellStyle name="20 % - Akzent5 2 2 3 3 3" xfId="7104"/>
    <cellStyle name="20 % - Akzent5 2 2 3 3 3 2" xfId="18489"/>
    <cellStyle name="20 % - Akzent5 2 2 3 3 4" xfId="12803"/>
    <cellStyle name="20 % - Akzent5 2 2 3 4" xfId="3037"/>
    <cellStyle name="20 % - Akzent5 2 2 3 4 2" xfId="8724"/>
    <cellStyle name="20 % - Akzent5 2 2 3 4 2 2" xfId="20109"/>
    <cellStyle name="20 % - Akzent5 2 2 3 4 3" xfId="14423"/>
    <cellStyle name="20 % - Akzent5 2 2 3 5" xfId="5468"/>
    <cellStyle name="20 % - Akzent5 2 2 3 5 2" xfId="11154"/>
    <cellStyle name="20 % - Akzent5 2 2 3 5 2 2" xfId="22539"/>
    <cellStyle name="20 % - Akzent5 2 2 3 5 3" xfId="16853"/>
    <cellStyle name="20 % - Akzent5 2 2 3 6" xfId="6294"/>
    <cellStyle name="20 % - Akzent5 2 2 3 6 2" xfId="17679"/>
    <cellStyle name="20 % - Akzent5 2 2 3 7" xfId="11993"/>
    <cellStyle name="20 % - Akzent5 2 2 4" xfId="1821"/>
    <cellStyle name="20 % - Akzent5 2 2 4 2" xfId="4252"/>
    <cellStyle name="20 % - Akzent5 2 2 4 2 2" xfId="9938"/>
    <cellStyle name="20 % - Akzent5 2 2 4 2 2 2" xfId="21323"/>
    <cellStyle name="20 % - Akzent5 2 2 4 2 3" xfId="15637"/>
    <cellStyle name="20 % - Akzent5 2 2 4 3" xfId="7508"/>
    <cellStyle name="20 % - Akzent5 2 2 4 3 2" xfId="18893"/>
    <cellStyle name="20 % - Akzent5 2 2 4 4" xfId="13207"/>
    <cellStyle name="20 % - Akzent5 2 2 5" xfId="1011"/>
    <cellStyle name="20 % - Akzent5 2 2 5 2" xfId="3442"/>
    <cellStyle name="20 % - Akzent5 2 2 5 2 2" xfId="9128"/>
    <cellStyle name="20 % - Akzent5 2 2 5 2 2 2" xfId="20513"/>
    <cellStyle name="20 % - Akzent5 2 2 5 2 3" xfId="14827"/>
    <cellStyle name="20 % - Akzent5 2 2 5 3" xfId="6698"/>
    <cellStyle name="20 % - Akzent5 2 2 5 3 2" xfId="18083"/>
    <cellStyle name="20 % - Akzent5 2 2 5 4" xfId="12397"/>
    <cellStyle name="20 % - Akzent5 2 2 6" xfId="2631"/>
    <cellStyle name="20 % - Akzent5 2 2 6 2" xfId="8318"/>
    <cellStyle name="20 % - Akzent5 2 2 6 2 2" xfId="19703"/>
    <cellStyle name="20 % - Akzent5 2 2 6 3" xfId="14017"/>
    <cellStyle name="20 % - Akzent5 2 2 7" xfId="5062"/>
    <cellStyle name="20 % - Akzent5 2 2 7 2" xfId="10748"/>
    <cellStyle name="20 % - Akzent5 2 2 7 2 2" xfId="22133"/>
    <cellStyle name="20 % - Akzent5 2 2 7 3" xfId="16447"/>
    <cellStyle name="20 % - Akzent5 2 2 8" xfId="5888"/>
    <cellStyle name="20 % - Akzent5 2 2 8 2" xfId="17273"/>
    <cellStyle name="20 % - Akzent5 2 2 9" xfId="11587"/>
    <cellStyle name="20 % - Akzent5 2 3" xfId="283"/>
    <cellStyle name="20 % - Akzent5 2 3 2" xfId="690"/>
    <cellStyle name="20 % - Akzent5 2 3 2 2" xfId="2310"/>
    <cellStyle name="20 % - Akzent5 2 3 2 2 2" xfId="4741"/>
    <cellStyle name="20 % - Akzent5 2 3 2 2 2 2" xfId="10427"/>
    <cellStyle name="20 % - Akzent5 2 3 2 2 2 2 2" xfId="21812"/>
    <cellStyle name="20 % - Akzent5 2 3 2 2 2 3" xfId="16126"/>
    <cellStyle name="20 % - Akzent5 2 3 2 2 3" xfId="7997"/>
    <cellStyle name="20 % - Akzent5 2 3 2 2 3 2" xfId="19382"/>
    <cellStyle name="20 % - Akzent5 2 3 2 2 4" xfId="13696"/>
    <cellStyle name="20 % - Akzent5 2 3 2 3" xfId="1500"/>
    <cellStyle name="20 % - Akzent5 2 3 2 3 2" xfId="3931"/>
    <cellStyle name="20 % - Akzent5 2 3 2 3 2 2" xfId="9617"/>
    <cellStyle name="20 % - Akzent5 2 3 2 3 2 2 2" xfId="21002"/>
    <cellStyle name="20 % - Akzent5 2 3 2 3 2 3" xfId="15316"/>
    <cellStyle name="20 % - Akzent5 2 3 2 3 3" xfId="7187"/>
    <cellStyle name="20 % - Akzent5 2 3 2 3 3 2" xfId="18572"/>
    <cellStyle name="20 % - Akzent5 2 3 2 3 4" xfId="12886"/>
    <cellStyle name="20 % - Akzent5 2 3 2 4" xfId="3120"/>
    <cellStyle name="20 % - Akzent5 2 3 2 4 2" xfId="8807"/>
    <cellStyle name="20 % - Akzent5 2 3 2 4 2 2" xfId="20192"/>
    <cellStyle name="20 % - Akzent5 2 3 2 4 3" xfId="14506"/>
    <cellStyle name="20 % - Akzent5 2 3 2 5" xfId="5551"/>
    <cellStyle name="20 % - Akzent5 2 3 2 5 2" xfId="11237"/>
    <cellStyle name="20 % - Akzent5 2 3 2 5 2 2" xfId="22622"/>
    <cellStyle name="20 % - Akzent5 2 3 2 5 3" xfId="16936"/>
    <cellStyle name="20 % - Akzent5 2 3 2 6" xfId="6377"/>
    <cellStyle name="20 % - Akzent5 2 3 2 6 2" xfId="17762"/>
    <cellStyle name="20 % - Akzent5 2 3 2 7" xfId="12076"/>
    <cellStyle name="20 % - Akzent5 2 3 3" xfId="1904"/>
    <cellStyle name="20 % - Akzent5 2 3 3 2" xfId="4335"/>
    <cellStyle name="20 % - Akzent5 2 3 3 2 2" xfId="10021"/>
    <cellStyle name="20 % - Akzent5 2 3 3 2 2 2" xfId="21406"/>
    <cellStyle name="20 % - Akzent5 2 3 3 2 3" xfId="15720"/>
    <cellStyle name="20 % - Akzent5 2 3 3 3" xfId="7591"/>
    <cellStyle name="20 % - Akzent5 2 3 3 3 2" xfId="18976"/>
    <cellStyle name="20 % - Akzent5 2 3 3 4" xfId="13290"/>
    <cellStyle name="20 % - Akzent5 2 3 4" xfId="1094"/>
    <cellStyle name="20 % - Akzent5 2 3 4 2" xfId="3525"/>
    <cellStyle name="20 % - Akzent5 2 3 4 2 2" xfId="9211"/>
    <cellStyle name="20 % - Akzent5 2 3 4 2 2 2" xfId="20596"/>
    <cellStyle name="20 % - Akzent5 2 3 4 2 3" xfId="14910"/>
    <cellStyle name="20 % - Akzent5 2 3 4 3" xfId="6781"/>
    <cellStyle name="20 % - Akzent5 2 3 4 3 2" xfId="18166"/>
    <cellStyle name="20 % - Akzent5 2 3 4 4" xfId="12480"/>
    <cellStyle name="20 % - Akzent5 2 3 5" xfId="2714"/>
    <cellStyle name="20 % - Akzent5 2 3 5 2" xfId="8401"/>
    <cellStyle name="20 % - Akzent5 2 3 5 2 2" xfId="19786"/>
    <cellStyle name="20 % - Akzent5 2 3 5 3" xfId="14100"/>
    <cellStyle name="20 % - Akzent5 2 3 6" xfId="5145"/>
    <cellStyle name="20 % - Akzent5 2 3 6 2" xfId="10831"/>
    <cellStyle name="20 % - Akzent5 2 3 6 2 2" xfId="22216"/>
    <cellStyle name="20 % - Akzent5 2 3 6 3" xfId="16530"/>
    <cellStyle name="20 % - Akzent5 2 3 7" xfId="5971"/>
    <cellStyle name="20 % - Akzent5 2 3 7 2" xfId="17356"/>
    <cellStyle name="20 % - Akzent5 2 3 8" xfId="11670"/>
    <cellStyle name="20 % - Akzent5 2 4" xfId="494"/>
    <cellStyle name="20 % - Akzent5 2 4 2" xfId="2114"/>
    <cellStyle name="20 % - Akzent5 2 4 2 2" xfId="4545"/>
    <cellStyle name="20 % - Akzent5 2 4 2 2 2" xfId="10231"/>
    <cellStyle name="20 % - Akzent5 2 4 2 2 2 2" xfId="21616"/>
    <cellStyle name="20 % - Akzent5 2 4 2 2 3" xfId="15930"/>
    <cellStyle name="20 % - Akzent5 2 4 2 3" xfId="7801"/>
    <cellStyle name="20 % - Akzent5 2 4 2 3 2" xfId="19186"/>
    <cellStyle name="20 % - Akzent5 2 4 2 4" xfId="13500"/>
    <cellStyle name="20 % - Akzent5 2 4 3" xfId="1304"/>
    <cellStyle name="20 % - Akzent5 2 4 3 2" xfId="3735"/>
    <cellStyle name="20 % - Akzent5 2 4 3 2 2" xfId="9421"/>
    <cellStyle name="20 % - Akzent5 2 4 3 2 2 2" xfId="20806"/>
    <cellStyle name="20 % - Akzent5 2 4 3 2 3" xfId="15120"/>
    <cellStyle name="20 % - Akzent5 2 4 3 3" xfId="6991"/>
    <cellStyle name="20 % - Akzent5 2 4 3 3 2" xfId="18376"/>
    <cellStyle name="20 % - Akzent5 2 4 3 4" xfId="12690"/>
    <cellStyle name="20 % - Akzent5 2 4 4" xfId="2924"/>
    <cellStyle name="20 % - Akzent5 2 4 4 2" xfId="8611"/>
    <cellStyle name="20 % - Akzent5 2 4 4 2 2" xfId="19996"/>
    <cellStyle name="20 % - Akzent5 2 4 4 3" xfId="14310"/>
    <cellStyle name="20 % - Akzent5 2 4 5" xfId="5355"/>
    <cellStyle name="20 % - Akzent5 2 4 5 2" xfId="11041"/>
    <cellStyle name="20 % - Akzent5 2 4 5 2 2" xfId="22426"/>
    <cellStyle name="20 % - Akzent5 2 4 5 3" xfId="16740"/>
    <cellStyle name="20 % - Akzent5 2 4 6" xfId="6181"/>
    <cellStyle name="20 % - Akzent5 2 4 6 2" xfId="17566"/>
    <cellStyle name="20 % - Akzent5 2 4 7" xfId="11880"/>
    <cellStyle name="20 % - Akzent5 2 5" xfId="1708"/>
    <cellStyle name="20 % - Akzent5 2 5 2" xfId="4139"/>
    <cellStyle name="20 % - Akzent5 2 5 2 2" xfId="9825"/>
    <cellStyle name="20 % - Akzent5 2 5 2 2 2" xfId="21210"/>
    <cellStyle name="20 % - Akzent5 2 5 2 3" xfId="15524"/>
    <cellStyle name="20 % - Akzent5 2 5 3" xfId="7395"/>
    <cellStyle name="20 % - Akzent5 2 5 3 2" xfId="18780"/>
    <cellStyle name="20 % - Akzent5 2 5 4" xfId="13094"/>
    <cellStyle name="20 % - Akzent5 2 6" xfId="898"/>
    <cellStyle name="20 % - Akzent5 2 6 2" xfId="3329"/>
    <cellStyle name="20 % - Akzent5 2 6 2 2" xfId="9015"/>
    <cellStyle name="20 % - Akzent5 2 6 2 2 2" xfId="20400"/>
    <cellStyle name="20 % - Akzent5 2 6 2 3" xfId="14714"/>
    <cellStyle name="20 % - Akzent5 2 6 3" xfId="6585"/>
    <cellStyle name="20 % - Akzent5 2 6 3 2" xfId="17970"/>
    <cellStyle name="20 % - Akzent5 2 6 4" xfId="12284"/>
    <cellStyle name="20 % - Akzent5 2 7" xfId="2518"/>
    <cellStyle name="20 % - Akzent5 2 7 2" xfId="8205"/>
    <cellStyle name="20 % - Akzent5 2 7 2 2" xfId="19590"/>
    <cellStyle name="20 % - Akzent5 2 7 3" xfId="13904"/>
    <cellStyle name="20 % - Akzent5 2 8" xfId="4949"/>
    <cellStyle name="20 % - Akzent5 2 8 2" xfId="10635"/>
    <cellStyle name="20 % - Akzent5 2 8 2 2" xfId="22020"/>
    <cellStyle name="20 % - Akzent5 2 8 3" xfId="16334"/>
    <cellStyle name="20 % - Akzent5 2 9" xfId="5775"/>
    <cellStyle name="20 % - Akzent5 2 9 2" xfId="17160"/>
    <cellStyle name="20 % - Akzent5 3" xfId="103"/>
    <cellStyle name="20 % - Akzent5 3 10" xfId="11488"/>
    <cellStyle name="20 % - Akzent5 3 2" xfId="202"/>
    <cellStyle name="20 % - Akzent5 3 2 2" xfId="397"/>
    <cellStyle name="20 % - Akzent5 3 2 2 2" xfId="804"/>
    <cellStyle name="20 % - Akzent5 3 2 2 2 2" xfId="2424"/>
    <cellStyle name="20 % - Akzent5 3 2 2 2 2 2" xfId="4855"/>
    <cellStyle name="20 % - Akzent5 3 2 2 2 2 2 2" xfId="10541"/>
    <cellStyle name="20 % - Akzent5 3 2 2 2 2 2 2 2" xfId="21926"/>
    <cellStyle name="20 % - Akzent5 3 2 2 2 2 2 3" xfId="16240"/>
    <cellStyle name="20 % - Akzent5 3 2 2 2 2 3" xfId="8111"/>
    <cellStyle name="20 % - Akzent5 3 2 2 2 2 3 2" xfId="19496"/>
    <cellStyle name="20 % - Akzent5 3 2 2 2 2 4" xfId="13810"/>
    <cellStyle name="20 % - Akzent5 3 2 2 2 3" xfId="1614"/>
    <cellStyle name="20 % - Akzent5 3 2 2 2 3 2" xfId="4045"/>
    <cellStyle name="20 % - Akzent5 3 2 2 2 3 2 2" xfId="9731"/>
    <cellStyle name="20 % - Akzent5 3 2 2 2 3 2 2 2" xfId="21116"/>
    <cellStyle name="20 % - Akzent5 3 2 2 2 3 2 3" xfId="15430"/>
    <cellStyle name="20 % - Akzent5 3 2 2 2 3 3" xfId="7301"/>
    <cellStyle name="20 % - Akzent5 3 2 2 2 3 3 2" xfId="18686"/>
    <cellStyle name="20 % - Akzent5 3 2 2 2 3 4" xfId="13000"/>
    <cellStyle name="20 % - Akzent5 3 2 2 2 4" xfId="3234"/>
    <cellStyle name="20 % - Akzent5 3 2 2 2 4 2" xfId="8921"/>
    <cellStyle name="20 % - Akzent5 3 2 2 2 4 2 2" xfId="20306"/>
    <cellStyle name="20 % - Akzent5 3 2 2 2 4 3" xfId="14620"/>
    <cellStyle name="20 % - Akzent5 3 2 2 2 5" xfId="5665"/>
    <cellStyle name="20 % - Akzent5 3 2 2 2 5 2" xfId="11351"/>
    <cellStyle name="20 % - Akzent5 3 2 2 2 5 2 2" xfId="22736"/>
    <cellStyle name="20 % - Akzent5 3 2 2 2 5 3" xfId="17050"/>
    <cellStyle name="20 % - Akzent5 3 2 2 2 6" xfId="6491"/>
    <cellStyle name="20 % - Akzent5 3 2 2 2 6 2" xfId="17876"/>
    <cellStyle name="20 % - Akzent5 3 2 2 2 7" xfId="12190"/>
    <cellStyle name="20 % - Akzent5 3 2 2 3" xfId="2018"/>
    <cellStyle name="20 % - Akzent5 3 2 2 3 2" xfId="4449"/>
    <cellStyle name="20 % - Akzent5 3 2 2 3 2 2" xfId="10135"/>
    <cellStyle name="20 % - Akzent5 3 2 2 3 2 2 2" xfId="21520"/>
    <cellStyle name="20 % - Akzent5 3 2 2 3 2 3" xfId="15834"/>
    <cellStyle name="20 % - Akzent5 3 2 2 3 3" xfId="7705"/>
    <cellStyle name="20 % - Akzent5 3 2 2 3 3 2" xfId="19090"/>
    <cellStyle name="20 % - Akzent5 3 2 2 3 4" xfId="13404"/>
    <cellStyle name="20 % - Akzent5 3 2 2 4" xfId="1208"/>
    <cellStyle name="20 % - Akzent5 3 2 2 4 2" xfId="3639"/>
    <cellStyle name="20 % - Akzent5 3 2 2 4 2 2" xfId="9325"/>
    <cellStyle name="20 % - Akzent5 3 2 2 4 2 2 2" xfId="20710"/>
    <cellStyle name="20 % - Akzent5 3 2 2 4 2 3" xfId="15024"/>
    <cellStyle name="20 % - Akzent5 3 2 2 4 3" xfId="6895"/>
    <cellStyle name="20 % - Akzent5 3 2 2 4 3 2" xfId="18280"/>
    <cellStyle name="20 % - Akzent5 3 2 2 4 4" xfId="12594"/>
    <cellStyle name="20 % - Akzent5 3 2 2 5" xfId="2828"/>
    <cellStyle name="20 % - Akzent5 3 2 2 5 2" xfId="8515"/>
    <cellStyle name="20 % - Akzent5 3 2 2 5 2 2" xfId="19900"/>
    <cellStyle name="20 % - Akzent5 3 2 2 5 3" xfId="14214"/>
    <cellStyle name="20 % - Akzent5 3 2 2 6" xfId="5259"/>
    <cellStyle name="20 % - Akzent5 3 2 2 6 2" xfId="10945"/>
    <cellStyle name="20 % - Akzent5 3 2 2 6 2 2" xfId="22330"/>
    <cellStyle name="20 % - Akzent5 3 2 2 6 3" xfId="16644"/>
    <cellStyle name="20 % - Akzent5 3 2 2 7" xfId="6085"/>
    <cellStyle name="20 % - Akzent5 3 2 2 7 2" xfId="17470"/>
    <cellStyle name="20 % - Akzent5 3 2 2 8" xfId="11784"/>
    <cellStyle name="20 % - Akzent5 3 2 3" xfId="608"/>
    <cellStyle name="20 % - Akzent5 3 2 3 2" xfId="2228"/>
    <cellStyle name="20 % - Akzent5 3 2 3 2 2" xfId="4659"/>
    <cellStyle name="20 % - Akzent5 3 2 3 2 2 2" xfId="10345"/>
    <cellStyle name="20 % - Akzent5 3 2 3 2 2 2 2" xfId="21730"/>
    <cellStyle name="20 % - Akzent5 3 2 3 2 2 3" xfId="16044"/>
    <cellStyle name="20 % - Akzent5 3 2 3 2 3" xfId="7915"/>
    <cellStyle name="20 % - Akzent5 3 2 3 2 3 2" xfId="19300"/>
    <cellStyle name="20 % - Akzent5 3 2 3 2 4" xfId="13614"/>
    <cellStyle name="20 % - Akzent5 3 2 3 3" xfId="1418"/>
    <cellStyle name="20 % - Akzent5 3 2 3 3 2" xfId="3849"/>
    <cellStyle name="20 % - Akzent5 3 2 3 3 2 2" xfId="9535"/>
    <cellStyle name="20 % - Akzent5 3 2 3 3 2 2 2" xfId="20920"/>
    <cellStyle name="20 % - Akzent5 3 2 3 3 2 3" xfId="15234"/>
    <cellStyle name="20 % - Akzent5 3 2 3 3 3" xfId="7105"/>
    <cellStyle name="20 % - Akzent5 3 2 3 3 3 2" xfId="18490"/>
    <cellStyle name="20 % - Akzent5 3 2 3 3 4" xfId="12804"/>
    <cellStyle name="20 % - Akzent5 3 2 3 4" xfId="3038"/>
    <cellStyle name="20 % - Akzent5 3 2 3 4 2" xfId="8725"/>
    <cellStyle name="20 % - Akzent5 3 2 3 4 2 2" xfId="20110"/>
    <cellStyle name="20 % - Akzent5 3 2 3 4 3" xfId="14424"/>
    <cellStyle name="20 % - Akzent5 3 2 3 5" xfId="5469"/>
    <cellStyle name="20 % - Akzent5 3 2 3 5 2" xfId="11155"/>
    <cellStyle name="20 % - Akzent5 3 2 3 5 2 2" xfId="22540"/>
    <cellStyle name="20 % - Akzent5 3 2 3 5 3" xfId="16854"/>
    <cellStyle name="20 % - Akzent5 3 2 3 6" xfId="6295"/>
    <cellStyle name="20 % - Akzent5 3 2 3 6 2" xfId="17680"/>
    <cellStyle name="20 % - Akzent5 3 2 3 7" xfId="11994"/>
    <cellStyle name="20 % - Akzent5 3 2 4" xfId="1822"/>
    <cellStyle name="20 % - Akzent5 3 2 4 2" xfId="4253"/>
    <cellStyle name="20 % - Akzent5 3 2 4 2 2" xfId="9939"/>
    <cellStyle name="20 % - Akzent5 3 2 4 2 2 2" xfId="21324"/>
    <cellStyle name="20 % - Akzent5 3 2 4 2 3" xfId="15638"/>
    <cellStyle name="20 % - Akzent5 3 2 4 3" xfId="7509"/>
    <cellStyle name="20 % - Akzent5 3 2 4 3 2" xfId="18894"/>
    <cellStyle name="20 % - Akzent5 3 2 4 4" xfId="13208"/>
    <cellStyle name="20 % - Akzent5 3 2 5" xfId="1012"/>
    <cellStyle name="20 % - Akzent5 3 2 5 2" xfId="3443"/>
    <cellStyle name="20 % - Akzent5 3 2 5 2 2" xfId="9129"/>
    <cellStyle name="20 % - Akzent5 3 2 5 2 2 2" xfId="20514"/>
    <cellStyle name="20 % - Akzent5 3 2 5 2 3" xfId="14828"/>
    <cellStyle name="20 % - Akzent5 3 2 5 3" xfId="6699"/>
    <cellStyle name="20 % - Akzent5 3 2 5 3 2" xfId="18084"/>
    <cellStyle name="20 % - Akzent5 3 2 5 4" xfId="12398"/>
    <cellStyle name="20 % - Akzent5 3 2 6" xfId="2632"/>
    <cellStyle name="20 % - Akzent5 3 2 6 2" xfId="8319"/>
    <cellStyle name="20 % - Akzent5 3 2 6 2 2" xfId="19704"/>
    <cellStyle name="20 % - Akzent5 3 2 6 3" xfId="14018"/>
    <cellStyle name="20 % - Akzent5 3 2 7" xfId="5063"/>
    <cellStyle name="20 % - Akzent5 3 2 7 2" xfId="10749"/>
    <cellStyle name="20 % - Akzent5 3 2 7 2 2" xfId="22134"/>
    <cellStyle name="20 % - Akzent5 3 2 7 3" xfId="16448"/>
    <cellStyle name="20 % - Akzent5 3 2 8" xfId="5889"/>
    <cellStyle name="20 % - Akzent5 3 2 8 2" xfId="17274"/>
    <cellStyle name="20 % - Akzent5 3 2 9" xfId="11588"/>
    <cellStyle name="20 % - Akzent5 3 3" xfId="297"/>
    <cellStyle name="20 % - Akzent5 3 3 2" xfId="704"/>
    <cellStyle name="20 % - Akzent5 3 3 2 2" xfId="2324"/>
    <cellStyle name="20 % - Akzent5 3 3 2 2 2" xfId="4755"/>
    <cellStyle name="20 % - Akzent5 3 3 2 2 2 2" xfId="10441"/>
    <cellStyle name="20 % - Akzent5 3 3 2 2 2 2 2" xfId="21826"/>
    <cellStyle name="20 % - Akzent5 3 3 2 2 2 3" xfId="16140"/>
    <cellStyle name="20 % - Akzent5 3 3 2 2 3" xfId="8011"/>
    <cellStyle name="20 % - Akzent5 3 3 2 2 3 2" xfId="19396"/>
    <cellStyle name="20 % - Akzent5 3 3 2 2 4" xfId="13710"/>
    <cellStyle name="20 % - Akzent5 3 3 2 3" xfId="1514"/>
    <cellStyle name="20 % - Akzent5 3 3 2 3 2" xfId="3945"/>
    <cellStyle name="20 % - Akzent5 3 3 2 3 2 2" xfId="9631"/>
    <cellStyle name="20 % - Akzent5 3 3 2 3 2 2 2" xfId="21016"/>
    <cellStyle name="20 % - Akzent5 3 3 2 3 2 3" xfId="15330"/>
    <cellStyle name="20 % - Akzent5 3 3 2 3 3" xfId="7201"/>
    <cellStyle name="20 % - Akzent5 3 3 2 3 3 2" xfId="18586"/>
    <cellStyle name="20 % - Akzent5 3 3 2 3 4" xfId="12900"/>
    <cellStyle name="20 % - Akzent5 3 3 2 4" xfId="3134"/>
    <cellStyle name="20 % - Akzent5 3 3 2 4 2" xfId="8821"/>
    <cellStyle name="20 % - Akzent5 3 3 2 4 2 2" xfId="20206"/>
    <cellStyle name="20 % - Akzent5 3 3 2 4 3" xfId="14520"/>
    <cellStyle name="20 % - Akzent5 3 3 2 5" xfId="5565"/>
    <cellStyle name="20 % - Akzent5 3 3 2 5 2" xfId="11251"/>
    <cellStyle name="20 % - Akzent5 3 3 2 5 2 2" xfId="22636"/>
    <cellStyle name="20 % - Akzent5 3 3 2 5 3" xfId="16950"/>
    <cellStyle name="20 % - Akzent5 3 3 2 6" xfId="6391"/>
    <cellStyle name="20 % - Akzent5 3 3 2 6 2" xfId="17776"/>
    <cellStyle name="20 % - Akzent5 3 3 2 7" xfId="12090"/>
    <cellStyle name="20 % - Akzent5 3 3 3" xfId="1918"/>
    <cellStyle name="20 % - Akzent5 3 3 3 2" xfId="4349"/>
    <cellStyle name="20 % - Akzent5 3 3 3 2 2" xfId="10035"/>
    <cellStyle name="20 % - Akzent5 3 3 3 2 2 2" xfId="21420"/>
    <cellStyle name="20 % - Akzent5 3 3 3 2 3" xfId="15734"/>
    <cellStyle name="20 % - Akzent5 3 3 3 3" xfId="7605"/>
    <cellStyle name="20 % - Akzent5 3 3 3 3 2" xfId="18990"/>
    <cellStyle name="20 % - Akzent5 3 3 3 4" xfId="13304"/>
    <cellStyle name="20 % - Akzent5 3 3 4" xfId="1108"/>
    <cellStyle name="20 % - Akzent5 3 3 4 2" xfId="3539"/>
    <cellStyle name="20 % - Akzent5 3 3 4 2 2" xfId="9225"/>
    <cellStyle name="20 % - Akzent5 3 3 4 2 2 2" xfId="20610"/>
    <cellStyle name="20 % - Akzent5 3 3 4 2 3" xfId="14924"/>
    <cellStyle name="20 % - Akzent5 3 3 4 3" xfId="6795"/>
    <cellStyle name="20 % - Akzent5 3 3 4 3 2" xfId="18180"/>
    <cellStyle name="20 % - Akzent5 3 3 4 4" xfId="12494"/>
    <cellStyle name="20 % - Akzent5 3 3 5" xfId="2728"/>
    <cellStyle name="20 % - Akzent5 3 3 5 2" xfId="8415"/>
    <cellStyle name="20 % - Akzent5 3 3 5 2 2" xfId="19800"/>
    <cellStyle name="20 % - Akzent5 3 3 5 3" xfId="14114"/>
    <cellStyle name="20 % - Akzent5 3 3 6" xfId="5159"/>
    <cellStyle name="20 % - Akzent5 3 3 6 2" xfId="10845"/>
    <cellStyle name="20 % - Akzent5 3 3 6 2 2" xfId="22230"/>
    <cellStyle name="20 % - Akzent5 3 3 6 3" xfId="16544"/>
    <cellStyle name="20 % - Akzent5 3 3 7" xfId="5985"/>
    <cellStyle name="20 % - Akzent5 3 3 7 2" xfId="17370"/>
    <cellStyle name="20 % - Akzent5 3 3 8" xfId="11684"/>
    <cellStyle name="20 % - Akzent5 3 4" xfId="508"/>
    <cellStyle name="20 % - Akzent5 3 4 2" xfId="2128"/>
    <cellStyle name="20 % - Akzent5 3 4 2 2" xfId="4559"/>
    <cellStyle name="20 % - Akzent5 3 4 2 2 2" xfId="10245"/>
    <cellStyle name="20 % - Akzent5 3 4 2 2 2 2" xfId="21630"/>
    <cellStyle name="20 % - Akzent5 3 4 2 2 3" xfId="15944"/>
    <cellStyle name="20 % - Akzent5 3 4 2 3" xfId="7815"/>
    <cellStyle name="20 % - Akzent5 3 4 2 3 2" xfId="19200"/>
    <cellStyle name="20 % - Akzent5 3 4 2 4" xfId="13514"/>
    <cellStyle name="20 % - Akzent5 3 4 3" xfId="1318"/>
    <cellStyle name="20 % - Akzent5 3 4 3 2" xfId="3749"/>
    <cellStyle name="20 % - Akzent5 3 4 3 2 2" xfId="9435"/>
    <cellStyle name="20 % - Akzent5 3 4 3 2 2 2" xfId="20820"/>
    <cellStyle name="20 % - Akzent5 3 4 3 2 3" xfId="15134"/>
    <cellStyle name="20 % - Akzent5 3 4 3 3" xfId="7005"/>
    <cellStyle name="20 % - Akzent5 3 4 3 3 2" xfId="18390"/>
    <cellStyle name="20 % - Akzent5 3 4 3 4" xfId="12704"/>
    <cellStyle name="20 % - Akzent5 3 4 4" xfId="2938"/>
    <cellStyle name="20 % - Akzent5 3 4 4 2" xfId="8625"/>
    <cellStyle name="20 % - Akzent5 3 4 4 2 2" xfId="20010"/>
    <cellStyle name="20 % - Akzent5 3 4 4 3" xfId="14324"/>
    <cellStyle name="20 % - Akzent5 3 4 5" xfId="5369"/>
    <cellStyle name="20 % - Akzent5 3 4 5 2" xfId="11055"/>
    <cellStyle name="20 % - Akzent5 3 4 5 2 2" xfId="22440"/>
    <cellStyle name="20 % - Akzent5 3 4 5 3" xfId="16754"/>
    <cellStyle name="20 % - Akzent5 3 4 6" xfId="6195"/>
    <cellStyle name="20 % - Akzent5 3 4 6 2" xfId="17580"/>
    <cellStyle name="20 % - Akzent5 3 4 7" xfId="11894"/>
    <cellStyle name="20 % - Akzent5 3 5" xfId="1722"/>
    <cellStyle name="20 % - Akzent5 3 5 2" xfId="4153"/>
    <cellStyle name="20 % - Akzent5 3 5 2 2" xfId="9839"/>
    <cellStyle name="20 % - Akzent5 3 5 2 2 2" xfId="21224"/>
    <cellStyle name="20 % - Akzent5 3 5 2 3" xfId="15538"/>
    <cellStyle name="20 % - Akzent5 3 5 3" xfId="7409"/>
    <cellStyle name="20 % - Akzent5 3 5 3 2" xfId="18794"/>
    <cellStyle name="20 % - Akzent5 3 5 4" xfId="13108"/>
    <cellStyle name="20 % - Akzent5 3 6" xfId="912"/>
    <cellStyle name="20 % - Akzent5 3 6 2" xfId="3343"/>
    <cellStyle name="20 % - Akzent5 3 6 2 2" xfId="9029"/>
    <cellStyle name="20 % - Akzent5 3 6 2 2 2" xfId="20414"/>
    <cellStyle name="20 % - Akzent5 3 6 2 3" xfId="14728"/>
    <cellStyle name="20 % - Akzent5 3 6 3" xfId="6599"/>
    <cellStyle name="20 % - Akzent5 3 6 3 2" xfId="17984"/>
    <cellStyle name="20 % - Akzent5 3 6 4" xfId="12298"/>
    <cellStyle name="20 % - Akzent5 3 7" xfId="2532"/>
    <cellStyle name="20 % - Akzent5 3 7 2" xfId="8219"/>
    <cellStyle name="20 % - Akzent5 3 7 2 2" xfId="19604"/>
    <cellStyle name="20 % - Akzent5 3 7 3" xfId="13918"/>
    <cellStyle name="20 % - Akzent5 3 8" xfId="4963"/>
    <cellStyle name="20 % - Akzent5 3 8 2" xfId="10649"/>
    <cellStyle name="20 % - Akzent5 3 8 2 2" xfId="22034"/>
    <cellStyle name="20 % - Akzent5 3 8 3" xfId="16348"/>
    <cellStyle name="20 % - Akzent5 3 9" xfId="5789"/>
    <cellStyle name="20 % - Akzent5 3 9 2" xfId="17174"/>
    <cellStyle name="20 % - Akzent5 4" xfId="116"/>
    <cellStyle name="20 % - Akzent5 4 10" xfId="11502"/>
    <cellStyle name="20 % - Akzent5 4 2" xfId="203"/>
    <cellStyle name="20 % - Akzent5 4 2 2" xfId="398"/>
    <cellStyle name="20 % - Akzent5 4 2 2 2" xfId="805"/>
    <cellStyle name="20 % - Akzent5 4 2 2 2 2" xfId="2425"/>
    <cellStyle name="20 % - Akzent5 4 2 2 2 2 2" xfId="4856"/>
    <cellStyle name="20 % - Akzent5 4 2 2 2 2 2 2" xfId="10542"/>
    <cellStyle name="20 % - Akzent5 4 2 2 2 2 2 2 2" xfId="21927"/>
    <cellStyle name="20 % - Akzent5 4 2 2 2 2 2 3" xfId="16241"/>
    <cellStyle name="20 % - Akzent5 4 2 2 2 2 3" xfId="8112"/>
    <cellStyle name="20 % - Akzent5 4 2 2 2 2 3 2" xfId="19497"/>
    <cellStyle name="20 % - Akzent5 4 2 2 2 2 4" xfId="13811"/>
    <cellStyle name="20 % - Akzent5 4 2 2 2 3" xfId="1615"/>
    <cellStyle name="20 % - Akzent5 4 2 2 2 3 2" xfId="4046"/>
    <cellStyle name="20 % - Akzent5 4 2 2 2 3 2 2" xfId="9732"/>
    <cellStyle name="20 % - Akzent5 4 2 2 2 3 2 2 2" xfId="21117"/>
    <cellStyle name="20 % - Akzent5 4 2 2 2 3 2 3" xfId="15431"/>
    <cellStyle name="20 % - Akzent5 4 2 2 2 3 3" xfId="7302"/>
    <cellStyle name="20 % - Akzent5 4 2 2 2 3 3 2" xfId="18687"/>
    <cellStyle name="20 % - Akzent5 4 2 2 2 3 4" xfId="13001"/>
    <cellStyle name="20 % - Akzent5 4 2 2 2 4" xfId="3235"/>
    <cellStyle name="20 % - Akzent5 4 2 2 2 4 2" xfId="8922"/>
    <cellStyle name="20 % - Akzent5 4 2 2 2 4 2 2" xfId="20307"/>
    <cellStyle name="20 % - Akzent5 4 2 2 2 4 3" xfId="14621"/>
    <cellStyle name="20 % - Akzent5 4 2 2 2 5" xfId="5666"/>
    <cellStyle name="20 % - Akzent5 4 2 2 2 5 2" xfId="11352"/>
    <cellStyle name="20 % - Akzent5 4 2 2 2 5 2 2" xfId="22737"/>
    <cellStyle name="20 % - Akzent5 4 2 2 2 5 3" xfId="17051"/>
    <cellStyle name="20 % - Akzent5 4 2 2 2 6" xfId="6492"/>
    <cellStyle name="20 % - Akzent5 4 2 2 2 6 2" xfId="17877"/>
    <cellStyle name="20 % - Akzent5 4 2 2 2 7" xfId="12191"/>
    <cellStyle name="20 % - Akzent5 4 2 2 3" xfId="2019"/>
    <cellStyle name="20 % - Akzent5 4 2 2 3 2" xfId="4450"/>
    <cellStyle name="20 % - Akzent5 4 2 2 3 2 2" xfId="10136"/>
    <cellStyle name="20 % - Akzent5 4 2 2 3 2 2 2" xfId="21521"/>
    <cellStyle name="20 % - Akzent5 4 2 2 3 2 3" xfId="15835"/>
    <cellStyle name="20 % - Akzent5 4 2 2 3 3" xfId="7706"/>
    <cellStyle name="20 % - Akzent5 4 2 2 3 3 2" xfId="19091"/>
    <cellStyle name="20 % - Akzent5 4 2 2 3 4" xfId="13405"/>
    <cellStyle name="20 % - Akzent5 4 2 2 4" xfId="1209"/>
    <cellStyle name="20 % - Akzent5 4 2 2 4 2" xfId="3640"/>
    <cellStyle name="20 % - Akzent5 4 2 2 4 2 2" xfId="9326"/>
    <cellStyle name="20 % - Akzent5 4 2 2 4 2 2 2" xfId="20711"/>
    <cellStyle name="20 % - Akzent5 4 2 2 4 2 3" xfId="15025"/>
    <cellStyle name="20 % - Akzent5 4 2 2 4 3" xfId="6896"/>
    <cellStyle name="20 % - Akzent5 4 2 2 4 3 2" xfId="18281"/>
    <cellStyle name="20 % - Akzent5 4 2 2 4 4" xfId="12595"/>
    <cellStyle name="20 % - Akzent5 4 2 2 5" xfId="2829"/>
    <cellStyle name="20 % - Akzent5 4 2 2 5 2" xfId="8516"/>
    <cellStyle name="20 % - Akzent5 4 2 2 5 2 2" xfId="19901"/>
    <cellStyle name="20 % - Akzent5 4 2 2 5 3" xfId="14215"/>
    <cellStyle name="20 % - Akzent5 4 2 2 6" xfId="5260"/>
    <cellStyle name="20 % - Akzent5 4 2 2 6 2" xfId="10946"/>
    <cellStyle name="20 % - Akzent5 4 2 2 6 2 2" xfId="22331"/>
    <cellStyle name="20 % - Akzent5 4 2 2 6 3" xfId="16645"/>
    <cellStyle name="20 % - Akzent5 4 2 2 7" xfId="6086"/>
    <cellStyle name="20 % - Akzent5 4 2 2 7 2" xfId="17471"/>
    <cellStyle name="20 % - Akzent5 4 2 2 8" xfId="11785"/>
    <cellStyle name="20 % - Akzent5 4 2 3" xfId="609"/>
    <cellStyle name="20 % - Akzent5 4 2 3 2" xfId="2229"/>
    <cellStyle name="20 % - Akzent5 4 2 3 2 2" xfId="4660"/>
    <cellStyle name="20 % - Akzent5 4 2 3 2 2 2" xfId="10346"/>
    <cellStyle name="20 % - Akzent5 4 2 3 2 2 2 2" xfId="21731"/>
    <cellStyle name="20 % - Akzent5 4 2 3 2 2 3" xfId="16045"/>
    <cellStyle name="20 % - Akzent5 4 2 3 2 3" xfId="7916"/>
    <cellStyle name="20 % - Akzent5 4 2 3 2 3 2" xfId="19301"/>
    <cellStyle name="20 % - Akzent5 4 2 3 2 4" xfId="13615"/>
    <cellStyle name="20 % - Akzent5 4 2 3 3" xfId="1419"/>
    <cellStyle name="20 % - Akzent5 4 2 3 3 2" xfId="3850"/>
    <cellStyle name="20 % - Akzent5 4 2 3 3 2 2" xfId="9536"/>
    <cellStyle name="20 % - Akzent5 4 2 3 3 2 2 2" xfId="20921"/>
    <cellStyle name="20 % - Akzent5 4 2 3 3 2 3" xfId="15235"/>
    <cellStyle name="20 % - Akzent5 4 2 3 3 3" xfId="7106"/>
    <cellStyle name="20 % - Akzent5 4 2 3 3 3 2" xfId="18491"/>
    <cellStyle name="20 % - Akzent5 4 2 3 3 4" xfId="12805"/>
    <cellStyle name="20 % - Akzent5 4 2 3 4" xfId="3039"/>
    <cellStyle name="20 % - Akzent5 4 2 3 4 2" xfId="8726"/>
    <cellStyle name="20 % - Akzent5 4 2 3 4 2 2" xfId="20111"/>
    <cellStyle name="20 % - Akzent5 4 2 3 4 3" xfId="14425"/>
    <cellStyle name="20 % - Akzent5 4 2 3 5" xfId="5470"/>
    <cellStyle name="20 % - Akzent5 4 2 3 5 2" xfId="11156"/>
    <cellStyle name="20 % - Akzent5 4 2 3 5 2 2" xfId="22541"/>
    <cellStyle name="20 % - Akzent5 4 2 3 5 3" xfId="16855"/>
    <cellStyle name="20 % - Akzent5 4 2 3 6" xfId="6296"/>
    <cellStyle name="20 % - Akzent5 4 2 3 6 2" xfId="17681"/>
    <cellStyle name="20 % - Akzent5 4 2 3 7" xfId="11995"/>
    <cellStyle name="20 % - Akzent5 4 2 4" xfId="1823"/>
    <cellStyle name="20 % - Akzent5 4 2 4 2" xfId="4254"/>
    <cellStyle name="20 % - Akzent5 4 2 4 2 2" xfId="9940"/>
    <cellStyle name="20 % - Akzent5 4 2 4 2 2 2" xfId="21325"/>
    <cellStyle name="20 % - Akzent5 4 2 4 2 3" xfId="15639"/>
    <cellStyle name="20 % - Akzent5 4 2 4 3" xfId="7510"/>
    <cellStyle name="20 % - Akzent5 4 2 4 3 2" xfId="18895"/>
    <cellStyle name="20 % - Akzent5 4 2 4 4" xfId="13209"/>
    <cellStyle name="20 % - Akzent5 4 2 5" xfId="1013"/>
    <cellStyle name="20 % - Akzent5 4 2 5 2" xfId="3444"/>
    <cellStyle name="20 % - Akzent5 4 2 5 2 2" xfId="9130"/>
    <cellStyle name="20 % - Akzent5 4 2 5 2 2 2" xfId="20515"/>
    <cellStyle name="20 % - Akzent5 4 2 5 2 3" xfId="14829"/>
    <cellStyle name="20 % - Akzent5 4 2 5 3" xfId="6700"/>
    <cellStyle name="20 % - Akzent5 4 2 5 3 2" xfId="18085"/>
    <cellStyle name="20 % - Akzent5 4 2 5 4" xfId="12399"/>
    <cellStyle name="20 % - Akzent5 4 2 6" xfId="2633"/>
    <cellStyle name="20 % - Akzent5 4 2 6 2" xfId="8320"/>
    <cellStyle name="20 % - Akzent5 4 2 6 2 2" xfId="19705"/>
    <cellStyle name="20 % - Akzent5 4 2 6 3" xfId="14019"/>
    <cellStyle name="20 % - Akzent5 4 2 7" xfId="5064"/>
    <cellStyle name="20 % - Akzent5 4 2 7 2" xfId="10750"/>
    <cellStyle name="20 % - Akzent5 4 2 7 2 2" xfId="22135"/>
    <cellStyle name="20 % - Akzent5 4 2 7 3" xfId="16449"/>
    <cellStyle name="20 % - Akzent5 4 2 8" xfId="5890"/>
    <cellStyle name="20 % - Akzent5 4 2 8 2" xfId="17275"/>
    <cellStyle name="20 % - Akzent5 4 2 9" xfId="11589"/>
    <cellStyle name="20 % - Akzent5 4 3" xfId="311"/>
    <cellStyle name="20 % - Akzent5 4 3 2" xfId="718"/>
    <cellStyle name="20 % - Akzent5 4 3 2 2" xfId="2338"/>
    <cellStyle name="20 % - Akzent5 4 3 2 2 2" xfId="4769"/>
    <cellStyle name="20 % - Akzent5 4 3 2 2 2 2" xfId="10455"/>
    <cellStyle name="20 % - Akzent5 4 3 2 2 2 2 2" xfId="21840"/>
    <cellStyle name="20 % - Akzent5 4 3 2 2 2 3" xfId="16154"/>
    <cellStyle name="20 % - Akzent5 4 3 2 2 3" xfId="8025"/>
    <cellStyle name="20 % - Akzent5 4 3 2 2 3 2" xfId="19410"/>
    <cellStyle name="20 % - Akzent5 4 3 2 2 4" xfId="13724"/>
    <cellStyle name="20 % - Akzent5 4 3 2 3" xfId="1528"/>
    <cellStyle name="20 % - Akzent5 4 3 2 3 2" xfId="3959"/>
    <cellStyle name="20 % - Akzent5 4 3 2 3 2 2" xfId="9645"/>
    <cellStyle name="20 % - Akzent5 4 3 2 3 2 2 2" xfId="21030"/>
    <cellStyle name="20 % - Akzent5 4 3 2 3 2 3" xfId="15344"/>
    <cellStyle name="20 % - Akzent5 4 3 2 3 3" xfId="7215"/>
    <cellStyle name="20 % - Akzent5 4 3 2 3 3 2" xfId="18600"/>
    <cellStyle name="20 % - Akzent5 4 3 2 3 4" xfId="12914"/>
    <cellStyle name="20 % - Akzent5 4 3 2 4" xfId="3148"/>
    <cellStyle name="20 % - Akzent5 4 3 2 4 2" xfId="8835"/>
    <cellStyle name="20 % - Akzent5 4 3 2 4 2 2" xfId="20220"/>
    <cellStyle name="20 % - Akzent5 4 3 2 4 3" xfId="14534"/>
    <cellStyle name="20 % - Akzent5 4 3 2 5" xfId="5579"/>
    <cellStyle name="20 % - Akzent5 4 3 2 5 2" xfId="11265"/>
    <cellStyle name="20 % - Akzent5 4 3 2 5 2 2" xfId="22650"/>
    <cellStyle name="20 % - Akzent5 4 3 2 5 3" xfId="16964"/>
    <cellStyle name="20 % - Akzent5 4 3 2 6" xfId="6405"/>
    <cellStyle name="20 % - Akzent5 4 3 2 6 2" xfId="17790"/>
    <cellStyle name="20 % - Akzent5 4 3 2 7" xfId="12104"/>
    <cellStyle name="20 % - Akzent5 4 3 3" xfId="1932"/>
    <cellStyle name="20 % - Akzent5 4 3 3 2" xfId="4363"/>
    <cellStyle name="20 % - Akzent5 4 3 3 2 2" xfId="10049"/>
    <cellStyle name="20 % - Akzent5 4 3 3 2 2 2" xfId="21434"/>
    <cellStyle name="20 % - Akzent5 4 3 3 2 3" xfId="15748"/>
    <cellStyle name="20 % - Akzent5 4 3 3 3" xfId="7619"/>
    <cellStyle name="20 % - Akzent5 4 3 3 3 2" xfId="19004"/>
    <cellStyle name="20 % - Akzent5 4 3 3 4" xfId="13318"/>
    <cellStyle name="20 % - Akzent5 4 3 4" xfId="1122"/>
    <cellStyle name="20 % - Akzent5 4 3 4 2" xfId="3553"/>
    <cellStyle name="20 % - Akzent5 4 3 4 2 2" xfId="9239"/>
    <cellStyle name="20 % - Akzent5 4 3 4 2 2 2" xfId="20624"/>
    <cellStyle name="20 % - Akzent5 4 3 4 2 3" xfId="14938"/>
    <cellStyle name="20 % - Akzent5 4 3 4 3" xfId="6809"/>
    <cellStyle name="20 % - Akzent5 4 3 4 3 2" xfId="18194"/>
    <cellStyle name="20 % - Akzent5 4 3 4 4" xfId="12508"/>
    <cellStyle name="20 % - Akzent5 4 3 5" xfId="2742"/>
    <cellStyle name="20 % - Akzent5 4 3 5 2" xfId="8429"/>
    <cellStyle name="20 % - Akzent5 4 3 5 2 2" xfId="19814"/>
    <cellStyle name="20 % - Akzent5 4 3 5 3" xfId="14128"/>
    <cellStyle name="20 % - Akzent5 4 3 6" xfId="5173"/>
    <cellStyle name="20 % - Akzent5 4 3 6 2" xfId="10859"/>
    <cellStyle name="20 % - Akzent5 4 3 6 2 2" xfId="22244"/>
    <cellStyle name="20 % - Akzent5 4 3 6 3" xfId="16558"/>
    <cellStyle name="20 % - Akzent5 4 3 7" xfId="5999"/>
    <cellStyle name="20 % - Akzent5 4 3 7 2" xfId="17384"/>
    <cellStyle name="20 % - Akzent5 4 3 8" xfId="11698"/>
    <cellStyle name="20 % - Akzent5 4 4" xfId="522"/>
    <cellStyle name="20 % - Akzent5 4 4 2" xfId="2142"/>
    <cellStyle name="20 % - Akzent5 4 4 2 2" xfId="4573"/>
    <cellStyle name="20 % - Akzent5 4 4 2 2 2" xfId="10259"/>
    <cellStyle name="20 % - Akzent5 4 4 2 2 2 2" xfId="21644"/>
    <cellStyle name="20 % - Akzent5 4 4 2 2 3" xfId="15958"/>
    <cellStyle name="20 % - Akzent5 4 4 2 3" xfId="7829"/>
    <cellStyle name="20 % - Akzent5 4 4 2 3 2" xfId="19214"/>
    <cellStyle name="20 % - Akzent5 4 4 2 4" xfId="13528"/>
    <cellStyle name="20 % - Akzent5 4 4 3" xfId="1332"/>
    <cellStyle name="20 % - Akzent5 4 4 3 2" xfId="3763"/>
    <cellStyle name="20 % - Akzent5 4 4 3 2 2" xfId="9449"/>
    <cellStyle name="20 % - Akzent5 4 4 3 2 2 2" xfId="20834"/>
    <cellStyle name="20 % - Akzent5 4 4 3 2 3" xfId="15148"/>
    <cellStyle name="20 % - Akzent5 4 4 3 3" xfId="7019"/>
    <cellStyle name="20 % - Akzent5 4 4 3 3 2" xfId="18404"/>
    <cellStyle name="20 % - Akzent5 4 4 3 4" xfId="12718"/>
    <cellStyle name="20 % - Akzent5 4 4 4" xfId="2952"/>
    <cellStyle name="20 % - Akzent5 4 4 4 2" xfId="8639"/>
    <cellStyle name="20 % - Akzent5 4 4 4 2 2" xfId="20024"/>
    <cellStyle name="20 % - Akzent5 4 4 4 3" xfId="14338"/>
    <cellStyle name="20 % - Akzent5 4 4 5" xfId="5383"/>
    <cellStyle name="20 % - Akzent5 4 4 5 2" xfId="11069"/>
    <cellStyle name="20 % - Akzent5 4 4 5 2 2" xfId="22454"/>
    <cellStyle name="20 % - Akzent5 4 4 5 3" xfId="16768"/>
    <cellStyle name="20 % - Akzent5 4 4 6" xfId="6209"/>
    <cellStyle name="20 % - Akzent5 4 4 6 2" xfId="17594"/>
    <cellStyle name="20 % - Akzent5 4 4 7" xfId="11908"/>
    <cellStyle name="20 % - Akzent5 4 5" xfId="1736"/>
    <cellStyle name="20 % - Akzent5 4 5 2" xfId="4167"/>
    <cellStyle name="20 % - Akzent5 4 5 2 2" xfId="9853"/>
    <cellStyle name="20 % - Akzent5 4 5 2 2 2" xfId="21238"/>
    <cellStyle name="20 % - Akzent5 4 5 2 3" xfId="15552"/>
    <cellStyle name="20 % - Akzent5 4 5 3" xfId="7423"/>
    <cellStyle name="20 % - Akzent5 4 5 3 2" xfId="18808"/>
    <cellStyle name="20 % - Akzent5 4 5 4" xfId="13122"/>
    <cellStyle name="20 % - Akzent5 4 6" xfId="926"/>
    <cellStyle name="20 % - Akzent5 4 6 2" xfId="3357"/>
    <cellStyle name="20 % - Akzent5 4 6 2 2" xfId="9043"/>
    <cellStyle name="20 % - Akzent5 4 6 2 2 2" xfId="20428"/>
    <cellStyle name="20 % - Akzent5 4 6 2 3" xfId="14742"/>
    <cellStyle name="20 % - Akzent5 4 6 3" xfId="6613"/>
    <cellStyle name="20 % - Akzent5 4 6 3 2" xfId="17998"/>
    <cellStyle name="20 % - Akzent5 4 6 4" xfId="12312"/>
    <cellStyle name="20 % - Akzent5 4 7" xfId="2546"/>
    <cellStyle name="20 % - Akzent5 4 7 2" xfId="8233"/>
    <cellStyle name="20 % - Akzent5 4 7 2 2" xfId="19618"/>
    <cellStyle name="20 % - Akzent5 4 7 3" xfId="13932"/>
    <cellStyle name="20 % - Akzent5 4 8" xfId="4977"/>
    <cellStyle name="20 % - Akzent5 4 8 2" xfId="10663"/>
    <cellStyle name="20 % - Akzent5 4 8 2 2" xfId="22048"/>
    <cellStyle name="20 % - Akzent5 4 8 3" xfId="16362"/>
    <cellStyle name="20 % - Akzent5 4 9" xfId="5803"/>
    <cellStyle name="20 % - Akzent5 4 9 2" xfId="17188"/>
    <cellStyle name="20 % - Akzent5 5" xfId="130"/>
    <cellStyle name="20 % - Akzent5 5 10" xfId="11516"/>
    <cellStyle name="20 % - Akzent5 5 2" xfId="204"/>
    <cellStyle name="20 % - Akzent5 5 2 2" xfId="399"/>
    <cellStyle name="20 % - Akzent5 5 2 2 2" xfId="806"/>
    <cellStyle name="20 % - Akzent5 5 2 2 2 2" xfId="2426"/>
    <cellStyle name="20 % - Akzent5 5 2 2 2 2 2" xfId="4857"/>
    <cellStyle name="20 % - Akzent5 5 2 2 2 2 2 2" xfId="10543"/>
    <cellStyle name="20 % - Akzent5 5 2 2 2 2 2 2 2" xfId="21928"/>
    <cellStyle name="20 % - Akzent5 5 2 2 2 2 2 3" xfId="16242"/>
    <cellStyle name="20 % - Akzent5 5 2 2 2 2 3" xfId="8113"/>
    <cellStyle name="20 % - Akzent5 5 2 2 2 2 3 2" xfId="19498"/>
    <cellStyle name="20 % - Akzent5 5 2 2 2 2 4" xfId="13812"/>
    <cellStyle name="20 % - Akzent5 5 2 2 2 3" xfId="1616"/>
    <cellStyle name="20 % - Akzent5 5 2 2 2 3 2" xfId="4047"/>
    <cellStyle name="20 % - Akzent5 5 2 2 2 3 2 2" xfId="9733"/>
    <cellStyle name="20 % - Akzent5 5 2 2 2 3 2 2 2" xfId="21118"/>
    <cellStyle name="20 % - Akzent5 5 2 2 2 3 2 3" xfId="15432"/>
    <cellStyle name="20 % - Akzent5 5 2 2 2 3 3" xfId="7303"/>
    <cellStyle name="20 % - Akzent5 5 2 2 2 3 3 2" xfId="18688"/>
    <cellStyle name="20 % - Akzent5 5 2 2 2 3 4" xfId="13002"/>
    <cellStyle name="20 % - Akzent5 5 2 2 2 4" xfId="3236"/>
    <cellStyle name="20 % - Akzent5 5 2 2 2 4 2" xfId="8923"/>
    <cellStyle name="20 % - Akzent5 5 2 2 2 4 2 2" xfId="20308"/>
    <cellStyle name="20 % - Akzent5 5 2 2 2 4 3" xfId="14622"/>
    <cellStyle name="20 % - Akzent5 5 2 2 2 5" xfId="5667"/>
    <cellStyle name="20 % - Akzent5 5 2 2 2 5 2" xfId="11353"/>
    <cellStyle name="20 % - Akzent5 5 2 2 2 5 2 2" xfId="22738"/>
    <cellStyle name="20 % - Akzent5 5 2 2 2 5 3" xfId="17052"/>
    <cellStyle name="20 % - Akzent5 5 2 2 2 6" xfId="6493"/>
    <cellStyle name="20 % - Akzent5 5 2 2 2 6 2" xfId="17878"/>
    <cellStyle name="20 % - Akzent5 5 2 2 2 7" xfId="12192"/>
    <cellStyle name="20 % - Akzent5 5 2 2 3" xfId="2020"/>
    <cellStyle name="20 % - Akzent5 5 2 2 3 2" xfId="4451"/>
    <cellStyle name="20 % - Akzent5 5 2 2 3 2 2" xfId="10137"/>
    <cellStyle name="20 % - Akzent5 5 2 2 3 2 2 2" xfId="21522"/>
    <cellStyle name="20 % - Akzent5 5 2 2 3 2 3" xfId="15836"/>
    <cellStyle name="20 % - Akzent5 5 2 2 3 3" xfId="7707"/>
    <cellStyle name="20 % - Akzent5 5 2 2 3 3 2" xfId="19092"/>
    <cellStyle name="20 % - Akzent5 5 2 2 3 4" xfId="13406"/>
    <cellStyle name="20 % - Akzent5 5 2 2 4" xfId="1210"/>
    <cellStyle name="20 % - Akzent5 5 2 2 4 2" xfId="3641"/>
    <cellStyle name="20 % - Akzent5 5 2 2 4 2 2" xfId="9327"/>
    <cellStyle name="20 % - Akzent5 5 2 2 4 2 2 2" xfId="20712"/>
    <cellStyle name="20 % - Akzent5 5 2 2 4 2 3" xfId="15026"/>
    <cellStyle name="20 % - Akzent5 5 2 2 4 3" xfId="6897"/>
    <cellStyle name="20 % - Akzent5 5 2 2 4 3 2" xfId="18282"/>
    <cellStyle name="20 % - Akzent5 5 2 2 4 4" xfId="12596"/>
    <cellStyle name="20 % - Akzent5 5 2 2 5" xfId="2830"/>
    <cellStyle name="20 % - Akzent5 5 2 2 5 2" xfId="8517"/>
    <cellStyle name="20 % - Akzent5 5 2 2 5 2 2" xfId="19902"/>
    <cellStyle name="20 % - Akzent5 5 2 2 5 3" xfId="14216"/>
    <cellStyle name="20 % - Akzent5 5 2 2 6" xfId="5261"/>
    <cellStyle name="20 % - Akzent5 5 2 2 6 2" xfId="10947"/>
    <cellStyle name="20 % - Akzent5 5 2 2 6 2 2" xfId="22332"/>
    <cellStyle name="20 % - Akzent5 5 2 2 6 3" xfId="16646"/>
    <cellStyle name="20 % - Akzent5 5 2 2 7" xfId="6087"/>
    <cellStyle name="20 % - Akzent5 5 2 2 7 2" xfId="17472"/>
    <cellStyle name="20 % - Akzent5 5 2 2 8" xfId="11786"/>
    <cellStyle name="20 % - Akzent5 5 2 3" xfId="610"/>
    <cellStyle name="20 % - Akzent5 5 2 3 2" xfId="2230"/>
    <cellStyle name="20 % - Akzent5 5 2 3 2 2" xfId="4661"/>
    <cellStyle name="20 % - Akzent5 5 2 3 2 2 2" xfId="10347"/>
    <cellStyle name="20 % - Akzent5 5 2 3 2 2 2 2" xfId="21732"/>
    <cellStyle name="20 % - Akzent5 5 2 3 2 2 3" xfId="16046"/>
    <cellStyle name="20 % - Akzent5 5 2 3 2 3" xfId="7917"/>
    <cellStyle name="20 % - Akzent5 5 2 3 2 3 2" xfId="19302"/>
    <cellStyle name="20 % - Akzent5 5 2 3 2 4" xfId="13616"/>
    <cellStyle name="20 % - Akzent5 5 2 3 3" xfId="1420"/>
    <cellStyle name="20 % - Akzent5 5 2 3 3 2" xfId="3851"/>
    <cellStyle name="20 % - Akzent5 5 2 3 3 2 2" xfId="9537"/>
    <cellStyle name="20 % - Akzent5 5 2 3 3 2 2 2" xfId="20922"/>
    <cellStyle name="20 % - Akzent5 5 2 3 3 2 3" xfId="15236"/>
    <cellStyle name="20 % - Akzent5 5 2 3 3 3" xfId="7107"/>
    <cellStyle name="20 % - Akzent5 5 2 3 3 3 2" xfId="18492"/>
    <cellStyle name="20 % - Akzent5 5 2 3 3 4" xfId="12806"/>
    <cellStyle name="20 % - Akzent5 5 2 3 4" xfId="3040"/>
    <cellStyle name="20 % - Akzent5 5 2 3 4 2" xfId="8727"/>
    <cellStyle name="20 % - Akzent5 5 2 3 4 2 2" xfId="20112"/>
    <cellStyle name="20 % - Akzent5 5 2 3 4 3" xfId="14426"/>
    <cellStyle name="20 % - Akzent5 5 2 3 5" xfId="5471"/>
    <cellStyle name="20 % - Akzent5 5 2 3 5 2" xfId="11157"/>
    <cellStyle name="20 % - Akzent5 5 2 3 5 2 2" xfId="22542"/>
    <cellStyle name="20 % - Akzent5 5 2 3 5 3" xfId="16856"/>
    <cellStyle name="20 % - Akzent5 5 2 3 6" xfId="6297"/>
    <cellStyle name="20 % - Akzent5 5 2 3 6 2" xfId="17682"/>
    <cellStyle name="20 % - Akzent5 5 2 3 7" xfId="11996"/>
    <cellStyle name="20 % - Akzent5 5 2 4" xfId="1824"/>
    <cellStyle name="20 % - Akzent5 5 2 4 2" xfId="4255"/>
    <cellStyle name="20 % - Akzent5 5 2 4 2 2" xfId="9941"/>
    <cellStyle name="20 % - Akzent5 5 2 4 2 2 2" xfId="21326"/>
    <cellStyle name="20 % - Akzent5 5 2 4 2 3" xfId="15640"/>
    <cellStyle name="20 % - Akzent5 5 2 4 3" xfId="7511"/>
    <cellStyle name="20 % - Akzent5 5 2 4 3 2" xfId="18896"/>
    <cellStyle name="20 % - Akzent5 5 2 4 4" xfId="13210"/>
    <cellStyle name="20 % - Akzent5 5 2 5" xfId="1014"/>
    <cellStyle name="20 % - Akzent5 5 2 5 2" xfId="3445"/>
    <cellStyle name="20 % - Akzent5 5 2 5 2 2" xfId="9131"/>
    <cellStyle name="20 % - Akzent5 5 2 5 2 2 2" xfId="20516"/>
    <cellStyle name="20 % - Akzent5 5 2 5 2 3" xfId="14830"/>
    <cellStyle name="20 % - Akzent5 5 2 5 3" xfId="6701"/>
    <cellStyle name="20 % - Akzent5 5 2 5 3 2" xfId="18086"/>
    <cellStyle name="20 % - Akzent5 5 2 5 4" xfId="12400"/>
    <cellStyle name="20 % - Akzent5 5 2 6" xfId="2634"/>
    <cellStyle name="20 % - Akzent5 5 2 6 2" xfId="8321"/>
    <cellStyle name="20 % - Akzent5 5 2 6 2 2" xfId="19706"/>
    <cellStyle name="20 % - Akzent5 5 2 6 3" xfId="14020"/>
    <cellStyle name="20 % - Akzent5 5 2 7" xfId="5065"/>
    <cellStyle name="20 % - Akzent5 5 2 7 2" xfId="10751"/>
    <cellStyle name="20 % - Akzent5 5 2 7 2 2" xfId="22136"/>
    <cellStyle name="20 % - Akzent5 5 2 7 3" xfId="16450"/>
    <cellStyle name="20 % - Akzent5 5 2 8" xfId="5891"/>
    <cellStyle name="20 % - Akzent5 5 2 8 2" xfId="17276"/>
    <cellStyle name="20 % - Akzent5 5 2 9" xfId="11590"/>
    <cellStyle name="20 % - Akzent5 5 3" xfId="325"/>
    <cellStyle name="20 % - Akzent5 5 3 2" xfId="732"/>
    <cellStyle name="20 % - Akzent5 5 3 2 2" xfId="2352"/>
    <cellStyle name="20 % - Akzent5 5 3 2 2 2" xfId="4783"/>
    <cellStyle name="20 % - Akzent5 5 3 2 2 2 2" xfId="10469"/>
    <cellStyle name="20 % - Akzent5 5 3 2 2 2 2 2" xfId="21854"/>
    <cellStyle name="20 % - Akzent5 5 3 2 2 2 3" xfId="16168"/>
    <cellStyle name="20 % - Akzent5 5 3 2 2 3" xfId="8039"/>
    <cellStyle name="20 % - Akzent5 5 3 2 2 3 2" xfId="19424"/>
    <cellStyle name="20 % - Akzent5 5 3 2 2 4" xfId="13738"/>
    <cellStyle name="20 % - Akzent5 5 3 2 3" xfId="1542"/>
    <cellStyle name="20 % - Akzent5 5 3 2 3 2" xfId="3973"/>
    <cellStyle name="20 % - Akzent5 5 3 2 3 2 2" xfId="9659"/>
    <cellStyle name="20 % - Akzent5 5 3 2 3 2 2 2" xfId="21044"/>
    <cellStyle name="20 % - Akzent5 5 3 2 3 2 3" xfId="15358"/>
    <cellStyle name="20 % - Akzent5 5 3 2 3 3" xfId="7229"/>
    <cellStyle name="20 % - Akzent5 5 3 2 3 3 2" xfId="18614"/>
    <cellStyle name="20 % - Akzent5 5 3 2 3 4" xfId="12928"/>
    <cellStyle name="20 % - Akzent5 5 3 2 4" xfId="3162"/>
    <cellStyle name="20 % - Akzent5 5 3 2 4 2" xfId="8849"/>
    <cellStyle name="20 % - Akzent5 5 3 2 4 2 2" xfId="20234"/>
    <cellStyle name="20 % - Akzent5 5 3 2 4 3" xfId="14548"/>
    <cellStyle name="20 % - Akzent5 5 3 2 5" xfId="5593"/>
    <cellStyle name="20 % - Akzent5 5 3 2 5 2" xfId="11279"/>
    <cellStyle name="20 % - Akzent5 5 3 2 5 2 2" xfId="22664"/>
    <cellStyle name="20 % - Akzent5 5 3 2 5 3" xfId="16978"/>
    <cellStyle name="20 % - Akzent5 5 3 2 6" xfId="6419"/>
    <cellStyle name="20 % - Akzent5 5 3 2 6 2" xfId="17804"/>
    <cellStyle name="20 % - Akzent5 5 3 2 7" xfId="12118"/>
    <cellStyle name="20 % - Akzent5 5 3 3" xfId="1946"/>
    <cellStyle name="20 % - Akzent5 5 3 3 2" xfId="4377"/>
    <cellStyle name="20 % - Akzent5 5 3 3 2 2" xfId="10063"/>
    <cellStyle name="20 % - Akzent5 5 3 3 2 2 2" xfId="21448"/>
    <cellStyle name="20 % - Akzent5 5 3 3 2 3" xfId="15762"/>
    <cellStyle name="20 % - Akzent5 5 3 3 3" xfId="7633"/>
    <cellStyle name="20 % - Akzent5 5 3 3 3 2" xfId="19018"/>
    <cellStyle name="20 % - Akzent5 5 3 3 4" xfId="13332"/>
    <cellStyle name="20 % - Akzent5 5 3 4" xfId="1136"/>
    <cellStyle name="20 % - Akzent5 5 3 4 2" xfId="3567"/>
    <cellStyle name="20 % - Akzent5 5 3 4 2 2" xfId="9253"/>
    <cellStyle name="20 % - Akzent5 5 3 4 2 2 2" xfId="20638"/>
    <cellStyle name="20 % - Akzent5 5 3 4 2 3" xfId="14952"/>
    <cellStyle name="20 % - Akzent5 5 3 4 3" xfId="6823"/>
    <cellStyle name="20 % - Akzent5 5 3 4 3 2" xfId="18208"/>
    <cellStyle name="20 % - Akzent5 5 3 4 4" xfId="12522"/>
    <cellStyle name="20 % - Akzent5 5 3 5" xfId="2756"/>
    <cellStyle name="20 % - Akzent5 5 3 5 2" xfId="8443"/>
    <cellStyle name="20 % - Akzent5 5 3 5 2 2" xfId="19828"/>
    <cellStyle name="20 % - Akzent5 5 3 5 3" xfId="14142"/>
    <cellStyle name="20 % - Akzent5 5 3 6" xfId="5187"/>
    <cellStyle name="20 % - Akzent5 5 3 6 2" xfId="10873"/>
    <cellStyle name="20 % - Akzent5 5 3 6 2 2" xfId="22258"/>
    <cellStyle name="20 % - Akzent5 5 3 6 3" xfId="16572"/>
    <cellStyle name="20 % - Akzent5 5 3 7" xfId="6013"/>
    <cellStyle name="20 % - Akzent5 5 3 7 2" xfId="17398"/>
    <cellStyle name="20 % - Akzent5 5 3 8" xfId="11712"/>
    <cellStyle name="20 % - Akzent5 5 4" xfId="536"/>
    <cellStyle name="20 % - Akzent5 5 4 2" xfId="2156"/>
    <cellStyle name="20 % - Akzent5 5 4 2 2" xfId="4587"/>
    <cellStyle name="20 % - Akzent5 5 4 2 2 2" xfId="10273"/>
    <cellStyle name="20 % - Akzent5 5 4 2 2 2 2" xfId="21658"/>
    <cellStyle name="20 % - Akzent5 5 4 2 2 3" xfId="15972"/>
    <cellStyle name="20 % - Akzent5 5 4 2 3" xfId="7843"/>
    <cellStyle name="20 % - Akzent5 5 4 2 3 2" xfId="19228"/>
    <cellStyle name="20 % - Akzent5 5 4 2 4" xfId="13542"/>
    <cellStyle name="20 % - Akzent5 5 4 3" xfId="1346"/>
    <cellStyle name="20 % - Akzent5 5 4 3 2" xfId="3777"/>
    <cellStyle name="20 % - Akzent5 5 4 3 2 2" xfId="9463"/>
    <cellStyle name="20 % - Akzent5 5 4 3 2 2 2" xfId="20848"/>
    <cellStyle name="20 % - Akzent5 5 4 3 2 3" xfId="15162"/>
    <cellStyle name="20 % - Akzent5 5 4 3 3" xfId="7033"/>
    <cellStyle name="20 % - Akzent5 5 4 3 3 2" xfId="18418"/>
    <cellStyle name="20 % - Akzent5 5 4 3 4" xfId="12732"/>
    <cellStyle name="20 % - Akzent5 5 4 4" xfId="2966"/>
    <cellStyle name="20 % - Akzent5 5 4 4 2" xfId="8653"/>
    <cellStyle name="20 % - Akzent5 5 4 4 2 2" xfId="20038"/>
    <cellStyle name="20 % - Akzent5 5 4 4 3" xfId="14352"/>
    <cellStyle name="20 % - Akzent5 5 4 5" xfId="5397"/>
    <cellStyle name="20 % - Akzent5 5 4 5 2" xfId="11083"/>
    <cellStyle name="20 % - Akzent5 5 4 5 2 2" xfId="22468"/>
    <cellStyle name="20 % - Akzent5 5 4 5 3" xfId="16782"/>
    <cellStyle name="20 % - Akzent5 5 4 6" xfId="6223"/>
    <cellStyle name="20 % - Akzent5 5 4 6 2" xfId="17608"/>
    <cellStyle name="20 % - Akzent5 5 4 7" xfId="11922"/>
    <cellStyle name="20 % - Akzent5 5 5" xfId="1750"/>
    <cellStyle name="20 % - Akzent5 5 5 2" xfId="4181"/>
    <cellStyle name="20 % - Akzent5 5 5 2 2" xfId="9867"/>
    <cellStyle name="20 % - Akzent5 5 5 2 2 2" xfId="21252"/>
    <cellStyle name="20 % - Akzent5 5 5 2 3" xfId="15566"/>
    <cellStyle name="20 % - Akzent5 5 5 3" xfId="7437"/>
    <cellStyle name="20 % - Akzent5 5 5 3 2" xfId="18822"/>
    <cellStyle name="20 % - Akzent5 5 5 4" xfId="13136"/>
    <cellStyle name="20 % - Akzent5 5 6" xfId="940"/>
    <cellStyle name="20 % - Akzent5 5 6 2" xfId="3371"/>
    <cellStyle name="20 % - Akzent5 5 6 2 2" xfId="9057"/>
    <cellStyle name="20 % - Akzent5 5 6 2 2 2" xfId="20442"/>
    <cellStyle name="20 % - Akzent5 5 6 2 3" xfId="14756"/>
    <cellStyle name="20 % - Akzent5 5 6 3" xfId="6627"/>
    <cellStyle name="20 % - Akzent5 5 6 3 2" xfId="18012"/>
    <cellStyle name="20 % - Akzent5 5 6 4" xfId="12326"/>
    <cellStyle name="20 % - Akzent5 5 7" xfId="2560"/>
    <cellStyle name="20 % - Akzent5 5 7 2" xfId="8247"/>
    <cellStyle name="20 % - Akzent5 5 7 2 2" xfId="19632"/>
    <cellStyle name="20 % - Akzent5 5 7 3" xfId="13946"/>
    <cellStyle name="20 % - Akzent5 5 8" xfId="4991"/>
    <cellStyle name="20 % - Akzent5 5 8 2" xfId="10677"/>
    <cellStyle name="20 % - Akzent5 5 8 2 2" xfId="22062"/>
    <cellStyle name="20 % - Akzent5 5 8 3" xfId="16376"/>
    <cellStyle name="20 % - Akzent5 5 9" xfId="5817"/>
    <cellStyle name="20 % - Akzent5 5 9 2" xfId="17202"/>
    <cellStyle name="20 % - Akzent5 6" xfId="144"/>
    <cellStyle name="20 % - Akzent5 6 10" xfId="11530"/>
    <cellStyle name="20 % - Akzent5 6 2" xfId="205"/>
    <cellStyle name="20 % - Akzent5 6 2 2" xfId="400"/>
    <cellStyle name="20 % - Akzent5 6 2 2 2" xfId="807"/>
    <cellStyle name="20 % - Akzent5 6 2 2 2 2" xfId="2427"/>
    <cellStyle name="20 % - Akzent5 6 2 2 2 2 2" xfId="4858"/>
    <cellStyle name="20 % - Akzent5 6 2 2 2 2 2 2" xfId="10544"/>
    <cellStyle name="20 % - Akzent5 6 2 2 2 2 2 2 2" xfId="21929"/>
    <cellStyle name="20 % - Akzent5 6 2 2 2 2 2 3" xfId="16243"/>
    <cellStyle name="20 % - Akzent5 6 2 2 2 2 3" xfId="8114"/>
    <cellStyle name="20 % - Akzent5 6 2 2 2 2 3 2" xfId="19499"/>
    <cellStyle name="20 % - Akzent5 6 2 2 2 2 4" xfId="13813"/>
    <cellStyle name="20 % - Akzent5 6 2 2 2 3" xfId="1617"/>
    <cellStyle name="20 % - Akzent5 6 2 2 2 3 2" xfId="4048"/>
    <cellStyle name="20 % - Akzent5 6 2 2 2 3 2 2" xfId="9734"/>
    <cellStyle name="20 % - Akzent5 6 2 2 2 3 2 2 2" xfId="21119"/>
    <cellStyle name="20 % - Akzent5 6 2 2 2 3 2 3" xfId="15433"/>
    <cellStyle name="20 % - Akzent5 6 2 2 2 3 3" xfId="7304"/>
    <cellStyle name="20 % - Akzent5 6 2 2 2 3 3 2" xfId="18689"/>
    <cellStyle name="20 % - Akzent5 6 2 2 2 3 4" xfId="13003"/>
    <cellStyle name="20 % - Akzent5 6 2 2 2 4" xfId="3237"/>
    <cellStyle name="20 % - Akzent5 6 2 2 2 4 2" xfId="8924"/>
    <cellStyle name="20 % - Akzent5 6 2 2 2 4 2 2" xfId="20309"/>
    <cellStyle name="20 % - Akzent5 6 2 2 2 4 3" xfId="14623"/>
    <cellStyle name="20 % - Akzent5 6 2 2 2 5" xfId="5668"/>
    <cellStyle name="20 % - Akzent5 6 2 2 2 5 2" xfId="11354"/>
    <cellStyle name="20 % - Akzent5 6 2 2 2 5 2 2" xfId="22739"/>
    <cellStyle name="20 % - Akzent5 6 2 2 2 5 3" xfId="17053"/>
    <cellStyle name="20 % - Akzent5 6 2 2 2 6" xfId="6494"/>
    <cellStyle name="20 % - Akzent5 6 2 2 2 6 2" xfId="17879"/>
    <cellStyle name="20 % - Akzent5 6 2 2 2 7" xfId="12193"/>
    <cellStyle name="20 % - Akzent5 6 2 2 3" xfId="2021"/>
    <cellStyle name="20 % - Akzent5 6 2 2 3 2" xfId="4452"/>
    <cellStyle name="20 % - Akzent5 6 2 2 3 2 2" xfId="10138"/>
    <cellStyle name="20 % - Akzent5 6 2 2 3 2 2 2" xfId="21523"/>
    <cellStyle name="20 % - Akzent5 6 2 2 3 2 3" xfId="15837"/>
    <cellStyle name="20 % - Akzent5 6 2 2 3 3" xfId="7708"/>
    <cellStyle name="20 % - Akzent5 6 2 2 3 3 2" xfId="19093"/>
    <cellStyle name="20 % - Akzent5 6 2 2 3 4" xfId="13407"/>
    <cellStyle name="20 % - Akzent5 6 2 2 4" xfId="1211"/>
    <cellStyle name="20 % - Akzent5 6 2 2 4 2" xfId="3642"/>
    <cellStyle name="20 % - Akzent5 6 2 2 4 2 2" xfId="9328"/>
    <cellStyle name="20 % - Akzent5 6 2 2 4 2 2 2" xfId="20713"/>
    <cellStyle name="20 % - Akzent5 6 2 2 4 2 3" xfId="15027"/>
    <cellStyle name="20 % - Akzent5 6 2 2 4 3" xfId="6898"/>
    <cellStyle name="20 % - Akzent5 6 2 2 4 3 2" xfId="18283"/>
    <cellStyle name="20 % - Akzent5 6 2 2 4 4" xfId="12597"/>
    <cellStyle name="20 % - Akzent5 6 2 2 5" xfId="2831"/>
    <cellStyle name="20 % - Akzent5 6 2 2 5 2" xfId="8518"/>
    <cellStyle name="20 % - Akzent5 6 2 2 5 2 2" xfId="19903"/>
    <cellStyle name="20 % - Akzent5 6 2 2 5 3" xfId="14217"/>
    <cellStyle name="20 % - Akzent5 6 2 2 6" xfId="5262"/>
    <cellStyle name="20 % - Akzent5 6 2 2 6 2" xfId="10948"/>
    <cellStyle name="20 % - Akzent5 6 2 2 6 2 2" xfId="22333"/>
    <cellStyle name="20 % - Akzent5 6 2 2 6 3" xfId="16647"/>
    <cellStyle name="20 % - Akzent5 6 2 2 7" xfId="6088"/>
    <cellStyle name="20 % - Akzent5 6 2 2 7 2" xfId="17473"/>
    <cellStyle name="20 % - Akzent5 6 2 2 8" xfId="11787"/>
    <cellStyle name="20 % - Akzent5 6 2 3" xfId="611"/>
    <cellStyle name="20 % - Akzent5 6 2 3 2" xfId="2231"/>
    <cellStyle name="20 % - Akzent5 6 2 3 2 2" xfId="4662"/>
    <cellStyle name="20 % - Akzent5 6 2 3 2 2 2" xfId="10348"/>
    <cellStyle name="20 % - Akzent5 6 2 3 2 2 2 2" xfId="21733"/>
    <cellStyle name="20 % - Akzent5 6 2 3 2 2 3" xfId="16047"/>
    <cellStyle name="20 % - Akzent5 6 2 3 2 3" xfId="7918"/>
    <cellStyle name="20 % - Akzent5 6 2 3 2 3 2" xfId="19303"/>
    <cellStyle name="20 % - Akzent5 6 2 3 2 4" xfId="13617"/>
    <cellStyle name="20 % - Akzent5 6 2 3 3" xfId="1421"/>
    <cellStyle name="20 % - Akzent5 6 2 3 3 2" xfId="3852"/>
    <cellStyle name="20 % - Akzent5 6 2 3 3 2 2" xfId="9538"/>
    <cellStyle name="20 % - Akzent5 6 2 3 3 2 2 2" xfId="20923"/>
    <cellStyle name="20 % - Akzent5 6 2 3 3 2 3" xfId="15237"/>
    <cellStyle name="20 % - Akzent5 6 2 3 3 3" xfId="7108"/>
    <cellStyle name="20 % - Akzent5 6 2 3 3 3 2" xfId="18493"/>
    <cellStyle name="20 % - Akzent5 6 2 3 3 4" xfId="12807"/>
    <cellStyle name="20 % - Akzent5 6 2 3 4" xfId="3041"/>
    <cellStyle name="20 % - Akzent5 6 2 3 4 2" xfId="8728"/>
    <cellStyle name="20 % - Akzent5 6 2 3 4 2 2" xfId="20113"/>
    <cellStyle name="20 % - Akzent5 6 2 3 4 3" xfId="14427"/>
    <cellStyle name="20 % - Akzent5 6 2 3 5" xfId="5472"/>
    <cellStyle name="20 % - Akzent5 6 2 3 5 2" xfId="11158"/>
    <cellStyle name="20 % - Akzent5 6 2 3 5 2 2" xfId="22543"/>
    <cellStyle name="20 % - Akzent5 6 2 3 5 3" xfId="16857"/>
    <cellStyle name="20 % - Akzent5 6 2 3 6" xfId="6298"/>
    <cellStyle name="20 % - Akzent5 6 2 3 6 2" xfId="17683"/>
    <cellStyle name="20 % - Akzent5 6 2 3 7" xfId="11997"/>
    <cellStyle name="20 % - Akzent5 6 2 4" xfId="1825"/>
    <cellStyle name="20 % - Akzent5 6 2 4 2" xfId="4256"/>
    <cellStyle name="20 % - Akzent5 6 2 4 2 2" xfId="9942"/>
    <cellStyle name="20 % - Akzent5 6 2 4 2 2 2" xfId="21327"/>
    <cellStyle name="20 % - Akzent5 6 2 4 2 3" xfId="15641"/>
    <cellStyle name="20 % - Akzent5 6 2 4 3" xfId="7512"/>
    <cellStyle name="20 % - Akzent5 6 2 4 3 2" xfId="18897"/>
    <cellStyle name="20 % - Akzent5 6 2 4 4" xfId="13211"/>
    <cellStyle name="20 % - Akzent5 6 2 5" xfId="1015"/>
    <cellStyle name="20 % - Akzent5 6 2 5 2" xfId="3446"/>
    <cellStyle name="20 % - Akzent5 6 2 5 2 2" xfId="9132"/>
    <cellStyle name="20 % - Akzent5 6 2 5 2 2 2" xfId="20517"/>
    <cellStyle name="20 % - Akzent5 6 2 5 2 3" xfId="14831"/>
    <cellStyle name="20 % - Akzent5 6 2 5 3" xfId="6702"/>
    <cellStyle name="20 % - Akzent5 6 2 5 3 2" xfId="18087"/>
    <cellStyle name="20 % - Akzent5 6 2 5 4" xfId="12401"/>
    <cellStyle name="20 % - Akzent5 6 2 6" xfId="2635"/>
    <cellStyle name="20 % - Akzent5 6 2 6 2" xfId="8322"/>
    <cellStyle name="20 % - Akzent5 6 2 6 2 2" xfId="19707"/>
    <cellStyle name="20 % - Akzent5 6 2 6 3" xfId="14021"/>
    <cellStyle name="20 % - Akzent5 6 2 7" xfId="5066"/>
    <cellStyle name="20 % - Akzent5 6 2 7 2" xfId="10752"/>
    <cellStyle name="20 % - Akzent5 6 2 7 2 2" xfId="22137"/>
    <cellStyle name="20 % - Akzent5 6 2 7 3" xfId="16451"/>
    <cellStyle name="20 % - Akzent5 6 2 8" xfId="5892"/>
    <cellStyle name="20 % - Akzent5 6 2 8 2" xfId="17277"/>
    <cellStyle name="20 % - Akzent5 6 2 9" xfId="11591"/>
    <cellStyle name="20 % - Akzent5 6 3" xfId="339"/>
    <cellStyle name="20 % - Akzent5 6 3 2" xfId="746"/>
    <cellStyle name="20 % - Akzent5 6 3 2 2" xfId="2366"/>
    <cellStyle name="20 % - Akzent5 6 3 2 2 2" xfId="4797"/>
    <cellStyle name="20 % - Akzent5 6 3 2 2 2 2" xfId="10483"/>
    <cellStyle name="20 % - Akzent5 6 3 2 2 2 2 2" xfId="21868"/>
    <cellStyle name="20 % - Akzent5 6 3 2 2 2 3" xfId="16182"/>
    <cellStyle name="20 % - Akzent5 6 3 2 2 3" xfId="8053"/>
    <cellStyle name="20 % - Akzent5 6 3 2 2 3 2" xfId="19438"/>
    <cellStyle name="20 % - Akzent5 6 3 2 2 4" xfId="13752"/>
    <cellStyle name="20 % - Akzent5 6 3 2 3" xfId="1556"/>
    <cellStyle name="20 % - Akzent5 6 3 2 3 2" xfId="3987"/>
    <cellStyle name="20 % - Akzent5 6 3 2 3 2 2" xfId="9673"/>
    <cellStyle name="20 % - Akzent5 6 3 2 3 2 2 2" xfId="21058"/>
    <cellStyle name="20 % - Akzent5 6 3 2 3 2 3" xfId="15372"/>
    <cellStyle name="20 % - Akzent5 6 3 2 3 3" xfId="7243"/>
    <cellStyle name="20 % - Akzent5 6 3 2 3 3 2" xfId="18628"/>
    <cellStyle name="20 % - Akzent5 6 3 2 3 4" xfId="12942"/>
    <cellStyle name="20 % - Akzent5 6 3 2 4" xfId="3176"/>
    <cellStyle name="20 % - Akzent5 6 3 2 4 2" xfId="8863"/>
    <cellStyle name="20 % - Akzent5 6 3 2 4 2 2" xfId="20248"/>
    <cellStyle name="20 % - Akzent5 6 3 2 4 3" xfId="14562"/>
    <cellStyle name="20 % - Akzent5 6 3 2 5" xfId="5607"/>
    <cellStyle name="20 % - Akzent5 6 3 2 5 2" xfId="11293"/>
    <cellStyle name="20 % - Akzent5 6 3 2 5 2 2" xfId="22678"/>
    <cellStyle name="20 % - Akzent5 6 3 2 5 3" xfId="16992"/>
    <cellStyle name="20 % - Akzent5 6 3 2 6" xfId="6433"/>
    <cellStyle name="20 % - Akzent5 6 3 2 6 2" xfId="17818"/>
    <cellStyle name="20 % - Akzent5 6 3 2 7" xfId="12132"/>
    <cellStyle name="20 % - Akzent5 6 3 3" xfId="1960"/>
    <cellStyle name="20 % - Akzent5 6 3 3 2" xfId="4391"/>
    <cellStyle name="20 % - Akzent5 6 3 3 2 2" xfId="10077"/>
    <cellStyle name="20 % - Akzent5 6 3 3 2 2 2" xfId="21462"/>
    <cellStyle name="20 % - Akzent5 6 3 3 2 3" xfId="15776"/>
    <cellStyle name="20 % - Akzent5 6 3 3 3" xfId="7647"/>
    <cellStyle name="20 % - Akzent5 6 3 3 3 2" xfId="19032"/>
    <cellStyle name="20 % - Akzent5 6 3 3 4" xfId="13346"/>
    <cellStyle name="20 % - Akzent5 6 3 4" xfId="1150"/>
    <cellStyle name="20 % - Akzent5 6 3 4 2" xfId="3581"/>
    <cellStyle name="20 % - Akzent5 6 3 4 2 2" xfId="9267"/>
    <cellStyle name="20 % - Akzent5 6 3 4 2 2 2" xfId="20652"/>
    <cellStyle name="20 % - Akzent5 6 3 4 2 3" xfId="14966"/>
    <cellStyle name="20 % - Akzent5 6 3 4 3" xfId="6837"/>
    <cellStyle name="20 % - Akzent5 6 3 4 3 2" xfId="18222"/>
    <cellStyle name="20 % - Akzent5 6 3 4 4" xfId="12536"/>
    <cellStyle name="20 % - Akzent5 6 3 5" xfId="2770"/>
    <cellStyle name="20 % - Akzent5 6 3 5 2" xfId="8457"/>
    <cellStyle name="20 % - Akzent5 6 3 5 2 2" xfId="19842"/>
    <cellStyle name="20 % - Akzent5 6 3 5 3" xfId="14156"/>
    <cellStyle name="20 % - Akzent5 6 3 6" xfId="5201"/>
    <cellStyle name="20 % - Akzent5 6 3 6 2" xfId="10887"/>
    <cellStyle name="20 % - Akzent5 6 3 6 2 2" xfId="22272"/>
    <cellStyle name="20 % - Akzent5 6 3 6 3" xfId="16586"/>
    <cellStyle name="20 % - Akzent5 6 3 7" xfId="6027"/>
    <cellStyle name="20 % - Akzent5 6 3 7 2" xfId="17412"/>
    <cellStyle name="20 % - Akzent5 6 3 8" xfId="11726"/>
    <cellStyle name="20 % - Akzent5 6 4" xfId="550"/>
    <cellStyle name="20 % - Akzent5 6 4 2" xfId="2170"/>
    <cellStyle name="20 % - Akzent5 6 4 2 2" xfId="4601"/>
    <cellStyle name="20 % - Akzent5 6 4 2 2 2" xfId="10287"/>
    <cellStyle name="20 % - Akzent5 6 4 2 2 2 2" xfId="21672"/>
    <cellStyle name="20 % - Akzent5 6 4 2 2 3" xfId="15986"/>
    <cellStyle name="20 % - Akzent5 6 4 2 3" xfId="7857"/>
    <cellStyle name="20 % - Akzent5 6 4 2 3 2" xfId="19242"/>
    <cellStyle name="20 % - Akzent5 6 4 2 4" xfId="13556"/>
    <cellStyle name="20 % - Akzent5 6 4 3" xfId="1360"/>
    <cellStyle name="20 % - Akzent5 6 4 3 2" xfId="3791"/>
    <cellStyle name="20 % - Akzent5 6 4 3 2 2" xfId="9477"/>
    <cellStyle name="20 % - Akzent5 6 4 3 2 2 2" xfId="20862"/>
    <cellStyle name="20 % - Akzent5 6 4 3 2 3" xfId="15176"/>
    <cellStyle name="20 % - Akzent5 6 4 3 3" xfId="7047"/>
    <cellStyle name="20 % - Akzent5 6 4 3 3 2" xfId="18432"/>
    <cellStyle name="20 % - Akzent5 6 4 3 4" xfId="12746"/>
    <cellStyle name="20 % - Akzent5 6 4 4" xfId="2980"/>
    <cellStyle name="20 % - Akzent5 6 4 4 2" xfId="8667"/>
    <cellStyle name="20 % - Akzent5 6 4 4 2 2" xfId="20052"/>
    <cellStyle name="20 % - Akzent5 6 4 4 3" xfId="14366"/>
    <cellStyle name="20 % - Akzent5 6 4 5" xfId="5411"/>
    <cellStyle name="20 % - Akzent5 6 4 5 2" xfId="11097"/>
    <cellStyle name="20 % - Akzent5 6 4 5 2 2" xfId="22482"/>
    <cellStyle name="20 % - Akzent5 6 4 5 3" xfId="16796"/>
    <cellStyle name="20 % - Akzent5 6 4 6" xfId="6237"/>
    <cellStyle name="20 % - Akzent5 6 4 6 2" xfId="17622"/>
    <cellStyle name="20 % - Akzent5 6 4 7" xfId="11936"/>
    <cellStyle name="20 % - Akzent5 6 5" xfId="1764"/>
    <cellStyle name="20 % - Akzent5 6 5 2" xfId="4195"/>
    <cellStyle name="20 % - Akzent5 6 5 2 2" xfId="9881"/>
    <cellStyle name="20 % - Akzent5 6 5 2 2 2" xfId="21266"/>
    <cellStyle name="20 % - Akzent5 6 5 2 3" xfId="15580"/>
    <cellStyle name="20 % - Akzent5 6 5 3" xfId="7451"/>
    <cellStyle name="20 % - Akzent5 6 5 3 2" xfId="18836"/>
    <cellStyle name="20 % - Akzent5 6 5 4" xfId="13150"/>
    <cellStyle name="20 % - Akzent5 6 6" xfId="954"/>
    <cellStyle name="20 % - Akzent5 6 6 2" xfId="3385"/>
    <cellStyle name="20 % - Akzent5 6 6 2 2" xfId="9071"/>
    <cellStyle name="20 % - Akzent5 6 6 2 2 2" xfId="20456"/>
    <cellStyle name="20 % - Akzent5 6 6 2 3" xfId="14770"/>
    <cellStyle name="20 % - Akzent5 6 6 3" xfId="6641"/>
    <cellStyle name="20 % - Akzent5 6 6 3 2" xfId="18026"/>
    <cellStyle name="20 % - Akzent5 6 6 4" xfId="12340"/>
    <cellStyle name="20 % - Akzent5 6 7" xfId="2574"/>
    <cellStyle name="20 % - Akzent5 6 7 2" xfId="8261"/>
    <cellStyle name="20 % - Akzent5 6 7 2 2" xfId="19646"/>
    <cellStyle name="20 % - Akzent5 6 7 3" xfId="13960"/>
    <cellStyle name="20 % - Akzent5 6 8" xfId="5005"/>
    <cellStyle name="20 % - Akzent5 6 8 2" xfId="10691"/>
    <cellStyle name="20 % - Akzent5 6 8 2 2" xfId="22076"/>
    <cellStyle name="20 % - Akzent5 6 8 3" xfId="16390"/>
    <cellStyle name="20 % - Akzent5 6 9" xfId="5831"/>
    <cellStyle name="20 % - Akzent5 6 9 2" xfId="17216"/>
    <cellStyle name="20 % - Akzent5 7" xfId="158"/>
    <cellStyle name="20 % - Akzent5 7 2" xfId="353"/>
    <cellStyle name="20 % - Akzent5 7 2 2" xfId="760"/>
    <cellStyle name="20 % - Akzent5 7 2 2 2" xfId="2380"/>
    <cellStyle name="20 % - Akzent5 7 2 2 2 2" xfId="4811"/>
    <cellStyle name="20 % - Akzent5 7 2 2 2 2 2" xfId="10497"/>
    <cellStyle name="20 % - Akzent5 7 2 2 2 2 2 2" xfId="21882"/>
    <cellStyle name="20 % - Akzent5 7 2 2 2 2 3" xfId="16196"/>
    <cellStyle name="20 % - Akzent5 7 2 2 2 3" xfId="8067"/>
    <cellStyle name="20 % - Akzent5 7 2 2 2 3 2" xfId="19452"/>
    <cellStyle name="20 % - Akzent5 7 2 2 2 4" xfId="13766"/>
    <cellStyle name="20 % - Akzent5 7 2 2 3" xfId="1570"/>
    <cellStyle name="20 % - Akzent5 7 2 2 3 2" xfId="4001"/>
    <cellStyle name="20 % - Akzent5 7 2 2 3 2 2" xfId="9687"/>
    <cellStyle name="20 % - Akzent5 7 2 2 3 2 2 2" xfId="21072"/>
    <cellStyle name="20 % - Akzent5 7 2 2 3 2 3" xfId="15386"/>
    <cellStyle name="20 % - Akzent5 7 2 2 3 3" xfId="7257"/>
    <cellStyle name="20 % - Akzent5 7 2 2 3 3 2" xfId="18642"/>
    <cellStyle name="20 % - Akzent5 7 2 2 3 4" xfId="12956"/>
    <cellStyle name="20 % - Akzent5 7 2 2 4" xfId="3190"/>
    <cellStyle name="20 % - Akzent5 7 2 2 4 2" xfId="8877"/>
    <cellStyle name="20 % - Akzent5 7 2 2 4 2 2" xfId="20262"/>
    <cellStyle name="20 % - Akzent5 7 2 2 4 3" xfId="14576"/>
    <cellStyle name="20 % - Akzent5 7 2 2 5" xfId="5621"/>
    <cellStyle name="20 % - Akzent5 7 2 2 5 2" xfId="11307"/>
    <cellStyle name="20 % - Akzent5 7 2 2 5 2 2" xfId="22692"/>
    <cellStyle name="20 % - Akzent5 7 2 2 5 3" xfId="17006"/>
    <cellStyle name="20 % - Akzent5 7 2 2 6" xfId="6447"/>
    <cellStyle name="20 % - Akzent5 7 2 2 6 2" xfId="17832"/>
    <cellStyle name="20 % - Akzent5 7 2 2 7" xfId="12146"/>
    <cellStyle name="20 % - Akzent5 7 2 3" xfId="1974"/>
    <cellStyle name="20 % - Akzent5 7 2 3 2" xfId="4405"/>
    <cellStyle name="20 % - Akzent5 7 2 3 2 2" xfId="10091"/>
    <cellStyle name="20 % - Akzent5 7 2 3 2 2 2" xfId="21476"/>
    <cellStyle name="20 % - Akzent5 7 2 3 2 3" xfId="15790"/>
    <cellStyle name="20 % - Akzent5 7 2 3 3" xfId="7661"/>
    <cellStyle name="20 % - Akzent5 7 2 3 3 2" xfId="19046"/>
    <cellStyle name="20 % - Akzent5 7 2 3 4" xfId="13360"/>
    <cellStyle name="20 % - Akzent5 7 2 4" xfId="1164"/>
    <cellStyle name="20 % - Akzent5 7 2 4 2" xfId="3595"/>
    <cellStyle name="20 % - Akzent5 7 2 4 2 2" xfId="9281"/>
    <cellStyle name="20 % - Akzent5 7 2 4 2 2 2" xfId="20666"/>
    <cellStyle name="20 % - Akzent5 7 2 4 2 3" xfId="14980"/>
    <cellStyle name="20 % - Akzent5 7 2 4 3" xfId="6851"/>
    <cellStyle name="20 % - Akzent5 7 2 4 3 2" xfId="18236"/>
    <cellStyle name="20 % - Akzent5 7 2 4 4" xfId="12550"/>
    <cellStyle name="20 % - Akzent5 7 2 5" xfId="2784"/>
    <cellStyle name="20 % - Akzent5 7 2 5 2" xfId="8471"/>
    <cellStyle name="20 % - Akzent5 7 2 5 2 2" xfId="19856"/>
    <cellStyle name="20 % - Akzent5 7 2 5 3" xfId="14170"/>
    <cellStyle name="20 % - Akzent5 7 2 6" xfId="5215"/>
    <cellStyle name="20 % - Akzent5 7 2 6 2" xfId="10901"/>
    <cellStyle name="20 % - Akzent5 7 2 6 2 2" xfId="22286"/>
    <cellStyle name="20 % - Akzent5 7 2 6 3" xfId="16600"/>
    <cellStyle name="20 % - Akzent5 7 2 7" xfId="6041"/>
    <cellStyle name="20 % - Akzent5 7 2 7 2" xfId="17426"/>
    <cellStyle name="20 % - Akzent5 7 2 8" xfId="11740"/>
    <cellStyle name="20 % - Akzent5 7 3" xfId="564"/>
    <cellStyle name="20 % - Akzent5 7 3 2" xfId="2184"/>
    <cellStyle name="20 % - Akzent5 7 3 2 2" xfId="4615"/>
    <cellStyle name="20 % - Akzent5 7 3 2 2 2" xfId="10301"/>
    <cellStyle name="20 % - Akzent5 7 3 2 2 2 2" xfId="21686"/>
    <cellStyle name="20 % - Akzent5 7 3 2 2 3" xfId="16000"/>
    <cellStyle name="20 % - Akzent5 7 3 2 3" xfId="7871"/>
    <cellStyle name="20 % - Akzent5 7 3 2 3 2" xfId="19256"/>
    <cellStyle name="20 % - Akzent5 7 3 2 4" xfId="13570"/>
    <cellStyle name="20 % - Akzent5 7 3 3" xfId="1374"/>
    <cellStyle name="20 % - Akzent5 7 3 3 2" xfId="3805"/>
    <cellStyle name="20 % - Akzent5 7 3 3 2 2" xfId="9491"/>
    <cellStyle name="20 % - Akzent5 7 3 3 2 2 2" xfId="20876"/>
    <cellStyle name="20 % - Akzent5 7 3 3 2 3" xfId="15190"/>
    <cellStyle name="20 % - Akzent5 7 3 3 3" xfId="7061"/>
    <cellStyle name="20 % - Akzent5 7 3 3 3 2" xfId="18446"/>
    <cellStyle name="20 % - Akzent5 7 3 3 4" xfId="12760"/>
    <cellStyle name="20 % - Akzent5 7 3 4" xfId="2994"/>
    <cellStyle name="20 % - Akzent5 7 3 4 2" xfId="8681"/>
    <cellStyle name="20 % - Akzent5 7 3 4 2 2" xfId="20066"/>
    <cellStyle name="20 % - Akzent5 7 3 4 3" xfId="14380"/>
    <cellStyle name="20 % - Akzent5 7 3 5" xfId="5425"/>
    <cellStyle name="20 % - Akzent5 7 3 5 2" xfId="11111"/>
    <cellStyle name="20 % - Akzent5 7 3 5 2 2" xfId="22496"/>
    <cellStyle name="20 % - Akzent5 7 3 5 3" xfId="16810"/>
    <cellStyle name="20 % - Akzent5 7 3 6" xfId="6251"/>
    <cellStyle name="20 % - Akzent5 7 3 6 2" xfId="17636"/>
    <cellStyle name="20 % - Akzent5 7 3 7" xfId="11950"/>
    <cellStyle name="20 % - Akzent5 7 4" xfId="1778"/>
    <cellStyle name="20 % - Akzent5 7 4 2" xfId="4209"/>
    <cellStyle name="20 % - Akzent5 7 4 2 2" xfId="9895"/>
    <cellStyle name="20 % - Akzent5 7 4 2 2 2" xfId="21280"/>
    <cellStyle name="20 % - Akzent5 7 4 2 3" xfId="15594"/>
    <cellStyle name="20 % - Akzent5 7 4 3" xfId="7465"/>
    <cellStyle name="20 % - Akzent5 7 4 3 2" xfId="18850"/>
    <cellStyle name="20 % - Akzent5 7 4 4" xfId="13164"/>
    <cellStyle name="20 % - Akzent5 7 5" xfId="968"/>
    <cellStyle name="20 % - Akzent5 7 5 2" xfId="3399"/>
    <cellStyle name="20 % - Akzent5 7 5 2 2" xfId="9085"/>
    <cellStyle name="20 % - Akzent5 7 5 2 2 2" xfId="20470"/>
    <cellStyle name="20 % - Akzent5 7 5 2 3" xfId="14784"/>
    <cellStyle name="20 % - Akzent5 7 5 3" xfId="6655"/>
    <cellStyle name="20 % - Akzent5 7 5 3 2" xfId="18040"/>
    <cellStyle name="20 % - Akzent5 7 5 4" xfId="12354"/>
    <cellStyle name="20 % - Akzent5 7 6" xfId="2588"/>
    <cellStyle name="20 % - Akzent5 7 6 2" xfId="8275"/>
    <cellStyle name="20 % - Akzent5 7 6 2 2" xfId="19660"/>
    <cellStyle name="20 % - Akzent5 7 6 3" xfId="13974"/>
    <cellStyle name="20 % - Akzent5 7 7" xfId="5019"/>
    <cellStyle name="20 % - Akzent5 7 7 2" xfId="10705"/>
    <cellStyle name="20 % - Akzent5 7 7 2 2" xfId="22090"/>
    <cellStyle name="20 % - Akzent5 7 7 3" xfId="16404"/>
    <cellStyle name="20 % - Akzent5 7 8" xfId="5845"/>
    <cellStyle name="20 % - Akzent5 7 8 2" xfId="17230"/>
    <cellStyle name="20 % - Akzent5 7 9" xfId="11544"/>
    <cellStyle name="20 % - Akzent5 8" xfId="172"/>
    <cellStyle name="20 % - Akzent5 8 2" xfId="367"/>
    <cellStyle name="20 % - Akzent5 8 2 2" xfId="774"/>
    <cellStyle name="20 % - Akzent5 8 2 2 2" xfId="2394"/>
    <cellStyle name="20 % - Akzent5 8 2 2 2 2" xfId="4825"/>
    <cellStyle name="20 % - Akzent5 8 2 2 2 2 2" xfId="10511"/>
    <cellStyle name="20 % - Akzent5 8 2 2 2 2 2 2" xfId="21896"/>
    <cellStyle name="20 % - Akzent5 8 2 2 2 2 3" xfId="16210"/>
    <cellStyle name="20 % - Akzent5 8 2 2 2 3" xfId="8081"/>
    <cellStyle name="20 % - Akzent5 8 2 2 2 3 2" xfId="19466"/>
    <cellStyle name="20 % - Akzent5 8 2 2 2 4" xfId="13780"/>
    <cellStyle name="20 % - Akzent5 8 2 2 3" xfId="1584"/>
    <cellStyle name="20 % - Akzent5 8 2 2 3 2" xfId="4015"/>
    <cellStyle name="20 % - Akzent5 8 2 2 3 2 2" xfId="9701"/>
    <cellStyle name="20 % - Akzent5 8 2 2 3 2 2 2" xfId="21086"/>
    <cellStyle name="20 % - Akzent5 8 2 2 3 2 3" xfId="15400"/>
    <cellStyle name="20 % - Akzent5 8 2 2 3 3" xfId="7271"/>
    <cellStyle name="20 % - Akzent5 8 2 2 3 3 2" xfId="18656"/>
    <cellStyle name="20 % - Akzent5 8 2 2 3 4" xfId="12970"/>
    <cellStyle name="20 % - Akzent5 8 2 2 4" xfId="3204"/>
    <cellStyle name="20 % - Akzent5 8 2 2 4 2" xfId="8891"/>
    <cellStyle name="20 % - Akzent5 8 2 2 4 2 2" xfId="20276"/>
    <cellStyle name="20 % - Akzent5 8 2 2 4 3" xfId="14590"/>
    <cellStyle name="20 % - Akzent5 8 2 2 5" xfId="5635"/>
    <cellStyle name="20 % - Akzent5 8 2 2 5 2" xfId="11321"/>
    <cellStyle name="20 % - Akzent5 8 2 2 5 2 2" xfId="22706"/>
    <cellStyle name="20 % - Akzent5 8 2 2 5 3" xfId="17020"/>
    <cellStyle name="20 % - Akzent5 8 2 2 6" xfId="6461"/>
    <cellStyle name="20 % - Akzent5 8 2 2 6 2" xfId="17846"/>
    <cellStyle name="20 % - Akzent5 8 2 2 7" xfId="12160"/>
    <cellStyle name="20 % - Akzent5 8 2 3" xfId="1988"/>
    <cellStyle name="20 % - Akzent5 8 2 3 2" xfId="4419"/>
    <cellStyle name="20 % - Akzent5 8 2 3 2 2" xfId="10105"/>
    <cellStyle name="20 % - Akzent5 8 2 3 2 2 2" xfId="21490"/>
    <cellStyle name="20 % - Akzent5 8 2 3 2 3" xfId="15804"/>
    <cellStyle name="20 % - Akzent5 8 2 3 3" xfId="7675"/>
    <cellStyle name="20 % - Akzent5 8 2 3 3 2" xfId="19060"/>
    <cellStyle name="20 % - Akzent5 8 2 3 4" xfId="13374"/>
    <cellStyle name="20 % - Akzent5 8 2 4" xfId="1178"/>
    <cellStyle name="20 % - Akzent5 8 2 4 2" xfId="3609"/>
    <cellStyle name="20 % - Akzent5 8 2 4 2 2" xfId="9295"/>
    <cellStyle name="20 % - Akzent5 8 2 4 2 2 2" xfId="20680"/>
    <cellStyle name="20 % - Akzent5 8 2 4 2 3" xfId="14994"/>
    <cellStyle name="20 % - Akzent5 8 2 4 3" xfId="6865"/>
    <cellStyle name="20 % - Akzent5 8 2 4 3 2" xfId="18250"/>
    <cellStyle name="20 % - Akzent5 8 2 4 4" xfId="12564"/>
    <cellStyle name="20 % - Akzent5 8 2 5" xfId="2798"/>
    <cellStyle name="20 % - Akzent5 8 2 5 2" xfId="8485"/>
    <cellStyle name="20 % - Akzent5 8 2 5 2 2" xfId="19870"/>
    <cellStyle name="20 % - Akzent5 8 2 5 3" xfId="14184"/>
    <cellStyle name="20 % - Akzent5 8 2 6" xfId="5229"/>
    <cellStyle name="20 % - Akzent5 8 2 6 2" xfId="10915"/>
    <cellStyle name="20 % - Akzent5 8 2 6 2 2" xfId="22300"/>
    <cellStyle name="20 % - Akzent5 8 2 6 3" xfId="16614"/>
    <cellStyle name="20 % - Akzent5 8 2 7" xfId="6055"/>
    <cellStyle name="20 % - Akzent5 8 2 7 2" xfId="17440"/>
    <cellStyle name="20 % - Akzent5 8 2 8" xfId="11754"/>
    <cellStyle name="20 % - Akzent5 8 3" xfId="578"/>
    <cellStyle name="20 % - Akzent5 8 3 2" xfId="2198"/>
    <cellStyle name="20 % - Akzent5 8 3 2 2" xfId="4629"/>
    <cellStyle name="20 % - Akzent5 8 3 2 2 2" xfId="10315"/>
    <cellStyle name="20 % - Akzent5 8 3 2 2 2 2" xfId="21700"/>
    <cellStyle name="20 % - Akzent5 8 3 2 2 3" xfId="16014"/>
    <cellStyle name="20 % - Akzent5 8 3 2 3" xfId="7885"/>
    <cellStyle name="20 % - Akzent5 8 3 2 3 2" xfId="19270"/>
    <cellStyle name="20 % - Akzent5 8 3 2 4" xfId="13584"/>
    <cellStyle name="20 % - Akzent5 8 3 3" xfId="1388"/>
    <cellStyle name="20 % - Akzent5 8 3 3 2" xfId="3819"/>
    <cellStyle name="20 % - Akzent5 8 3 3 2 2" xfId="9505"/>
    <cellStyle name="20 % - Akzent5 8 3 3 2 2 2" xfId="20890"/>
    <cellStyle name="20 % - Akzent5 8 3 3 2 3" xfId="15204"/>
    <cellStyle name="20 % - Akzent5 8 3 3 3" xfId="7075"/>
    <cellStyle name="20 % - Akzent5 8 3 3 3 2" xfId="18460"/>
    <cellStyle name="20 % - Akzent5 8 3 3 4" xfId="12774"/>
    <cellStyle name="20 % - Akzent5 8 3 4" xfId="3008"/>
    <cellStyle name="20 % - Akzent5 8 3 4 2" xfId="8695"/>
    <cellStyle name="20 % - Akzent5 8 3 4 2 2" xfId="20080"/>
    <cellStyle name="20 % - Akzent5 8 3 4 3" xfId="14394"/>
    <cellStyle name="20 % - Akzent5 8 3 5" xfId="5439"/>
    <cellStyle name="20 % - Akzent5 8 3 5 2" xfId="11125"/>
    <cellStyle name="20 % - Akzent5 8 3 5 2 2" xfId="22510"/>
    <cellStyle name="20 % - Akzent5 8 3 5 3" xfId="16824"/>
    <cellStyle name="20 % - Akzent5 8 3 6" xfId="6265"/>
    <cellStyle name="20 % - Akzent5 8 3 6 2" xfId="17650"/>
    <cellStyle name="20 % - Akzent5 8 3 7" xfId="11964"/>
    <cellStyle name="20 % - Akzent5 8 4" xfId="1792"/>
    <cellStyle name="20 % - Akzent5 8 4 2" xfId="4223"/>
    <cellStyle name="20 % - Akzent5 8 4 2 2" xfId="9909"/>
    <cellStyle name="20 % - Akzent5 8 4 2 2 2" xfId="21294"/>
    <cellStyle name="20 % - Akzent5 8 4 2 3" xfId="15608"/>
    <cellStyle name="20 % - Akzent5 8 4 3" xfId="7479"/>
    <cellStyle name="20 % - Akzent5 8 4 3 2" xfId="18864"/>
    <cellStyle name="20 % - Akzent5 8 4 4" xfId="13178"/>
    <cellStyle name="20 % - Akzent5 8 5" xfId="982"/>
    <cellStyle name="20 % - Akzent5 8 5 2" xfId="3413"/>
    <cellStyle name="20 % - Akzent5 8 5 2 2" xfId="9099"/>
    <cellStyle name="20 % - Akzent5 8 5 2 2 2" xfId="20484"/>
    <cellStyle name="20 % - Akzent5 8 5 2 3" xfId="14798"/>
    <cellStyle name="20 % - Akzent5 8 5 3" xfId="6669"/>
    <cellStyle name="20 % - Akzent5 8 5 3 2" xfId="18054"/>
    <cellStyle name="20 % - Akzent5 8 5 4" xfId="12368"/>
    <cellStyle name="20 % - Akzent5 8 6" xfId="2602"/>
    <cellStyle name="20 % - Akzent5 8 6 2" xfId="8289"/>
    <cellStyle name="20 % - Akzent5 8 6 2 2" xfId="19674"/>
    <cellStyle name="20 % - Akzent5 8 6 3" xfId="13988"/>
    <cellStyle name="20 % - Akzent5 8 7" xfId="5033"/>
    <cellStyle name="20 % - Akzent5 8 7 2" xfId="10719"/>
    <cellStyle name="20 % - Akzent5 8 7 2 2" xfId="22104"/>
    <cellStyle name="20 % - Akzent5 8 7 3" xfId="16418"/>
    <cellStyle name="20 % - Akzent5 8 8" xfId="5859"/>
    <cellStyle name="20 % - Akzent5 8 8 2" xfId="17244"/>
    <cellStyle name="20 % - Akzent5 8 9" xfId="11558"/>
    <cellStyle name="20 % - Akzent5 9" xfId="200"/>
    <cellStyle name="20 % - Akzent5 9 2" xfId="395"/>
    <cellStyle name="20 % - Akzent5 9 2 2" xfId="802"/>
    <cellStyle name="20 % - Akzent5 9 2 2 2" xfId="2422"/>
    <cellStyle name="20 % - Akzent5 9 2 2 2 2" xfId="4853"/>
    <cellStyle name="20 % - Akzent5 9 2 2 2 2 2" xfId="10539"/>
    <cellStyle name="20 % - Akzent5 9 2 2 2 2 2 2" xfId="21924"/>
    <cellStyle name="20 % - Akzent5 9 2 2 2 2 3" xfId="16238"/>
    <cellStyle name="20 % - Akzent5 9 2 2 2 3" xfId="8109"/>
    <cellStyle name="20 % - Akzent5 9 2 2 2 3 2" xfId="19494"/>
    <cellStyle name="20 % - Akzent5 9 2 2 2 4" xfId="13808"/>
    <cellStyle name="20 % - Akzent5 9 2 2 3" xfId="1612"/>
    <cellStyle name="20 % - Akzent5 9 2 2 3 2" xfId="4043"/>
    <cellStyle name="20 % - Akzent5 9 2 2 3 2 2" xfId="9729"/>
    <cellStyle name="20 % - Akzent5 9 2 2 3 2 2 2" xfId="21114"/>
    <cellStyle name="20 % - Akzent5 9 2 2 3 2 3" xfId="15428"/>
    <cellStyle name="20 % - Akzent5 9 2 2 3 3" xfId="7299"/>
    <cellStyle name="20 % - Akzent5 9 2 2 3 3 2" xfId="18684"/>
    <cellStyle name="20 % - Akzent5 9 2 2 3 4" xfId="12998"/>
    <cellStyle name="20 % - Akzent5 9 2 2 4" xfId="3232"/>
    <cellStyle name="20 % - Akzent5 9 2 2 4 2" xfId="8919"/>
    <cellStyle name="20 % - Akzent5 9 2 2 4 2 2" xfId="20304"/>
    <cellStyle name="20 % - Akzent5 9 2 2 4 3" xfId="14618"/>
    <cellStyle name="20 % - Akzent5 9 2 2 5" xfId="5663"/>
    <cellStyle name="20 % - Akzent5 9 2 2 5 2" xfId="11349"/>
    <cellStyle name="20 % - Akzent5 9 2 2 5 2 2" xfId="22734"/>
    <cellStyle name="20 % - Akzent5 9 2 2 5 3" xfId="17048"/>
    <cellStyle name="20 % - Akzent5 9 2 2 6" xfId="6489"/>
    <cellStyle name="20 % - Akzent5 9 2 2 6 2" xfId="17874"/>
    <cellStyle name="20 % - Akzent5 9 2 2 7" xfId="12188"/>
    <cellStyle name="20 % - Akzent5 9 2 3" xfId="2016"/>
    <cellStyle name="20 % - Akzent5 9 2 3 2" xfId="4447"/>
    <cellStyle name="20 % - Akzent5 9 2 3 2 2" xfId="10133"/>
    <cellStyle name="20 % - Akzent5 9 2 3 2 2 2" xfId="21518"/>
    <cellStyle name="20 % - Akzent5 9 2 3 2 3" xfId="15832"/>
    <cellStyle name="20 % - Akzent5 9 2 3 3" xfId="7703"/>
    <cellStyle name="20 % - Akzent5 9 2 3 3 2" xfId="19088"/>
    <cellStyle name="20 % - Akzent5 9 2 3 4" xfId="13402"/>
    <cellStyle name="20 % - Akzent5 9 2 4" xfId="1206"/>
    <cellStyle name="20 % - Akzent5 9 2 4 2" xfId="3637"/>
    <cellStyle name="20 % - Akzent5 9 2 4 2 2" xfId="9323"/>
    <cellStyle name="20 % - Akzent5 9 2 4 2 2 2" xfId="20708"/>
    <cellStyle name="20 % - Akzent5 9 2 4 2 3" xfId="15022"/>
    <cellStyle name="20 % - Akzent5 9 2 4 3" xfId="6893"/>
    <cellStyle name="20 % - Akzent5 9 2 4 3 2" xfId="18278"/>
    <cellStyle name="20 % - Akzent5 9 2 4 4" xfId="12592"/>
    <cellStyle name="20 % - Akzent5 9 2 5" xfId="2826"/>
    <cellStyle name="20 % - Akzent5 9 2 5 2" xfId="8513"/>
    <cellStyle name="20 % - Akzent5 9 2 5 2 2" xfId="19898"/>
    <cellStyle name="20 % - Akzent5 9 2 5 3" xfId="14212"/>
    <cellStyle name="20 % - Akzent5 9 2 6" xfId="5257"/>
    <cellStyle name="20 % - Akzent5 9 2 6 2" xfId="10943"/>
    <cellStyle name="20 % - Akzent5 9 2 6 2 2" xfId="22328"/>
    <cellStyle name="20 % - Akzent5 9 2 6 3" xfId="16642"/>
    <cellStyle name="20 % - Akzent5 9 2 7" xfId="6083"/>
    <cellStyle name="20 % - Akzent5 9 2 7 2" xfId="17468"/>
    <cellStyle name="20 % - Akzent5 9 2 8" xfId="11782"/>
    <cellStyle name="20 % - Akzent5 9 3" xfId="606"/>
    <cellStyle name="20 % - Akzent5 9 3 2" xfId="2226"/>
    <cellStyle name="20 % - Akzent5 9 3 2 2" xfId="4657"/>
    <cellStyle name="20 % - Akzent5 9 3 2 2 2" xfId="10343"/>
    <cellStyle name="20 % - Akzent5 9 3 2 2 2 2" xfId="21728"/>
    <cellStyle name="20 % - Akzent5 9 3 2 2 3" xfId="16042"/>
    <cellStyle name="20 % - Akzent5 9 3 2 3" xfId="7913"/>
    <cellStyle name="20 % - Akzent5 9 3 2 3 2" xfId="19298"/>
    <cellStyle name="20 % - Akzent5 9 3 2 4" xfId="13612"/>
    <cellStyle name="20 % - Akzent5 9 3 3" xfId="1416"/>
    <cellStyle name="20 % - Akzent5 9 3 3 2" xfId="3847"/>
    <cellStyle name="20 % - Akzent5 9 3 3 2 2" xfId="9533"/>
    <cellStyle name="20 % - Akzent5 9 3 3 2 2 2" xfId="20918"/>
    <cellStyle name="20 % - Akzent5 9 3 3 2 3" xfId="15232"/>
    <cellStyle name="20 % - Akzent5 9 3 3 3" xfId="7103"/>
    <cellStyle name="20 % - Akzent5 9 3 3 3 2" xfId="18488"/>
    <cellStyle name="20 % - Akzent5 9 3 3 4" xfId="12802"/>
    <cellStyle name="20 % - Akzent5 9 3 4" xfId="3036"/>
    <cellStyle name="20 % - Akzent5 9 3 4 2" xfId="8723"/>
    <cellStyle name="20 % - Akzent5 9 3 4 2 2" xfId="20108"/>
    <cellStyle name="20 % - Akzent5 9 3 4 3" xfId="14422"/>
    <cellStyle name="20 % - Akzent5 9 3 5" xfId="5467"/>
    <cellStyle name="20 % - Akzent5 9 3 5 2" xfId="11153"/>
    <cellStyle name="20 % - Akzent5 9 3 5 2 2" xfId="22538"/>
    <cellStyle name="20 % - Akzent5 9 3 5 3" xfId="16852"/>
    <cellStyle name="20 % - Akzent5 9 3 6" xfId="6293"/>
    <cellStyle name="20 % - Akzent5 9 3 6 2" xfId="17678"/>
    <cellStyle name="20 % - Akzent5 9 3 7" xfId="11992"/>
    <cellStyle name="20 % - Akzent5 9 4" xfId="1820"/>
    <cellStyle name="20 % - Akzent5 9 4 2" xfId="4251"/>
    <cellStyle name="20 % - Akzent5 9 4 2 2" xfId="9937"/>
    <cellStyle name="20 % - Akzent5 9 4 2 2 2" xfId="21322"/>
    <cellStyle name="20 % - Akzent5 9 4 2 3" xfId="15636"/>
    <cellStyle name="20 % - Akzent5 9 4 3" xfId="7507"/>
    <cellStyle name="20 % - Akzent5 9 4 3 2" xfId="18892"/>
    <cellStyle name="20 % - Akzent5 9 4 4" xfId="13206"/>
    <cellStyle name="20 % - Akzent5 9 5" xfId="1010"/>
    <cellStyle name="20 % - Akzent5 9 5 2" xfId="3441"/>
    <cellStyle name="20 % - Akzent5 9 5 2 2" xfId="9127"/>
    <cellStyle name="20 % - Akzent5 9 5 2 2 2" xfId="20512"/>
    <cellStyle name="20 % - Akzent5 9 5 2 3" xfId="14826"/>
    <cellStyle name="20 % - Akzent5 9 5 3" xfId="6697"/>
    <cellStyle name="20 % - Akzent5 9 5 3 2" xfId="18082"/>
    <cellStyle name="20 % - Akzent5 9 5 4" xfId="12396"/>
    <cellStyle name="20 % - Akzent5 9 6" xfId="2630"/>
    <cellStyle name="20 % - Akzent5 9 6 2" xfId="8317"/>
    <cellStyle name="20 % - Akzent5 9 6 2 2" xfId="19702"/>
    <cellStyle name="20 % - Akzent5 9 6 3" xfId="14016"/>
    <cellStyle name="20 % - Akzent5 9 7" xfId="5061"/>
    <cellStyle name="20 % - Akzent5 9 7 2" xfId="10747"/>
    <cellStyle name="20 % - Akzent5 9 7 2 2" xfId="22132"/>
    <cellStyle name="20 % - Akzent5 9 7 3" xfId="16446"/>
    <cellStyle name="20 % - Akzent5 9 8" xfId="5887"/>
    <cellStyle name="20 % - Akzent5 9 8 2" xfId="17272"/>
    <cellStyle name="20 % - Akzent5 9 9" xfId="11586"/>
    <cellStyle name="20 % - Akzent6 10" xfId="264"/>
    <cellStyle name="20 % - Akzent6 10 2" xfId="671"/>
    <cellStyle name="20 % - Akzent6 10 2 2" xfId="2291"/>
    <cellStyle name="20 % - Akzent6 10 2 2 2" xfId="4722"/>
    <cellStyle name="20 % - Akzent6 10 2 2 2 2" xfId="10408"/>
    <cellStyle name="20 % - Akzent6 10 2 2 2 2 2" xfId="21793"/>
    <cellStyle name="20 % - Akzent6 10 2 2 2 3" xfId="16107"/>
    <cellStyle name="20 % - Akzent6 10 2 2 3" xfId="7978"/>
    <cellStyle name="20 % - Akzent6 10 2 2 3 2" xfId="19363"/>
    <cellStyle name="20 % - Akzent6 10 2 2 4" xfId="13677"/>
    <cellStyle name="20 % - Akzent6 10 2 3" xfId="1481"/>
    <cellStyle name="20 % - Akzent6 10 2 3 2" xfId="3912"/>
    <cellStyle name="20 % - Akzent6 10 2 3 2 2" xfId="9598"/>
    <cellStyle name="20 % - Akzent6 10 2 3 2 2 2" xfId="20983"/>
    <cellStyle name="20 % - Akzent6 10 2 3 2 3" xfId="15297"/>
    <cellStyle name="20 % - Akzent6 10 2 3 3" xfId="7168"/>
    <cellStyle name="20 % - Akzent6 10 2 3 3 2" xfId="18553"/>
    <cellStyle name="20 % - Akzent6 10 2 3 4" xfId="12867"/>
    <cellStyle name="20 % - Akzent6 10 2 4" xfId="3101"/>
    <cellStyle name="20 % - Akzent6 10 2 4 2" xfId="8788"/>
    <cellStyle name="20 % - Akzent6 10 2 4 2 2" xfId="20173"/>
    <cellStyle name="20 % - Akzent6 10 2 4 3" xfId="14487"/>
    <cellStyle name="20 % - Akzent6 10 2 5" xfId="5532"/>
    <cellStyle name="20 % - Akzent6 10 2 5 2" xfId="11218"/>
    <cellStyle name="20 % - Akzent6 10 2 5 2 2" xfId="22603"/>
    <cellStyle name="20 % - Akzent6 10 2 5 3" xfId="16917"/>
    <cellStyle name="20 % - Akzent6 10 2 6" xfId="6358"/>
    <cellStyle name="20 % - Akzent6 10 2 6 2" xfId="17743"/>
    <cellStyle name="20 % - Akzent6 10 2 7" xfId="12057"/>
    <cellStyle name="20 % - Akzent6 10 3" xfId="1885"/>
    <cellStyle name="20 % - Akzent6 10 3 2" xfId="4316"/>
    <cellStyle name="20 % - Akzent6 10 3 2 2" xfId="10002"/>
    <cellStyle name="20 % - Akzent6 10 3 2 2 2" xfId="21387"/>
    <cellStyle name="20 % - Akzent6 10 3 2 3" xfId="15701"/>
    <cellStyle name="20 % - Akzent6 10 3 3" xfId="7572"/>
    <cellStyle name="20 % - Akzent6 10 3 3 2" xfId="18957"/>
    <cellStyle name="20 % - Akzent6 10 3 4" xfId="13271"/>
    <cellStyle name="20 % - Akzent6 10 4" xfId="1075"/>
    <cellStyle name="20 % - Akzent6 10 4 2" xfId="3506"/>
    <cellStyle name="20 % - Akzent6 10 4 2 2" xfId="9192"/>
    <cellStyle name="20 % - Akzent6 10 4 2 2 2" xfId="20577"/>
    <cellStyle name="20 % - Akzent6 10 4 2 3" xfId="14891"/>
    <cellStyle name="20 % - Akzent6 10 4 3" xfId="6762"/>
    <cellStyle name="20 % - Akzent6 10 4 3 2" xfId="18147"/>
    <cellStyle name="20 % - Akzent6 10 4 4" xfId="12461"/>
    <cellStyle name="20 % - Akzent6 10 5" xfId="2695"/>
    <cellStyle name="20 % - Akzent6 10 5 2" xfId="8382"/>
    <cellStyle name="20 % - Akzent6 10 5 2 2" xfId="19767"/>
    <cellStyle name="20 % - Akzent6 10 5 3" xfId="14081"/>
    <cellStyle name="20 % - Akzent6 10 6" xfId="5126"/>
    <cellStyle name="20 % - Akzent6 10 6 2" xfId="10812"/>
    <cellStyle name="20 % - Akzent6 10 6 2 2" xfId="22197"/>
    <cellStyle name="20 % - Akzent6 10 6 3" xfId="16511"/>
    <cellStyle name="20 % - Akzent6 10 7" xfId="5952"/>
    <cellStyle name="20 % - Akzent6 10 7 2" xfId="17337"/>
    <cellStyle name="20 % - Akzent6 10 8" xfId="11651"/>
    <cellStyle name="20 % - Akzent6 11" xfId="479"/>
    <cellStyle name="20 % - Akzent6 11 2" xfId="2100"/>
    <cellStyle name="20 % - Akzent6 11 2 2" xfId="4531"/>
    <cellStyle name="20 % - Akzent6 11 2 2 2" xfId="10217"/>
    <cellStyle name="20 % - Akzent6 11 2 2 2 2" xfId="21602"/>
    <cellStyle name="20 % - Akzent6 11 2 2 3" xfId="15916"/>
    <cellStyle name="20 % - Akzent6 11 2 3" xfId="7787"/>
    <cellStyle name="20 % - Akzent6 11 2 3 2" xfId="19172"/>
    <cellStyle name="20 % - Akzent6 11 2 4" xfId="13486"/>
    <cellStyle name="20 % - Akzent6 11 3" xfId="1290"/>
    <cellStyle name="20 % - Akzent6 11 3 2" xfId="3721"/>
    <cellStyle name="20 % - Akzent6 11 3 2 2" xfId="9407"/>
    <cellStyle name="20 % - Akzent6 11 3 2 2 2" xfId="20792"/>
    <cellStyle name="20 % - Akzent6 11 3 2 3" xfId="15106"/>
    <cellStyle name="20 % - Akzent6 11 3 3" xfId="6977"/>
    <cellStyle name="20 % - Akzent6 11 3 3 2" xfId="18362"/>
    <cellStyle name="20 % - Akzent6 11 3 4" xfId="12676"/>
    <cellStyle name="20 % - Akzent6 11 4" xfId="2910"/>
    <cellStyle name="20 % - Akzent6 11 4 2" xfId="8597"/>
    <cellStyle name="20 % - Akzent6 11 4 2 2" xfId="19982"/>
    <cellStyle name="20 % - Akzent6 11 4 3" xfId="14296"/>
    <cellStyle name="20 % - Akzent6 11 5" xfId="5341"/>
    <cellStyle name="20 % - Akzent6 11 5 2" xfId="11027"/>
    <cellStyle name="20 % - Akzent6 11 5 2 2" xfId="22412"/>
    <cellStyle name="20 % - Akzent6 11 5 3" xfId="16726"/>
    <cellStyle name="20 % - Akzent6 11 6" xfId="6167"/>
    <cellStyle name="20 % - Akzent6 11 6 2" xfId="17552"/>
    <cellStyle name="20 % - Akzent6 11 7" xfId="11866"/>
    <cellStyle name="20 % - Akzent6 12" xfId="1689"/>
    <cellStyle name="20 % - Akzent6 12 2" xfId="4120"/>
    <cellStyle name="20 % - Akzent6 12 2 2" xfId="9806"/>
    <cellStyle name="20 % - Akzent6 12 2 2 2" xfId="21191"/>
    <cellStyle name="20 % - Akzent6 12 2 3" xfId="15505"/>
    <cellStyle name="20 % - Akzent6 12 3" xfId="7376"/>
    <cellStyle name="20 % - Akzent6 12 3 2" xfId="18761"/>
    <cellStyle name="20 % - Akzent6 12 4" xfId="13075"/>
    <cellStyle name="20 % - Akzent6 13" xfId="879"/>
    <cellStyle name="20 % - Akzent6 13 2" xfId="3310"/>
    <cellStyle name="20 % - Akzent6 13 2 2" xfId="8996"/>
    <cellStyle name="20 % - Akzent6 13 2 2 2" xfId="20381"/>
    <cellStyle name="20 % - Akzent6 13 2 3" xfId="14695"/>
    <cellStyle name="20 % - Akzent6 13 3" xfId="6566"/>
    <cellStyle name="20 % - Akzent6 13 3 2" xfId="17951"/>
    <cellStyle name="20 % - Akzent6 13 4" xfId="12265"/>
    <cellStyle name="20 % - Akzent6 14" xfId="2499"/>
    <cellStyle name="20 % - Akzent6 14 2" xfId="8186"/>
    <cellStyle name="20 % - Akzent6 14 2 2" xfId="19571"/>
    <cellStyle name="20 % - Akzent6 14 3" xfId="13885"/>
    <cellStyle name="20 % - Akzent6 15" xfId="4930"/>
    <cellStyle name="20 % - Akzent6 15 2" xfId="10616"/>
    <cellStyle name="20 % - Akzent6 15 2 2" xfId="22001"/>
    <cellStyle name="20 % - Akzent6 15 3" xfId="16315"/>
    <cellStyle name="20 % - Akzent6 16" xfId="62"/>
    <cellStyle name="20 % - Akzent6 2" xfId="91"/>
    <cellStyle name="20 % - Akzent6 2 10" xfId="11476"/>
    <cellStyle name="20 % - Akzent6 2 2" xfId="207"/>
    <cellStyle name="20 % - Akzent6 2 2 2" xfId="402"/>
    <cellStyle name="20 % - Akzent6 2 2 2 2" xfId="809"/>
    <cellStyle name="20 % - Akzent6 2 2 2 2 2" xfId="2429"/>
    <cellStyle name="20 % - Akzent6 2 2 2 2 2 2" xfId="4860"/>
    <cellStyle name="20 % - Akzent6 2 2 2 2 2 2 2" xfId="10546"/>
    <cellStyle name="20 % - Akzent6 2 2 2 2 2 2 2 2" xfId="21931"/>
    <cellStyle name="20 % - Akzent6 2 2 2 2 2 2 3" xfId="16245"/>
    <cellStyle name="20 % - Akzent6 2 2 2 2 2 3" xfId="8116"/>
    <cellStyle name="20 % - Akzent6 2 2 2 2 2 3 2" xfId="19501"/>
    <cellStyle name="20 % - Akzent6 2 2 2 2 2 4" xfId="13815"/>
    <cellStyle name="20 % - Akzent6 2 2 2 2 3" xfId="1619"/>
    <cellStyle name="20 % - Akzent6 2 2 2 2 3 2" xfId="4050"/>
    <cellStyle name="20 % - Akzent6 2 2 2 2 3 2 2" xfId="9736"/>
    <cellStyle name="20 % - Akzent6 2 2 2 2 3 2 2 2" xfId="21121"/>
    <cellStyle name="20 % - Akzent6 2 2 2 2 3 2 3" xfId="15435"/>
    <cellStyle name="20 % - Akzent6 2 2 2 2 3 3" xfId="7306"/>
    <cellStyle name="20 % - Akzent6 2 2 2 2 3 3 2" xfId="18691"/>
    <cellStyle name="20 % - Akzent6 2 2 2 2 3 4" xfId="13005"/>
    <cellStyle name="20 % - Akzent6 2 2 2 2 4" xfId="3239"/>
    <cellStyle name="20 % - Akzent6 2 2 2 2 4 2" xfId="8926"/>
    <cellStyle name="20 % - Akzent6 2 2 2 2 4 2 2" xfId="20311"/>
    <cellStyle name="20 % - Akzent6 2 2 2 2 4 3" xfId="14625"/>
    <cellStyle name="20 % - Akzent6 2 2 2 2 5" xfId="5670"/>
    <cellStyle name="20 % - Akzent6 2 2 2 2 5 2" xfId="11356"/>
    <cellStyle name="20 % - Akzent6 2 2 2 2 5 2 2" xfId="22741"/>
    <cellStyle name="20 % - Akzent6 2 2 2 2 5 3" xfId="17055"/>
    <cellStyle name="20 % - Akzent6 2 2 2 2 6" xfId="6496"/>
    <cellStyle name="20 % - Akzent6 2 2 2 2 6 2" xfId="17881"/>
    <cellStyle name="20 % - Akzent6 2 2 2 2 7" xfId="12195"/>
    <cellStyle name="20 % - Akzent6 2 2 2 3" xfId="2023"/>
    <cellStyle name="20 % - Akzent6 2 2 2 3 2" xfId="4454"/>
    <cellStyle name="20 % - Akzent6 2 2 2 3 2 2" xfId="10140"/>
    <cellStyle name="20 % - Akzent6 2 2 2 3 2 2 2" xfId="21525"/>
    <cellStyle name="20 % - Akzent6 2 2 2 3 2 3" xfId="15839"/>
    <cellStyle name="20 % - Akzent6 2 2 2 3 3" xfId="7710"/>
    <cellStyle name="20 % - Akzent6 2 2 2 3 3 2" xfId="19095"/>
    <cellStyle name="20 % - Akzent6 2 2 2 3 4" xfId="13409"/>
    <cellStyle name="20 % - Akzent6 2 2 2 4" xfId="1213"/>
    <cellStyle name="20 % - Akzent6 2 2 2 4 2" xfId="3644"/>
    <cellStyle name="20 % - Akzent6 2 2 2 4 2 2" xfId="9330"/>
    <cellStyle name="20 % - Akzent6 2 2 2 4 2 2 2" xfId="20715"/>
    <cellStyle name="20 % - Akzent6 2 2 2 4 2 3" xfId="15029"/>
    <cellStyle name="20 % - Akzent6 2 2 2 4 3" xfId="6900"/>
    <cellStyle name="20 % - Akzent6 2 2 2 4 3 2" xfId="18285"/>
    <cellStyle name="20 % - Akzent6 2 2 2 4 4" xfId="12599"/>
    <cellStyle name="20 % - Akzent6 2 2 2 5" xfId="2833"/>
    <cellStyle name="20 % - Akzent6 2 2 2 5 2" xfId="8520"/>
    <cellStyle name="20 % - Akzent6 2 2 2 5 2 2" xfId="19905"/>
    <cellStyle name="20 % - Akzent6 2 2 2 5 3" xfId="14219"/>
    <cellStyle name="20 % - Akzent6 2 2 2 6" xfId="5264"/>
    <cellStyle name="20 % - Akzent6 2 2 2 6 2" xfId="10950"/>
    <cellStyle name="20 % - Akzent6 2 2 2 6 2 2" xfId="22335"/>
    <cellStyle name="20 % - Akzent6 2 2 2 6 3" xfId="16649"/>
    <cellStyle name="20 % - Akzent6 2 2 2 7" xfId="6090"/>
    <cellStyle name="20 % - Akzent6 2 2 2 7 2" xfId="17475"/>
    <cellStyle name="20 % - Akzent6 2 2 2 8" xfId="11789"/>
    <cellStyle name="20 % - Akzent6 2 2 3" xfId="613"/>
    <cellStyle name="20 % - Akzent6 2 2 3 2" xfId="2233"/>
    <cellStyle name="20 % - Akzent6 2 2 3 2 2" xfId="4664"/>
    <cellStyle name="20 % - Akzent6 2 2 3 2 2 2" xfId="10350"/>
    <cellStyle name="20 % - Akzent6 2 2 3 2 2 2 2" xfId="21735"/>
    <cellStyle name="20 % - Akzent6 2 2 3 2 2 3" xfId="16049"/>
    <cellStyle name="20 % - Akzent6 2 2 3 2 3" xfId="7920"/>
    <cellStyle name="20 % - Akzent6 2 2 3 2 3 2" xfId="19305"/>
    <cellStyle name="20 % - Akzent6 2 2 3 2 4" xfId="13619"/>
    <cellStyle name="20 % - Akzent6 2 2 3 3" xfId="1423"/>
    <cellStyle name="20 % - Akzent6 2 2 3 3 2" xfId="3854"/>
    <cellStyle name="20 % - Akzent6 2 2 3 3 2 2" xfId="9540"/>
    <cellStyle name="20 % - Akzent6 2 2 3 3 2 2 2" xfId="20925"/>
    <cellStyle name="20 % - Akzent6 2 2 3 3 2 3" xfId="15239"/>
    <cellStyle name="20 % - Akzent6 2 2 3 3 3" xfId="7110"/>
    <cellStyle name="20 % - Akzent6 2 2 3 3 3 2" xfId="18495"/>
    <cellStyle name="20 % - Akzent6 2 2 3 3 4" xfId="12809"/>
    <cellStyle name="20 % - Akzent6 2 2 3 4" xfId="3043"/>
    <cellStyle name="20 % - Akzent6 2 2 3 4 2" xfId="8730"/>
    <cellStyle name="20 % - Akzent6 2 2 3 4 2 2" xfId="20115"/>
    <cellStyle name="20 % - Akzent6 2 2 3 4 3" xfId="14429"/>
    <cellStyle name="20 % - Akzent6 2 2 3 5" xfId="5474"/>
    <cellStyle name="20 % - Akzent6 2 2 3 5 2" xfId="11160"/>
    <cellStyle name="20 % - Akzent6 2 2 3 5 2 2" xfId="22545"/>
    <cellStyle name="20 % - Akzent6 2 2 3 5 3" xfId="16859"/>
    <cellStyle name="20 % - Akzent6 2 2 3 6" xfId="6300"/>
    <cellStyle name="20 % - Akzent6 2 2 3 6 2" xfId="17685"/>
    <cellStyle name="20 % - Akzent6 2 2 3 7" xfId="11999"/>
    <cellStyle name="20 % - Akzent6 2 2 4" xfId="1827"/>
    <cellStyle name="20 % - Akzent6 2 2 4 2" xfId="4258"/>
    <cellStyle name="20 % - Akzent6 2 2 4 2 2" xfId="9944"/>
    <cellStyle name="20 % - Akzent6 2 2 4 2 2 2" xfId="21329"/>
    <cellStyle name="20 % - Akzent6 2 2 4 2 3" xfId="15643"/>
    <cellStyle name="20 % - Akzent6 2 2 4 3" xfId="7514"/>
    <cellStyle name="20 % - Akzent6 2 2 4 3 2" xfId="18899"/>
    <cellStyle name="20 % - Akzent6 2 2 4 4" xfId="13213"/>
    <cellStyle name="20 % - Akzent6 2 2 5" xfId="1017"/>
    <cellStyle name="20 % - Akzent6 2 2 5 2" xfId="3448"/>
    <cellStyle name="20 % - Akzent6 2 2 5 2 2" xfId="9134"/>
    <cellStyle name="20 % - Akzent6 2 2 5 2 2 2" xfId="20519"/>
    <cellStyle name="20 % - Akzent6 2 2 5 2 3" xfId="14833"/>
    <cellStyle name="20 % - Akzent6 2 2 5 3" xfId="6704"/>
    <cellStyle name="20 % - Akzent6 2 2 5 3 2" xfId="18089"/>
    <cellStyle name="20 % - Akzent6 2 2 5 4" xfId="12403"/>
    <cellStyle name="20 % - Akzent6 2 2 6" xfId="2637"/>
    <cellStyle name="20 % - Akzent6 2 2 6 2" xfId="8324"/>
    <cellStyle name="20 % - Akzent6 2 2 6 2 2" xfId="19709"/>
    <cellStyle name="20 % - Akzent6 2 2 6 3" xfId="14023"/>
    <cellStyle name="20 % - Akzent6 2 2 7" xfId="5068"/>
    <cellStyle name="20 % - Akzent6 2 2 7 2" xfId="10754"/>
    <cellStyle name="20 % - Akzent6 2 2 7 2 2" xfId="22139"/>
    <cellStyle name="20 % - Akzent6 2 2 7 3" xfId="16453"/>
    <cellStyle name="20 % - Akzent6 2 2 8" xfId="5894"/>
    <cellStyle name="20 % - Akzent6 2 2 8 2" xfId="17279"/>
    <cellStyle name="20 % - Akzent6 2 2 9" xfId="11593"/>
    <cellStyle name="20 % - Akzent6 2 3" xfId="285"/>
    <cellStyle name="20 % - Akzent6 2 3 2" xfId="692"/>
    <cellStyle name="20 % - Akzent6 2 3 2 2" xfId="2312"/>
    <cellStyle name="20 % - Akzent6 2 3 2 2 2" xfId="4743"/>
    <cellStyle name="20 % - Akzent6 2 3 2 2 2 2" xfId="10429"/>
    <cellStyle name="20 % - Akzent6 2 3 2 2 2 2 2" xfId="21814"/>
    <cellStyle name="20 % - Akzent6 2 3 2 2 2 3" xfId="16128"/>
    <cellStyle name="20 % - Akzent6 2 3 2 2 3" xfId="7999"/>
    <cellStyle name="20 % - Akzent6 2 3 2 2 3 2" xfId="19384"/>
    <cellStyle name="20 % - Akzent6 2 3 2 2 4" xfId="13698"/>
    <cellStyle name="20 % - Akzent6 2 3 2 3" xfId="1502"/>
    <cellStyle name="20 % - Akzent6 2 3 2 3 2" xfId="3933"/>
    <cellStyle name="20 % - Akzent6 2 3 2 3 2 2" xfId="9619"/>
    <cellStyle name="20 % - Akzent6 2 3 2 3 2 2 2" xfId="21004"/>
    <cellStyle name="20 % - Akzent6 2 3 2 3 2 3" xfId="15318"/>
    <cellStyle name="20 % - Akzent6 2 3 2 3 3" xfId="7189"/>
    <cellStyle name="20 % - Akzent6 2 3 2 3 3 2" xfId="18574"/>
    <cellStyle name="20 % - Akzent6 2 3 2 3 4" xfId="12888"/>
    <cellStyle name="20 % - Akzent6 2 3 2 4" xfId="3122"/>
    <cellStyle name="20 % - Akzent6 2 3 2 4 2" xfId="8809"/>
    <cellStyle name="20 % - Akzent6 2 3 2 4 2 2" xfId="20194"/>
    <cellStyle name="20 % - Akzent6 2 3 2 4 3" xfId="14508"/>
    <cellStyle name="20 % - Akzent6 2 3 2 5" xfId="5553"/>
    <cellStyle name="20 % - Akzent6 2 3 2 5 2" xfId="11239"/>
    <cellStyle name="20 % - Akzent6 2 3 2 5 2 2" xfId="22624"/>
    <cellStyle name="20 % - Akzent6 2 3 2 5 3" xfId="16938"/>
    <cellStyle name="20 % - Akzent6 2 3 2 6" xfId="6379"/>
    <cellStyle name="20 % - Akzent6 2 3 2 6 2" xfId="17764"/>
    <cellStyle name="20 % - Akzent6 2 3 2 7" xfId="12078"/>
    <cellStyle name="20 % - Akzent6 2 3 3" xfId="1906"/>
    <cellStyle name="20 % - Akzent6 2 3 3 2" xfId="4337"/>
    <cellStyle name="20 % - Akzent6 2 3 3 2 2" xfId="10023"/>
    <cellStyle name="20 % - Akzent6 2 3 3 2 2 2" xfId="21408"/>
    <cellStyle name="20 % - Akzent6 2 3 3 2 3" xfId="15722"/>
    <cellStyle name="20 % - Akzent6 2 3 3 3" xfId="7593"/>
    <cellStyle name="20 % - Akzent6 2 3 3 3 2" xfId="18978"/>
    <cellStyle name="20 % - Akzent6 2 3 3 4" xfId="13292"/>
    <cellStyle name="20 % - Akzent6 2 3 4" xfId="1096"/>
    <cellStyle name="20 % - Akzent6 2 3 4 2" xfId="3527"/>
    <cellStyle name="20 % - Akzent6 2 3 4 2 2" xfId="9213"/>
    <cellStyle name="20 % - Akzent6 2 3 4 2 2 2" xfId="20598"/>
    <cellStyle name="20 % - Akzent6 2 3 4 2 3" xfId="14912"/>
    <cellStyle name="20 % - Akzent6 2 3 4 3" xfId="6783"/>
    <cellStyle name="20 % - Akzent6 2 3 4 3 2" xfId="18168"/>
    <cellStyle name="20 % - Akzent6 2 3 4 4" xfId="12482"/>
    <cellStyle name="20 % - Akzent6 2 3 5" xfId="2716"/>
    <cellStyle name="20 % - Akzent6 2 3 5 2" xfId="8403"/>
    <cellStyle name="20 % - Akzent6 2 3 5 2 2" xfId="19788"/>
    <cellStyle name="20 % - Akzent6 2 3 5 3" xfId="14102"/>
    <cellStyle name="20 % - Akzent6 2 3 6" xfId="5147"/>
    <cellStyle name="20 % - Akzent6 2 3 6 2" xfId="10833"/>
    <cellStyle name="20 % - Akzent6 2 3 6 2 2" xfId="22218"/>
    <cellStyle name="20 % - Akzent6 2 3 6 3" xfId="16532"/>
    <cellStyle name="20 % - Akzent6 2 3 7" xfId="5973"/>
    <cellStyle name="20 % - Akzent6 2 3 7 2" xfId="17358"/>
    <cellStyle name="20 % - Akzent6 2 3 8" xfId="11672"/>
    <cellStyle name="20 % - Akzent6 2 4" xfId="496"/>
    <cellStyle name="20 % - Akzent6 2 4 2" xfId="2116"/>
    <cellStyle name="20 % - Akzent6 2 4 2 2" xfId="4547"/>
    <cellStyle name="20 % - Akzent6 2 4 2 2 2" xfId="10233"/>
    <cellStyle name="20 % - Akzent6 2 4 2 2 2 2" xfId="21618"/>
    <cellStyle name="20 % - Akzent6 2 4 2 2 3" xfId="15932"/>
    <cellStyle name="20 % - Akzent6 2 4 2 3" xfId="7803"/>
    <cellStyle name="20 % - Akzent6 2 4 2 3 2" xfId="19188"/>
    <cellStyle name="20 % - Akzent6 2 4 2 4" xfId="13502"/>
    <cellStyle name="20 % - Akzent6 2 4 3" xfId="1306"/>
    <cellStyle name="20 % - Akzent6 2 4 3 2" xfId="3737"/>
    <cellStyle name="20 % - Akzent6 2 4 3 2 2" xfId="9423"/>
    <cellStyle name="20 % - Akzent6 2 4 3 2 2 2" xfId="20808"/>
    <cellStyle name="20 % - Akzent6 2 4 3 2 3" xfId="15122"/>
    <cellStyle name="20 % - Akzent6 2 4 3 3" xfId="6993"/>
    <cellStyle name="20 % - Akzent6 2 4 3 3 2" xfId="18378"/>
    <cellStyle name="20 % - Akzent6 2 4 3 4" xfId="12692"/>
    <cellStyle name="20 % - Akzent6 2 4 4" xfId="2926"/>
    <cellStyle name="20 % - Akzent6 2 4 4 2" xfId="8613"/>
    <cellStyle name="20 % - Akzent6 2 4 4 2 2" xfId="19998"/>
    <cellStyle name="20 % - Akzent6 2 4 4 3" xfId="14312"/>
    <cellStyle name="20 % - Akzent6 2 4 5" xfId="5357"/>
    <cellStyle name="20 % - Akzent6 2 4 5 2" xfId="11043"/>
    <cellStyle name="20 % - Akzent6 2 4 5 2 2" xfId="22428"/>
    <cellStyle name="20 % - Akzent6 2 4 5 3" xfId="16742"/>
    <cellStyle name="20 % - Akzent6 2 4 6" xfId="6183"/>
    <cellStyle name="20 % - Akzent6 2 4 6 2" xfId="17568"/>
    <cellStyle name="20 % - Akzent6 2 4 7" xfId="11882"/>
    <cellStyle name="20 % - Akzent6 2 5" xfId="1710"/>
    <cellStyle name="20 % - Akzent6 2 5 2" xfId="4141"/>
    <cellStyle name="20 % - Akzent6 2 5 2 2" xfId="9827"/>
    <cellStyle name="20 % - Akzent6 2 5 2 2 2" xfId="21212"/>
    <cellStyle name="20 % - Akzent6 2 5 2 3" xfId="15526"/>
    <cellStyle name="20 % - Akzent6 2 5 3" xfId="7397"/>
    <cellStyle name="20 % - Akzent6 2 5 3 2" xfId="18782"/>
    <cellStyle name="20 % - Akzent6 2 5 4" xfId="13096"/>
    <cellStyle name="20 % - Akzent6 2 6" xfId="900"/>
    <cellStyle name="20 % - Akzent6 2 6 2" xfId="3331"/>
    <cellStyle name="20 % - Akzent6 2 6 2 2" xfId="9017"/>
    <cellStyle name="20 % - Akzent6 2 6 2 2 2" xfId="20402"/>
    <cellStyle name="20 % - Akzent6 2 6 2 3" xfId="14716"/>
    <cellStyle name="20 % - Akzent6 2 6 3" xfId="6587"/>
    <cellStyle name="20 % - Akzent6 2 6 3 2" xfId="17972"/>
    <cellStyle name="20 % - Akzent6 2 6 4" xfId="12286"/>
    <cellStyle name="20 % - Akzent6 2 7" xfId="2520"/>
    <cellStyle name="20 % - Akzent6 2 7 2" xfId="8207"/>
    <cellStyle name="20 % - Akzent6 2 7 2 2" xfId="19592"/>
    <cellStyle name="20 % - Akzent6 2 7 3" xfId="13906"/>
    <cellStyle name="20 % - Akzent6 2 8" xfId="4951"/>
    <cellStyle name="20 % - Akzent6 2 8 2" xfId="10637"/>
    <cellStyle name="20 % - Akzent6 2 8 2 2" xfId="22022"/>
    <cellStyle name="20 % - Akzent6 2 8 3" xfId="16336"/>
    <cellStyle name="20 % - Akzent6 2 9" xfId="5777"/>
    <cellStyle name="20 % - Akzent6 2 9 2" xfId="17162"/>
    <cellStyle name="20 % - Akzent6 3" xfId="105"/>
    <cellStyle name="20 % - Akzent6 3 10" xfId="11490"/>
    <cellStyle name="20 % - Akzent6 3 2" xfId="208"/>
    <cellStyle name="20 % - Akzent6 3 2 2" xfId="403"/>
    <cellStyle name="20 % - Akzent6 3 2 2 2" xfId="810"/>
    <cellStyle name="20 % - Akzent6 3 2 2 2 2" xfId="2430"/>
    <cellStyle name="20 % - Akzent6 3 2 2 2 2 2" xfId="4861"/>
    <cellStyle name="20 % - Akzent6 3 2 2 2 2 2 2" xfId="10547"/>
    <cellStyle name="20 % - Akzent6 3 2 2 2 2 2 2 2" xfId="21932"/>
    <cellStyle name="20 % - Akzent6 3 2 2 2 2 2 3" xfId="16246"/>
    <cellStyle name="20 % - Akzent6 3 2 2 2 2 3" xfId="8117"/>
    <cellStyle name="20 % - Akzent6 3 2 2 2 2 3 2" xfId="19502"/>
    <cellStyle name="20 % - Akzent6 3 2 2 2 2 4" xfId="13816"/>
    <cellStyle name="20 % - Akzent6 3 2 2 2 3" xfId="1620"/>
    <cellStyle name="20 % - Akzent6 3 2 2 2 3 2" xfId="4051"/>
    <cellStyle name="20 % - Akzent6 3 2 2 2 3 2 2" xfId="9737"/>
    <cellStyle name="20 % - Akzent6 3 2 2 2 3 2 2 2" xfId="21122"/>
    <cellStyle name="20 % - Akzent6 3 2 2 2 3 2 3" xfId="15436"/>
    <cellStyle name="20 % - Akzent6 3 2 2 2 3 3" xfId="7307"/>
    <cellStyle name="20 % - Akzent6 3 2 2 2 3 3 2" xfId="18692"/>
    <cellStyle name="20 % - Akzent6 3 2 2 2 3 4" xfId="13006"/>
    <cellStyle name="20 % - Akzent6 3 2 2 2 4" xfId="3240"/>
    <cellStyle name="20 % - Akzent6 3 2 2 2 4 2" xfId="8927"/>
    <cellStyle name="20 % - Akzent6 3 2 2 2 4 2 2" xfId="20312"/>
    <cellStyle name="20 % - Akzent6 3 2 2 2 4 3" xfId="14626"/>
    <cellStyle name="20 % - Akzent6 3 2 2 2 5" xfId="5671"/>
    <cellStyle name="20 % - Akzent6 3 2 2 2 5 2" xfId="11357"/>
    <cellStyle name="20 % - Akzent6 3 2 2 2 5 2 2" xfId="22742"/>
    <cellStyle name="20 % - Akzent6 3 2 2 2 5 3" xfId="17056"/>
    <cellStyle name="20 % - Akzent6 3 2 2 2 6" xfId="6497"/>
    <cellStyle name="20 % - Akzent6 3 2 2 2 6 2" xfId="17882"/>
    <cellStyle name="20 % - Akzent6 3 2 2 2 7" xfId="12196"/>
    <cellStyle name="20 % - Akzent6 3 2 2 3" xfId="2024"/>
    <cellStyle name="20 % - Akzent6 3 2 2 3 2" xfId="4455"/>
    <cellStyle name="20 % - Akzent6 3 2 2 3 2 2" xfId="10141"/>
    <cellStyle name="20 % - Akzent6 3 2 2 3 2 2 2" xfId="21526"/>
    <cellStyle name="20 % - Akzent6 3 2 2 3 2 3" xfId="15840"/>
    <cellStyle name="20 % - Akzent6 3 2 2 3 3" xfId="7711"/>
    <cellStyle name="20 % - Akzent6 3 2 2 3 3 2" xfId="19096"/>
    <cellStyle name="20 % - Akzent6 3 2 2 3 4" xfId="13410"/>
    <cellStyle name="20 % - Akzent6 3 2 2 4" xfId="1214"/>
    <cellStyle name="20 % - Akzent6 3 2 2 4 2" xfId="3645"/>
    <cellStyle name="20 % - Akzent6 3 2 2 4 2 2" xfId="9331"/>
    <cellStyle name="20 % - Akzent6 3 2 2 4 2 2 2" xfId="20716"/>
    <cellStyle name="20 % - Akzent6 3 2 2 4 2 3" xfId="15030"/>
    <cellStyle name="20 % - Akzent6 3 2 2 4 3" xfId="6901"/>
    <cellStyle name="20 % - Akzent6 3 2 2 4 3 2" xfId="18286"/>
    <cellStyle name="20 % - Akzent6 3 2 2 4 4" xfId="12600"/>
    <cellStyle name="20 % - Akzent6 3 2 2 5" xfId="2834"/>
    <cellStyle name="20 % - Akzent6 3 2 2 5 2" xfId="8521"/>
    <cellStyle name="20 % - Akzent6 3 2 2 5 2 2" xfId="19906"/>
    <cellStyle name="20 % - Akzent6 3 2 2 5 3" xfId="14220"/>
    <cellStyle name="20 % - Akzent6 3 2 2 6" xfId="5265"/>
    <cellStyle name="20 % - Akzent6 3 2 2 6 2" xfId="10951"/>
    <cellStyle name="20 % - Akzent6 3 2 2 6 2 2" xfId="22336"/>
    <cellStyle name="20 % - Akzent6 3 2 2 6 3" xfId="16650"/>
    <cellStyle name="20 % - Akzent6 3 2 2 7" xfId="6091"/>
    <cellStyle name="20 % - Akzent6 3 2 2 7 2" xfId="17476"/>
    <cellStyle name="20 % - Akzent6 3 2 2 8" xfId="11790"/>
    <cellStyle name="20 % - Akzent6 3 2 3" xfId="614"/>
    <cellStyle name="20 % - Akzent6 3 2 3 2" xfId="2234"/>
    <cellStyle name="20 % - Akzent6 3 2 3 2 2" xfId="4665"/>
    <cellStyle name="20 % - Akzent6 3 2 3 2 2 2" xfId="10351"/>
    <cellStyle name="20 % - Akzent6 3 2 3 2 2 2 2" xfId="21736"/>
    <cellStyle name="20 % - Akzent6 3 2 3 2 2 3" xfId="16050"/>
    <cellStyle name="20 % - Akzent6 3 2 3 2 3" xfId="7921"/>
    <cellStyle name="20 % - Akzent6 3 2 3 2 3 2" xfId="19306"/>
    <cellStyle name="20 % - Akzent6 3 2 3 2 4" xfId="13620"/>
    <cellStyle name="20 % - Akzent6 3 2 3 3" xfId="1424"/>
    <cellStyle name="20 % - Akzent6 3 2 3 3 2" xfId="3855"/>
    <cellStyle name="20 % - Akzent6 3 2 3 3 2 2" xfId="9541"/>
    <cellStyle name="20 % - Akzent6 3 2 3 3 2 2 2" xfId="20926"/>
    <cellStyle name="20 % - Akzent6 3 2 3 3 2 3" xfId="15240"/>
    <cellStyle name="20 % - Akzent6 3 2 3 3 3" xfId="7111"/>
    <cellStyle name="20 % - Akzent6 3 2 3 3 3 2" xfId="18496"/>
    <cellStyle name="20 % - Akzent6 3 2 3 3 4" xfId="12810"/>
    <cellStyle name="20 % - Akzent6 3 2 3 4" xfId="3044"/>
    <cellStyle name="20 % - Akzent6 3 2 3 4 2" xfId="8731"/>
    <cellStyle name="20 % - Akzent6 3 2 3 4 2 2" xfId="20116"/>
    <cellStyle name="20 % - Akzent6 3 2 3 4 3" xfId="14430"/>
    <cellStyle name="20 % - Akzent6 3 2 3 5" xfId="5475"/>
    <cellStyle name="20 % - Akzent6 3 2 3 5 2" xfId="11161"/>
    <cellStyle name="20 % - Akzent6 3 2 3 5 2 2" xfId="22546"/>
    <cellStyle name="20 % - Akzent6 3 2 3 5 3" xfId="16860"/>
    <cellStyle name="20 % - Akzent6 3 2 3 6" xfId="6301"/>
    <cellStyle name="20 % - Akzent6 3 2 3 6 2" xfId="17686"/>
    <cellStyle name="20 % - Akzent6 3 2 3 7" xfId="12000"/>
    <cellStyle name="20 % - Akzent6 3 2 4" xfId="1828"/>
    <cellStyle name="20 % - Akzent6 3 2 4 2" xfId="4259"/>
    <cellStyle name="20 % - Akzent6 3 2 4 2 2" xfId="9945"/>
    <cellStyle name="20 % - Akzent6 3 2 4 2 2 2" xfId="21330"/>
    <cellStyle name="20 % - Akzent6 3 2 4 2 3" xfId="15644"/>
    <cellStyle name="20 % - Akzent6 3 2 4 3" xfId="7515"/>
    <cellStyle name="20 % - Akzent6 3 2 4 3 2" xfId="18900"/>
    <cellStyle name="20 % - Akzent6 3 2 4 4" xfId="13214"/>
    <cellStyle name="20 % - Akzent6 3 2 5" xfId="1018"/>
    <cellStyle name="20 % - Akzent6 3 2 5 2" xfId="3449"/>
    <cellStyle name="20 % - Akzent6 3 2 5 2 2" xfId="9135"/>
    <cellStyle name="20 % - Akzent6 3 2 5 2 2 2" xfId="20520"/>
    <cellStyle name="20 % - Akzent6 3 2 5 2 3" xfId="14834"/>
    <cellStyle name="20 % - Akzent6 3 2 5 3" xfId="6705"/>
    <cellStyle name="20 % - Akzent6 3 2 5 3 2" xfId="18090"/>
    <cellStyle name="20 % - Akzent6 3 2 5 4" xfId="12404"/>
    <cellStyle name="20 % - Akzent6 3 2 6" xfId="2638"/>
    <cellStyle name="20 % - Akzent6 3 2 6 2" xfId="8325"/>
    <cellStyle name="20 % - Akzent6 3 2 6 2 2" xfId="19710"/>
    <cellStyle name="20 % - Akzent6 3 2 6 3" xfId="14024"/>
    <cellStyle name="20 % - Akzent6 3 2 7" xfId="5069"/>
    <cellStyle name="20 % - Akzent6 3 2 7 2" xfId="10755"/>
    <cellStyle name="20 % - Akzent6 3 2 7 2 2" xfId="22140"/>
    <cellStyle name="20 % - Akzent6 3 2 7 3" xfId="16454"/>
    <cellStyle name="20 % - Akzent6 3 2 8" xfId="5895"/>
    <cellStyle name="20 % - Akzent6 3 2 8 2" xfId="17280"/>
    <cellStyle name="20 % - Akzent6 3 2 9" xfId="11594"/>
    <cellStyle name="20 % - Akzent6 3 3" xfId="299"/>
    <cellStyle name="20 % - Akzent6 3 3 2" xfId="706"/>
    <cellStyle name="20 % - Akzent6 3 3 2 2" xfId="2326"/>
    <cellStyle name="20 % - Akzent6 3 3 2 2 2" xfId="4757"/>
    <cellStyle name="20 % - Akzent6 3 3 2 2 2 2" xfId="10443"/>
    <cellStyle name="20 % - Akzent6 3 3 2 2 2 2 2" xfId="21828"/>
    <cellStyle name="20 % - Akzent6 3 3 2 2 2 3" xfId="16142"/>
    <cellStyle name="20 % - Akzent6 3 3 2 2 3" xfId="8013"/>
    <cellStyle name="20 % - Akzent6 3 3 2 2 3 2" xfId="19398"/>
    <cellStyle name="20 % - Akzent6 3 3 2 2 4" xfId="13712"/>
    <cellStyle name="20 % - Akzent6 3 3 2 3" xfId="1516"/>
    <cellStyle name="20 % - Akzent6 3 3 2 3 2" xfId="3947"/>
    <cellStyle name="20 % - Akzent6 3 3 2 3 2 2" xfId="9633"/>
    <cellStyle name="20 % - Akzent6 3 3 2 3 2 2 2" xfId="21018"/>
    <cellStyle name="20 % - Akzent6 3 3 2 3 2 3" xfId="15332"/>
    <cellStyle name="20 % - Akzent6 3 3 2 3 3" xfId="7203"/>
    <cellStyle name="20 % - Akzent6 3 3 2 3 3 2" xfId="18588"/>
    <cellStyle name="20 % - Akzent6 3 3 2 3 4" xfId="12902"/>
    <cellStyle name="20 % - Akzent6 3 3 2 4" xfId="3136"/>
    <cellStyle name="20 % - Akzent6 3 3 2 4 2" xfId="8823"/>
    <cellStyle name="20 % - Akzent6 3 3 2 4 2 2" xfId="20208"/>
    <cellStyle name="20 % - Akzent6 3 3 2 4 3" xfId="14522"/>
    <cellStyle name="20 % - Akzent6 3 3 2 5" xfId="5567"/>
    <cellStyle name="20 % - Akzent6 3 3 2 5 2" xfId="11253"/>
    <cellStyle name="20 % - Akzent6 3 3 2 5 2 2" xfId="22638"/>
    <cellStyle name="20 % - Akzent6 3 3 2 5 3" xfId="16952"/>
    <cellStyle name="20 % - Akzent6 3 3 2 6" xfId="6393"/>
    <cellStyle name="20 % - Akzent6 3 3 2 6 2" xfId="17778"/>
    <cellStyle name="20 % - Akzent6 3 3 2 7" xfId="12092"/>
    <cellStyle name="20 % - Akzent6 3 3 3" xfId="1920"/>
    <cellStyle name="20 % - Akzent6 3 3 3 2" xfId="4351"/>
    <cellStyle name="20 % - Akzent6 3 3 3 2 2" xfId="10037"/>
    <cellStyle name="20 % - Akzent6 3 3 3 2 2 2" xfId="21422"/>
    <cellStyle name="20 % - Akzent6 3 3 3 2 3" xfId="15736"/>
    <cellStyle name="20 % - Akzent6 3 3 3 3" xfId="7607"/>
    <cellStyle name="20 % - Akzent6 3 3 3 3 2" xfId="18992"/>
    <cellStyle name="20 % - Akzent6 3 3 3 4" xfId="13306"/>
    <cellStyle name="20 % - Akzent6 3 3 4" xfId="1110"/>
    <cellStyle name="20 % - Akzent6 3 3 4 2" xfId="3541"/>
    <cellStyle name="20 % - Akzent6 3 3 4 2 2" xfId="9227"/>
    <cellStyle name="20 % - Akzent6 3 3 4 2 2 2" xfId="20612"/>
    <cellStyle name="20 % - Akzent6 3 3 4 2 3" xfId="14926"/>
    <cellStyle name="20 % - Akzent6 3 3 4 3" xfId="6797"/>
    <cellStyle name="20 % - Akzent6 3 3 4 3 2" xfId="18182"/>
    <cellStyle name="20 % - Akzent6 3 3 4 4" xfId="12496"/>
    <cellStyle name="20 % - Akzent6 3 3 5" xfId="2730"/>
    <cellStyle name="20 % - Akzent6 3 3 5 2" xfId="8417"/>
    <cellStyle name="20 % - Akzent6 3 3 5 2 2" xfId="19802"/>
    <cellStyle name="20 % - Akzent6 3 3 5 3" xfId="14116"/>
    <cellStyle name="20 % - Akzent6 3 3 6" xfId="5161"/>
    <cellStyle name="20 % - Akzent6 3 3 6 2" xfId="10847"/>
    <cellStyle name="20 % - Akzent6 3 3 6 2 2" xfId="22232"/>
    <cellStyle name="20 % - Akzent6 3 3 6 3" xfId="16546"/>
    <cellStyle name="20 % - Akzent6 3 3 7" xfId="5987"/>
    <cellStyle name="20 % - Akzent6 3 3 7 2" xfId="17372"/>
    <cellStyle name="20 % - Akzent6 3 3 8" xfId="11686"/>
    <cellStyle name="20 % - Akzent6 3 4" xfId="510"/>
    <cellStyle name="20 % - Akzent6 3 4 2" xfId="2130"/>
    <cellStyle name="20 % - Akzent6 3 4 2 2" xfId="4561"/>
    <cellStyle name="20 % - Akzent6 3 4 2 2 2" xfId="10247"/>
    <cellStyle name="20 % - Akzent6 3 4 2 2 2 2" xfId="21632"/>
    <cellStyle name="20 % - Akzent6 3 4 2 2 3" xfId="15946"/>
    <cellStyle name="20 % - Akzent6 3 4 2 3" xfId="7817"/>
    <cellStyle name="20 % - Akzent6 3 4 2 3 2" xfId="19202"/>
    <cellStyle name="20 % - Akzent6 3 4 2 4" xfId="13516"/>
    <cellStyle name="20 % - Akzent6 3 4 3" xfId="1320"/>
    <cellStyle name="20 % - Akzent6 3 4 3 2" xfId="3751"/>
    <cellStyle name="20 % - Akzent6 3 4 3 2 2" xfId="9437"/>
    <cellStyle name="20 % - Akzent6 3 4 3 2 2 2" xfId="20822"/>
    <cellStyle name="20 % - Akzent6 3 4 3 2 3" xfId="15136"/>
    <cellStyle name="20 % - Akzent6 3 4 3 3" xfId="7007"/>
    <cellStyle name="20 % - Akzent6 3 4 3 3 2" xfId="18392"/>
    <cellStyle name="20 % - Akzent6 3 4 3 4" xfId="12706"/>
    <cellStyle name="20 % - Akzent6 3 4 4" xfId="2940"/>
    <cellStyle name="20 % - Akzent6 3 4 4 2" xfId="8627"/>
    <cellStyle name="20 % - Akzent6 3 4 4 2 2" xfId="20012"/>
    <cellStyle name="20 % - Akzent6 3 4 4 3" xfId="14326"/>
    <cellStyle name="20 % - Akzent6 3 4 5" xfId="5371"/>
    <cellStyle name="20 % - Akzent6 3 4 5 2" xfId="11057"/>
    <cellStyle name="20 % - Akzent6 3 4 5 2 2" xfId="22442"/>
    <cellStyle name="20 % - Akzent6 3 4 5 3" xfId="16756"/>
    <cellStyle name="20 % - Akzent6 3 4 6" xfId="6197"/>
    <cellStyle name="20 % - Akzent6 3 4 6 2" xfId="17582"/>
    <cellStyle name="20 % - Akzent6 3 4 7" xfId="11896"/>
    <cellStyle name="20 % - Akzent6 3 5" xfId="1724"/>
    <cellStyle name="20 % - Akzent6 3 5 2" xfId="4155"/>
    <cellStyle name="20 % - Akzent6 3 5 2 2" xfId="9841"/>
    <cellStyle name="20 % - Akzent6 3 5 2 2 2" xfId="21226"/>
    <cellStyle name="20 % - Akzent6 3 5 2 3" xfId="15540"/>
    <cellStyle name="20 % - Akzent6 3 5 3" xfId="7411"/>
    <cellStyle name="20 % - Akzent6 3 5 3 2" xfId="18796"/>
    <cellStyle name="20 % - Akzent6 3 5 4" xfId="13110"/>
    <cellStyle name="20 % - Akzent6 3 6" xfId="914"/>
    <cellStyle name="20 % - Akzent6 3 6 2" xfId="3345"/>
    <cellStyle name="20 % - Akzent6 3 6 2 2" xfId="9031"/>
    <cellStyle name="20 % - Akzent6 3 6 2 2 2" xfId="20416"/>
    <cellStyle name="20 % - Akzent6 3 6 2 3" xfId="14730"/>
    <cellStyle name="20 % - Akzent6 3 6 3" xfId="6601"/>
    <cellStyle name="20 % - Akzent6 3 6 3 2" xfId="17986"/>
    <cellStyle name="20 % - Akzent6 3 6 4" xfId="12300"/>
    <cellStyle name="20 % - Akzent6 3 7" xfId="2534"/>
    <cellStyle name="20 % - Akzent6 3 7 2" xfId="8221"/>
    <cellStyle name="20 % - Akzent6 3 7 2 2" xfId="19606"/>
    <cellStyle name="20 % - Akzent6 3 7 3" xfId="13920"/>
    <cellStyle name="20 % - Akzent6 3 8" xfId="4965"/>
    <cellStyle name="20 % - Akzent6 3 8 2" xfId="10651"/>
    <cellStyle name="20 % - Akzent6 3 8 2 2" xfId="22036"/>
    <cellStyle name="20 % - Akzent6 3 8 3" xfId="16350"/>
    <cellStyle name="20 % - Akzent6 3 9" xfId="5791"/>
    <cellStyle name="20 % - Akzent6 3 9 2" xfId="17176"/>
    <cellStyle name="20 % - Akzent6 4" xfId="118"/>
    <cellStyle name="20 % - Akzent6 4 10" xfId="11504"/>
    <cellStyle name="20 % - Akzent6 4 2" xfId="209"/>
    <cellStyle name="20 % - Akzent6 4 2 2" xfId="404"/>
    <cellStyle name="20 % - Akzent6 4 2 2 2" xfId="811"/>
    <cellStyle name="20 % - Akzent6 4 2 2 2 2" xfId="2431"/>
    <cellStyle name="20 % - Akzent6 4 2 2 2 2 2" xfId="4862"/>
    <cellStyle name="20 % - Akzent6 4 2 2 2 2 2 2" xfId="10548"/>
    <cellStyle name="20 % - Akzent6 4 2 2 2 2 2 2 2" xfId="21933"/>
    <cellStyle name="20 % - Akzent6 4 2 2 2 2 2 3" xfId="16247"/>
    <cellStyle name="20 % - Akzent6 4 2 2 2 2 3" xfId="8118"/>
    <cellStyle name="20 % - Akzent6 4 2 2 2 2 3 2" xfId="19503"/>
    <cellStyle name="20 % - Akzent6 4 2 2 2 2 4" xfId="13817"/>
    <cellStyle name="20 % - Akzent6 4 2 2 2 3" xfId="1621"/>
    <cellStyle name="20 % - Akzent6 4 2 2 2 3 2" xfId="4052"/>
    <cellStyle name="20 % - Akzent6 4 2 2 2 3 2 2" xfId="9738"/>
    <cellStyle name="20 % - Akzent6 4 2 2 2 3 2 2 2" xfId="21123"/>
    <cellStyle name="20 % - Akzent6 4 2 2 2 3 2 3" xfId="15437"/>
    <cellStyle name="20 % - Akzent6 4 2 2 2 3 3" xfId="7308"/>
    <cellStyle name="20 % - Akzent6 4 2 2 2 3 3 2" xfId="18693"/>
    <cellStyle name="20 % - Akzent6 4 2 2 2 3 4" xfId="13007"/>
    <cellStyle name="20 % - Akzent6 4 2 2 2 4" xfId="3241"/>
    <cellStyle name="20 % - Akzent6 4 2 2 2 4 2" xfId="8928"/>
    <cellStyle name="20 % - Akzent6 4 2 2 2 4 2 2" xfId="20313"/>
    <cellStyle name="20 % - Akzent6 4 2 2 2 4 3" xfId="14627"/>
    <cellStyle name="20 % - Akzent6 4 2 2 2 5" xfId="5672"/>
    <cellStyle name="20 % - Akzent6 4 2 2 2 5 2" xfId="11358"/>
    <cellStyle name="20 % - Akzent6 4 2 2 2 5 2 2" xfId="22743"/>
    <cellStyle name="20 % - Akzent6 4 2 2 2 5 3" xfId="17057"/>
    <cellStyle name="20 % - Akzent6 4 2 2 2 6" xfId="6498"/>
    <cellStyle name="20 % - Akzent6 4 2 2 2 6 2" xfId="17883"/>
    <cellStyle name="20 % - Akzent6 4 2 2 2 7" xfId="12197"/>
    <cellStyle name="20 % - Akzent6 4 2 2 3" xfId="2025"/>
    <cellStyle name="20 % - Akzent6 4 2 2 3 2" xfId="4456"/>
    <cellStyle name="20 % - Akzent6 4 2 2 3 2 2" xfId="10142"/>
    <cellStyle name="20 % - Akzent6 4 2 2 3 2 2 2" xfId="21527"/>
    <cellStyle name="20 % - Akzent6 4 2 2 3 2 3" xfId="15841"/>
    <cellStyle name="20 % - Akzent6 4 2 2 3 3" xfId="7712"/>
    <cellStyle name="20 % - Akzent6 4 2 2 3 3 2" xfId="19097"/>
    <cellStyle name="20 % - Akzent6 4 2 2 3 4" xfId="13411"/>
    <cellStyle name="20 % - Akzent6 4 2 2 4" xfId="1215"/>
    <cellStyle name="20 % - Akzent6 4 2 2 4 2" xfId="3646"/>
    <cellStyle name="20 % - Akzent6 4 2 2 4 2 2" xfId="9332"/>
    <cellStyle name="20 % - Akzent6 4 2 2 4 2 2 2" xfId="20717"/>
    <cellStyle name="20 % - Akzent6 4 2 2 4 2 3" xfId="15031"/>
    <cellStyle name="20 % - Akzent6 4 2 2 4 3" xfId="6902"/>
    <cellStyle name="20 % - Akzent6 4 2 2 4 3 2" xfId="18287"/>
    <cellStyle name="20 % - Akzent6 4 2 2 4 4" xfId="12601"/>
    <cellStyle name="20 % - Akzent6 4 2 2 5" xfId="2835"/>
    <cellStyle name="20 % - Akzent6 4 2 2 5 2" xfId="8522"/>
    <cellStyle name="20 % - Akzent6 4 2 2 5 2 2" xfId="19907"/>
    <cellStyle name="20 % - Akzent6 4 2 2 5 3" xfId="14221"/>
    <cellStyle name="20 % - Akzent6 4 2 2 6" xfId="5266"/>
    <cellStyle name="20 % - Akzent6 4 2 2 6 2" xfId="10952"/>
    <cellStyle name="20 % - Akzent6 4 2 2 6 2 2" xfId="22337"/>
    <cellStyle name="20 % - Akzent6 4 2 2 6 3" xfId="16651"/>
    <cellStyle name="20 % - Akzent6 4 2 2 7" xfId="6092"/>
    <cellStyle name="20 % - Akzent6 4 2 2 7 2" xfId="17477"/>
    <cellStyle name="20 % - Akzent6 4 2 2 8" xfId="11791"/>
    <cellStyle name="20 % - Akzent6 4 2 3" xfId="615"/>
    <cellStyle name="20 % - Akzent6 4 2 3 2" xfId="2235"/>
    <cellStyle name="20 % - Akzent6 4 2 3 2 2" xfId="4666"/>
    <cellStyle name="20 % - Akzent6 4 2 3 2 2 2" xfId="10352"/>
    <cellStyle name="20 % - Akzent6 4 2 3 2 2 2 2" xfId="21737"/>
    <cellStyle name="20 % - Akzent6 4 2 3 2 2 3" xfId="16051"/>
    <cellStyle name="20 % - Akzent6 4 2 3 2 3" xfId="7922"/>
    <cellStyle name="20 % - Akzent6 4 2 3 2 3 2" xfId="19307"/>
    <cellStyle name="20 % - Akzent6 4 2 3 2 4" xfId="13621"/>
    <cellStyle name="20 % - Akzent6 4 2 3 3" xfId="1425"/>
    <cellStyle name="20 % - Akzent6 4 2 3 3 2" xfId="3856"/>
    <cellStyle name="20 % - Akzent6 4 2 3 3 2 2" xfId="9542"/>
    <cellStyle name="20 % - Akzent6 4 2 3 3 2 2 2" xfId="20927"/>
    <cellStyle name="20 % - Akzent6 4 2 3 3 2 3" xfId="15241"/>
    <cellStyle name="20 % - Akzent6 4 2 3 3 3" xfId="7112"/>
    <cellStyle name="20 % - Akzent6 4 2 3 3 3 2" xfId="18497"/>
    <cellStyle name="20 % - Akzent6 4 2 3 3 4" xfId="12811"/>
    <cellStyle name="20 % - Akzent6 4 2 3 4" xfId="3045"/>
    <cellStyle name="20 % - Akzent6 4 2 3 4 2" xfId="8732"/>
    <cellStyle name="20 % - Akzent6 4 2 3 4 2 2" xfId="20117"/>
    <cellStyle name="20 % - Akzent6 4 2 3 4 3" xfId="14431"/>
    <cellStyle name="20 % - Akzent6 4 2 3 5" xfId="5476"/>
    <cellStyle name="20 % - Akzent6 4 2 3 5 2" xfId="11162"/>
    <cellStyle name="20 % - Akzent6 4 2 3 5 2 2" xfId="22547"/>
    <cellStyle name="20 % - Akzent6 4 2 3 5 3" xfId="16861"/>
    <cellStyle name="20 % - Akzent6 4 2 3 6" xfId="6302"/>
    <cellStyle name="20 % - Akzent6 4 2 3 6 2" xfId="17687"/>
    <cellStyle name="20 % - Akzent6 4 2 3 7" xfId="12001"/>
    <cellStyle name="20 % - Akzent6 4 2 4" xfId="1829"/>
    <cellStyle name="20 % - Akzent6 4 2 4 2" xfId="4260"/>
    <cellStyle name="20 % - Akzent6 4 2 4 2 2" xfId="9946"/>
    <cellStyle name="20 % - Akzent6 4 2 4 2 2 2" xfId="21331"/>
    <cellStyle name="20 % - Akzent6 4 2 4 2 3" xfId="15645"/>
    <cellStyle name="20 % - Akzent6 4 2 4 3" xfId="7516"/>
    <cellStyle name="20 % - Akzent6 4 2 4 3 2" xfId="18901"/>
    <cellStyle name="20 % - Akzent6 4 2 4 4" xfId="13215"/>
    <cellStyle name="20 % - Akzent6 4 2 5" xfId="1019"/>
    <cellStyle name="20 % - Akzent6 4 2 5 2" xfId="3450"/>
    <cellStyle name="20 % - Akzent6 4 2 5 2 2" xfId="9136"/>
    <cellStyle name="20 % - Akzent6 4 2 5 2 2 2" xfId="20521"/>
    <cellStyle name="20 % - Akzent6 4 2 5 2 3" xfId="14835"/>
    <cellStyle name="20 % - Akzent6 4 2 5 3" xfId="6706"/>
    <cellStyle name="20 % - Akzent6 4 2 5 3 2" xfId="18091"/>
    <cellStyle name="20 % - Akzent6 4 2 5 4" xfId="12405"/>
    <cellStyle name="20 % - Akzent6 4 2 6" xfId="2639"/>
    <cellStyle name="20 % - Akzent6 4 2 6 2" xfId="8326"/>
    <cellStyle name="20 % - Akzent6 4 2 6 2 2" xfId="19711"/>
    <cellStyle name="20 % - Akzent6 4 2 6 3" xfId="14025"/>
    <cellStyle name="20 % - Akzent6 4 2 7" xfId="5070"/>
    <cellStyle name="20 % - Akzent6 4 2 7 2" xfId="10756"/>
    <cellStyle name="20 % - Akzent6 4 2 7 2 2" xfId="22141"/>
    <cellStyle name="20 % - Akzent6 4 2 7 3" xfId="16455"/>
    <cellStyle name="20 % - Akzent6 4 2 8" xfId="5896"/>
    <cellStyle name="20 % - Akzent6 4 2 8 2" xfId="17281"/>
    <cellStyle name="20 % - Akzent6 4 2 9" xfId="11595"/>
    <cellStyle name="20 % - Akzent6 4 3" xfId="313"/>
    <cellStyle name="20 % - Akzent6 4 3 2" xfId="720"/>
    <cellStyle name="20 % - Akzent6 4 3 2 2" xfId="2340"/>
    <cellStyle name="20 % - Akzent6 4 3 2 2 2" xfId="4771"/>
    <cellStyle name="20 % - Akzent6 4 3 2 2 2 2" xfId="10457"/>
    <cellStyle name="20 % - Akzent6 4 3 2 2 2 2 2" xfId="21842"/>
    <cellStyle name="20 % - Akzent6 4 3 2 2 2 3" xfId="16156"/>
    <cellStyle name="20 % - Akzent6 4 3 2 2 3" xfId="8027"/>
    <cellStyle name="20 % - Akzent6 4 3 2 2 3 2" xfId="19412"/>
    <cellStyle name="20 % - Akzent6 4 3 2 2 4" xfId="13726"/>
    <cellStyle name="20 % - Akzent6 4 3 2 3" xfId="1530"/>
    <cellStyle name="20 % - Akzent6 4 3 2 3 2" xfId="3961"/>
    <cellStyle name="20 % - Akzent6 4 3 2 3 2 2" xfId="9647"/>
    <cellStyle name="20 % - Akzent6 4 3 2 3 2 2 2" xfId="21032"/>
    <cellStyle name="20 % - Akzent6 4 3 2 3 2 3" xfId="15346"/>
    <cellStyle name="20 % - Akzent6 4 3 2 3 3" xfId="7217"/>
    <cellStyle name="20 % - Akzent6 4 3 2 3 3 2" xfId="18602"/>
    <cellStyle name="20 % - Akzent6 4 3 2 3 4" xfId="12916"/>
    <cellStyle name="20 % - Akzent6 4 3 2 4" xfId="3150"/>
    <cellStyle name="20 % - Akzent6 4 3 2 4 2" xfId="8837"/>
    <cellStyle name="20 % - Akzent6 4 3 2 4 2 2" xfId="20222"/>
    <cellStyle name="20 % - Akzent6 4 3 2 4 3" xfId="14536"/>
    <cellStyle name="20 % - Akzent6 4 3 2 5" xfId="5581"/>
    <cellStyle name="20 % - Akzent6 4 3 2 5 2" xfId="11267"/>
    <cellStyle name="20 % - Akzent6 4 3 2 5 2 2" xfId="22652"/>
    <cellStyle name="20 % - Akzent6 4 3 2 5 3" xfId="16966"/>
    <cellStyle name="20 % - Akzent6 4 3 2 6" xfId="6407"/>
    <cellStyle name="20 % - Akzent6 4 3 2 6 2" xfId="17792"/>
    <cellStyle name="20 % - Akzent6 4 3 2 7" xfId="12106"/>
    <cellStyle name="20 % - Akzent6 4 3 3" xfId="1934"/>
    <cellStyle name="20 % - Akzent6 4 3 3 2" xfId="4365"/>
    <cellStyle name="20 % - Akzent6 4 3 3 2 2" xfId="10051"/>
    <cellStyle name="20 % - Akzent6 4 3 3 2 2 2" xfId="21436"/>
    <cellStyle name="20 % - Akzent6 4 3 3 2 3" xfId="15750"/>
    <cellStyle name="20 % - Akzent6 4 3 3 3" xfId="7621"/>
    <cellStyle name="20 % - Akzent6 4 3 3 3 2" xfId="19006"/>
    <cellStyle name="20 % - Akzent6 4 3 3 4" xfId="13320"/>
    <cellStyle name="20 % - Akzent6 4 3 4" xfId="1124"/>
    <cellStyle name="20 % - Akzent6 4 3 4 2" xfId="3555"/>
    <cellStyle name="20 % - Akzent6 4 3 4 2 2" xfId="9241"/>
    <cellStyle name="20 % - Akzent6 4 3 4 2 2 2" xfId="20626"/>
    <cellStyle name="20 % - Akzent6 4 3 4 2 3" xfId="14940"/>
    <cellStyle name="20 % - Akzent6 4 3 4 3" xfId="6811"/>
    <cellStyle name="20 % - Akzent6 4 3 4 3 2" xfId="18196"/>
    <cellStyle name="20 % - Akzent6 4 3 4 4" xfId="12510"/>
    <cellStyle name="20 % - Akzent6 4 3 5" xfId="2744"/>
    <cellStyle name="20 % - Akzent6 4 3 5 2" xfId="8431"/>
    <cellStyle name="20 % - Akzent6 4 3 5 2 2" xfId="19816"/>
    <cellStyle name="20 % - Akzent6 4 3 5 3" xfId="14130"/>
    <cellStyle name="20 % - Akzent6 4 3 6" xfId="5175"/>
    <cellStyle name="20 % - Akzent6 4 3 6 2" xfId="10861"/>
    <cellStyle name="20 % - Akzent6 4 3 6 2 2" xfId="22246"/>
    <cellStyle name="20 % - Akzent6 4 3 6 3" xfId="16560"/>
    <cellStyle name="20 % - Akzent6 4 3 7" xfId="6001"/>
    <cellStyle name="20 % - Akzent6 4 3 7 2" xfId="17386"/>
    <cellStyle name="20 % - Akzent6 4 3 8" xfId="11700"/>
    <cellStyle name="20 % - Akzent6 4 4" xfId="524"/>
    <cellStyle name="20 % - Akzent6 4 4 2" xfId="2144"/>
    <cellStyle name="20 % - Akzent6 4 4 2 2" xfId="4575"/>
    <cellStyle name="20 % - Akzent6 4 4 2 2 2" xfId="10261"/>
    <cellStyle name="20 % - Akzent6 4 4 2 2 2 2" xfId="21646"/>
    <cellStyle name="20 % - Akzent6 4 4 2 2 3" xfId="15960"/>
    <cellStyle name="20 % - Akzent6 4 4 2 3" xfId="7831"/>
    <cellStyle name="20 % - Akzent6 4 4 2 3 2" xfId="19216"/>
    <cellStyle name="20 % - Akzent6 4 4 2 4" xfId="13530"/>
    <cellStyle name="20 % - Akzent6 4 4 3" xfId="1334"/>
    <cellStyle name="20 % - Akzent6 4 4 3 2" xfId="3765"/>
    <cellStyle name="20 % - Akzent6 4 4 3 2 2" xfId="9451"/>
    <cellStyle name="20 % - Akzent6 4 4 3 2 2 2" xfId="20836"/>
    <cellStyle name="20 % - Akzent6 4 4 3 2 3" xfId="15150"/>
    <cellStyle name="20 % - Akzent6 4 4 3 3" xfId="7021"/>
    <cellStyle name="20 % - Akzent6 4 4 3 3 2" xfId="18406"/>
    <cellStyle name="20 % - Akzent6 4 4 3 4" xfId="12720"/>
    <cellStyle name="20 % - Akzent6 4 4 4" xfId="2954"/>
    <cellStyle name="20 % - Akzent6 4 4 4 2" xfId="8641"/>
    <cellStyle name="20 % - Akzent6 4 4 4 2 2" xfId="20026"/>
    <cellStyle name="20 % - Akzent6 4 4 4 3" xfId="14340"/>
    <cellStyle name="20 % - Akzent6 4 4 5" xfId="5385"/>
    <cellStyle name="20 % - Akzent6 4 4 5 2" xfId="11071"/>
    <cellStyle name="20 % - Akzent6 4 4 5 2 2" xfId="22456"/>
    <cellStyle name="20 % - Akzent6 4 4 5 3" xfId="16770"/>
    <cellStyle name="20 % - Akzent6 4 4 6" xfId="6211"/>
    <cellStyle name="20 % - Akzent6 4 4 6 2" xfId="17596"/>
    <cellStyle name="20 % - Akzent6 4 4 7" xfId="11910"/>
    <cellStyle name="20 % - Akzent6 4 5" xfId="1738"/>
    <cellStyle name="20 % - Akzent6 4 5 2" xfId="4169"/>
    <cellStyle name="20 % - Akzent6 4 5 2 2" xfId="9855"/>
    <cellStyle name="20 % - Akzent6 4 5 2 2 2" xfId="21240"/>
    <cellStyle name="20 % - Akzent6 4 5 2 3" xfId="15554"/>
    <cellStyle name="20 % - Akzent6 4 5 3" xfId="7425"/>
    <cellStyle name="20 % - Akzent6 4 5 3 2" xfId="18810"/>
    <cellStyle name="20 % - Akzent6 4 5 4" xfId="13124"/>
    <cellStyle name="20 % - Akzent6 4 6" xfId="928"/>
    <cellStyle name="20 % - Akzent6 4 6 2" xfId="3359"/>
    <cellStyle name="20 % - Akzent6 4 6 2 2" xfId="9045"/>
    <cellStyle name="20 % - Akzent6 4 6 2 2 2" xfId="20430"/>
    <cellStyle name="20 % - Akzent6 4 6 2 3" xfId="14744"/>
    <cellStyle name="20 % - Akzent6 4 6 3" xfId="6615"/>
    <cellStyle name="20 % - Akzent6 4 6 3 2" xfId="18000"/>
    <cellStyle name="20 % - Akzent6 4 6 4" xfId="12314"/>
    <cellStyle name="20 % - Akzent6 4 7" xfId="2548"/>
    <cellStyle name="20 % - Akzent6 4 7 2" xfId="8235"/>
    <cellStyle name="20 % - Akzent6 4 7 2 2" xfId="19620"/>
    <cellStyle name="20 % - Akzent6 4 7 3" xfId="13934"/>
    <cellStyle name="20 % - Akzent6 4 8" xfId="4979"/>
    <cellStyle name="20 % - Akzent6 4 8 2" xfId="10665"/>
    <cellStyle name="20 % - Akzent6 4 8 2 2" xfId="22050"/>
    <cellStyle name="20 % - Akzent6 4 8 3" xfId="16364"/>
    <cellStyle name="20 % - Akzent6 4 9" xfId="5805"/>
    <cellStyle name="20 % - Akzent6 4 9 2" xfId="17190"/>
    <cellStyle name="20 % - Akzent6 5" xfId="132"/>
    <cellStyle name="20 % - Akzent6 5 10" xfId="11518"/>
    <cellStyle name="20 % - Akzent6 5 2" xfId="210"/>
    <cellStyle name="20 % - Akzent6 5 2 2" xfId="405"/>
    <cellStyle name="20 % - Akzent6 5 2 2 2" xfId="812"/>
    <cellStyle name="20 % - Akzent6 5 2 2 2 2" xfId="2432"/>
    <cellStyle name="20 % - Akzent6 5 2 2 2 2 2" xfId="4863"/>
    <cellStyle name="20 % - Akzent6 5 2 2 2 2 2 2" xfId="10549"/>
    <cellStyle name="20 % - Akzent6 5 2 2 2 2 2 2 2" xfId="21934"/>
    <cellStyle name="20 % - Akzent6 5 2 2 2 2 2 3" xfId="16248"/>
    <cellStyle name="20 % - Akzent6 5 2 2 2 2 3" xfId="8119"/>
    <cellStyle name="20 % - Akzent6 5 2 2 2 2 3 2" xfId="19504"/>
    <cellStyle name="20 % - Akzent6 5 2 2 2 2 4" xfId="13818"/>
    <cellStyle name="20 % - Akzent6 5 2 2 2 3" xfId="1622"/>
    <cellStyle name="20 % - Akzent6 5 2 2 2 3 2" xfId="4053"/>
    <cellStyle name="20 % - Akzent6 5 2 2 2 3 2 2" xfId="9739"/>
    <cellStyle name="20 % - Akzent6 5 2 2 2 3 2 2 2" xfId="21124"/>
    <cellStyle name="20 % - Akzent6 5 2 2 2 3 2 3" xfId="15438"/>
    <cellStyle name="20 % - Akzent6 5 2 2 2 3 3" xfId="7309"/>
    <cellStyle name="20 % - Akzent6 5 2 2 2 3 3 2" xfId="18694"/>
    <cellStyle name="20 % - Akzent6 5 2 2 2 3 4" xfId="13008"/>
    <cellStyle name="20 % - Akzent6 5 2 2 2 4" xfId="3242"/>
    <cellStyle name="20 % - Akzent6 5 2 2 2 4 2" xfId="8929"/>
    <cellStyle name="20 % - Akzent6 5 2 2 2 4 2 2" xfId="20314"/>
    <cellStyle name="20 % - Akzent6 5 2 2 2 4 3" xfId="14628"/>
    <cellStyle name="20 % - Akzent6 5 2 2 2 5" xfId="5673"/>
    <cellStyle name="20 % - Akzent6 5 2 2 2 5 2" xfId="11359"/>
    <cellStyle name="20 % - Akzent6 5 2 2 2 5 2 2" xfId="22744"/>
    <cellStyle name="20 % - Akzent6 5 2 2 2 5 3" xfId="17058"/>
    <cellStyle name="20 % - Akzent6 5 2 2 2 6" xfId="6499"/>
    <cellStyle name="20 % - Akzent6 5 2 2 2 6 2" xfId="17884"/>
    <cellStyle name="20 % - Akzent6 5 2 2 2 7" xfId="12198"/>
    <cellStyle name="20 % - Akzent6 5 2 2 3" xfId="2026"/>
    <cellStyle name="20 % - Akzent6 5 2 2 3 2" xfId="4457"/>
    <cellStyle name="20 % - Akzent6 5 2 2 3 2 2" xfId="10143"/>
    <cellStyle name="20 % - Akzent6 5 2 2 3 2 2 2" xfId="21528"/>
    <cellStyle name="20 % - Akzent6 5 2 2 3 2 3" xfId="15842"/>
    <cellStyle name="20 % - Akzent6 5 2 2 3 3" xfId="7713"/>
    <cellStyle name="20 % - Akzent6 5 2 2 3 3 2" xfId="19098"/>
    <cellStyle name="20 % - Akzent6 5 2 2 3 4" xfId="13412"/>
    <cellStyle name="20 % - Akzent6 5 2 2 4" xfId="1216"/>
    <cellStyle name="20 % - Akzent6 5 2 2 4 2" xfId="3647"/>
    <cellStyle name="20 % - Akzent6 5 2 2 4 2 2" xfId="9333"/>
    <cellStyle name="20 % - Akzent6 5 2 2 4 2 2 2" xfId="20718"/>
    <cellStyle name="20 % - Akzent6 5 2 2 4 2 3" xfId="15032"/>
    <cellStyle name="20 % - Akzent6 5 2 2 4 3" xfId="6903"/>
    <cellStyle name="20 % - Akzent6 5 2 2 4 3 2" xfId="18288"/>
    <cellStyle name="20 % - Akzent6 5 2 2 4 4" xfId="12602"/>
    <cellStyle name="20 % - Akzent6 5 2 2 5" xfId="2836"/>
    <cellStyle name="20 % - Akzent6 5 2 2 5 2" xfId="8523"/>
    <cellStyle name="20 % - Akzent6 5 2 2 5 2 2" xfId="19908"/>
    <cellStyle name="20 % - Akzent6 5 2 2 5 3" xfId="14222"/>
    <cellStyle name="20 % - Akzent6 5 2 2 6" xfId="5267"/>
    <cellStyle name="20 % - Akzent6 5 2 2 6 2" xfId="10953"/>
    <cellStyle name="20 % - Akzent6 5 2 2 6 2 2" xfId="22338"/>
    <cellStyle name="20 % - Akzent6 5 2 2 6 3" xfId="16652"/>
    <cellStyle name="20 % - Akzent6 5 2 2 7" xfId="6093"/>
    <cellStyle name="20 % - Akzent6 5 2 2 7 2" xfId="17478"/>
    <cellStyle name="20 % - Akzent6 5 2 2 8" xfId="11792"/>
    <cellStyle name="20 % - Akzent6 5 2 3" xfId="616"/>
    <cellStyle name="20 % - Akzent6 5 2 3 2" xfId="2236"/>
    <cellStyle name="20 % - Akzent6 5 2 3 2 2" xfId="4667"/>
    <cellStyle name="20 % - Akzent6 5 2 3 2 2 2" xfId="10353"/>
    <cellStyle name="20 % - Akzent6 5 2 3 2 2 2 2" xfId="21738"/>
    <cellStyle name="20 % - Akzent6 5 2 3 2 2 3" xfId="16052"/>
    <cellStyle name="20 % - Akzent6 5 2 3 2 3" xfId="7923"/>
    <cellStyle name="20 % - Akzent6 5 2 3 2 3 2" xfId="19308"/>
    <cellStyle name="20 % - Akzent6 5 2 3 2 4" xfId="13622"/>
    <cellStyle name="20 % - Akzent6 5 2 3 3" xfId="1426"/>
    <cellStyle name="20 % - Akzent6 5 2 3 3 2" xfId="3857"/>
    <cellStyle name="20 % - Akzent6 5 2 3 3 2 2" xfId="9543"/>
    <cellStyle name="20 % - Akzent6 5 2 3 3 2 2 2" xfId="20928"/>
    <cellStyle name="20 % - Akzent6 5 2 3 3 2 3" xfId="15242"/>
    <cellStyle name="20 % - Akzent6 5 2 3 3 3" xfId="7113"/>
    <cellStyle name="20 % - Akzent6 5 2 3 3 3 2" xfId="18498"/>
    <cellStyle name="20 % - Akzent6 5 2 3 3 4" xfId="12812"/>
    <cellStyle name="20 % - Akzent6 5 2 3 4" xfId="3046"/>
    <cellStyle name="20 % - Akzent6 5 2 3 4 2" xfId="8733"/>
    <cellStyle name="20 % - Akzent6 5 2 3 4 2 2" xfId="20118"/>
    <cellStyle name="20 % - Akzent6 5 2 3 4 3" xfId="14432"/>
    <cellStyle name="20 % - Akzent6 5 2 3 5" xfId="5477"/>
    <cellStyle name="20 % - Akzent6 5 2 3 5 2" xfId="11163"/>
    <cellStyle name="20 % - Akzent6 5 2 3 5 2 2" xfId="22548"/>
    <cellStyle name="20 % - Akzent6 5 2 3 5 3" xfId="16862"/>
    <cellStyle name="20 % - Akzent6 5 2 3 6" xfId="6303"/>
    <cellStyle name="20 % - Akzent6 5 2 3 6 2" xfId="17688"/>
    <cellStyle name="20 % - Akzent6 5 2 3 7" xfId="12002"/>
    <cellStyle name="20 % - Akzent6 5 2 4" xfId="1830"/>
    <cellStyle name="20 % - Akzent6 5 2 4 2" xfId="4261"/>
    <cellStyle name="20 % - Akzent6 5 2 4 2 2" xfId="9947"/>
    <cellStyle name="20 % - Akzent6 5 2 4 2 2 2" xfId="21332"/>
    <cellStyle name="20 % - Akzent6 5 2 4 2 3" xfId="15646"/>
    <cellStyle name="20 % - Akzent6 5 2 4 3" xfId="7517"/>
    <cellStyle name="20 % - Akzent6 5 2 4 3 2" xfId="18902"/>
    <cellStyle name="20 % - Akzent6 5 2 4 4" xfId="13216"/>
    <cellStyle name="20 % - Akzent6 5 2 5" xfId="1020"/>
    <cellStyle name="20 % - Akzent6 5 2 5 2" xfId="3451"/>
    <cellStyle name="20 % - Akzent6 5 2 5 2 2" xfId="9137"/>
    <cellStyle name="20 % - Akzent6 5 2 5 2 2 2" xfId="20522"/>
    <cellStyle name="20 % - Akzent6 5 2 5 2 3" xfId="14836"/>
    <cellStyle name="20 % - Akzent6 5 2 5 3" xfId="6707"/>
    <cellStyle name="20 % - Akzent6 5 2 5 3 2" xfId="18092"/>
    <cellStyle name="20 % - Akzent6 5 2 5 4" xfId="12406"/>
    <cellStyle name="20 % - Akzent6 5 2 6" xfId="2640"/>
    <cellStyle name="20 % - Akzent6 5 2 6 2" xfId="8327"/>
    <cellStyle name="20 % - Akzent6 5 2 6 2 2" xfId="19712"/>
    <cellStyle name="20 % - Akzent6 5 2 6 3" xfId="14026"/>
    <cellStyle name="20 % - Akzent6 5 2 7" xfId="5071"/>
    <cellStyle name="20 % - Akzent6 5 2 7 2" xfId="10757"/>
    <cellStyle name="20 % - Akzent6 5 2 7 2 2" xfId="22142"/>
    <cellStyle name="20 % - Akzent6 5 2 7 3" xfId="16456"/>
    <cellStyle name="20 % - Akzent6 5 2 8" xfId="5897"/>
    <cellStyle name="20 % - Akzent6 5 2 8 2" xfId="17282"/>
    <cellStyle name="20 % - Akzent6 5 2 9" xfId="11596"/>
    <cellStyle name="20 % - Akzent6 5 3" xfId="327"/>
    <cellStyle name="20 % - Akzent6 5 3 2" xfId="734"/>
    <cellStyle name="20 % - Akzent6 5 3 2 2" xfId="2354"/>
    <cellStyle name="20 % - Akzent6 5 3 2 2 2" xfId="4785"/>
    <cellStyle name="20 % - Akzent6 5 3 2 2 2 2" xfId="10471"/>
    <cellStyle name="20 % - Akzent6 5 3 2 2 2 2 2" xfId="21856"/>
    <cellStyle name="20 % - Akzent6 5 3 2 2 2 3" xfId="16170"/>
    <cellStyle name="20 % - Akzent6 5 3 2 2 3" xfId="8041"/>
    <cellStyle name="20 % - Akzent6 5 3 2 2 3 2" xfId="19426"/>
    <cellStyle name="20 % - Akzent6 5 3 2 2 4" xfId="13740"/>
    <cellStyle name="20 % - Akzent6 5 3 2 3" xfId="1544"/>
    <cellStyle name="20 % - Akzent6 5 3 2 3 2" xfId="3975"/>
    <cellStyle name="20 % - Akzent6 5 3 2 3 2 2" xfId="9661"/>
    <cellStyle name="20 % - Akzent6 5 3 2 3 2 2 2" xfId="21046"/>
    <cellStyle name="20 % - Akzent6 5 3 2 3 2 3" xfId="15360"/>
    <cellStyle name="20 % - Akzent6 5 3 2 3 3" xfId="7231"/>
    <cellStyle name="20 % - Akzent6 5 3 2 3 3 2" xfId="18616"/>
    <cellStyle name="20 % - Akzent6 5 3 2 3 4" xfId="12930"/>
    <cellStyle name="20 % - Akzent6 5 3 2 4" xfId="3164"/>
    <cellStyle name="20 % - Akzent6 5 3 2 4 2" xfId="8851"/>
    <cellStyle name="20 % - Akzent6 5 3 2 4 2 2" xfId="20236"/>
    <cellStyle name="20 % - Akzent6 5 3 2 4 3" xfId="14550"/>
    <cellStyle name="20 % - Akzent6 5 3 2 5" xfId="5595"/>
    <cellStyle name="20 % - Akzent6 5 3 2 5 2" xfId="11281"/>
    <cellStyle name="20 % - Akzent6 5 3 2 5 2 2" xfId="22666"/>
    <cellStyle name="20 % - Akzent6 5 3 2 5 3" xfId="16980"/>
    <cellStyle name="20 % - Akzent6 5 3 2 6" xfId="6421"/>
    <cellStyle name="20 % - Akzent6 5 3 2 6 2" xfId="17806"/>
    <cellStyle name="20 % - Akzent6 5 3 2 7" xfId="12120"/>
    <cellStyle name="20 % - Akzent6 5 3 3" xfId="1948"/>
    <cellStyle name="20 % - Akzent6 5 3 3 2" xfId="4379"/>
    <cellStyle name="20 % - Akzent6 5 3 3 2 2" xfId="10065"/>
    <cellStyle name="20 % - Akzent6 5 3 3 2 2 2" xfId="21450"/>
    <cellStyle name="20 % - Akzent6 5 3 3 2 3" xfId="15764"/>
    <cellStyle name="20 % - Akzent6 5 3 3 3" xfId="7635"/>
    <cellStyle name="20 % - Akzent6 5 3 3 3 2" xfId="19020"/>
    <cellStyle name="20 % - Akzent6 5 3 3 4" xfId="13334"/>
    <cellStyle name="20 % - Akzent6 5 3 4" xfId="1138"/>
    <cellStyle name="20 % - Akzent6 5 3 4 2" xfId="3569"/>
    <cellStyle name="20 % - Akzent6 5 3 4 2 2" xfId="9255"/>
    <cellStyle name="20 % - Akzent6 5 3 4 2 2 2" xfId="20640"/>
    <cellStyle name="20 % - Akzent6 5 3 4 2 3" xfId="14954"/>
    <cellStyle name="20 % - Akzent6 5 3 4 3" xfId="6825"/>
    <cellStyle name="20 % - Akzent6 5 3 4 3 2" xfId="18210"/>
    <cellStyle name="20 % - Akzent6 5 3 4 4" xfId="12524"/>
    <cellStyle name="20 % - Akzent6 5 3 5" xfId="2758"/>
    <cellStyle name="20 % - Akzent6 5 3 5 2" xfId="8445"/>
    <cellStyle name="20 % - Akzent6 5 3 5 2 2" xfId="19830"/>
    <cellStyle name="20 % - Akzent6 5 3 5 3" xfId="14144"/>
    <cellStyle name="20 % - Akzent6 5 3 6" xfId="5189"/>
    <cellStyle name="20 % - Akzent6 5 3 6 2" xfId="10875"/>
    <cellStyle name="20 % - Akzent6 5 3 6 2 2" xfId="22260"/>
    <cellStyle name="20 % - Akzent6 5 3 6 3" xfId="16574"/>
    <cellStyle name="20 % - Akzent6 5 3 7" xfId="6015"/>
    <cellStyle name="20 % - Akzent6 5 3 7 2" xfId="17400"/>
    <cellStyle name="20 % - Akzent6 5 3 8" xfId="11714"/>
    <cellStyle name="20 % - Akzent6 5 4" xfId="538"/>
    <cellStyle name="20 % - Akzent6 5 4 2" xfId="2158"/>
    <cellStyle name="20 % - Akzent6 5 4 2 2" xfId="4589"/>
    <cellStyle name="20 % - Akzent6 5 4 2 2 2" xfId="10275"/>
    <cellStyle name="20 % - Akzent6 5 4 2 2 2 2" xfId="21660"/>
    <cellStyle name="20 % - Akzent6 5 4 2 2 3" xfId="15974"/>
    <cellStyle name="20 % - Akzent6 5 4 2 3" xfId="7845"/>
    <cellStyle name="20 % - Akzent6 5 4 2 3 2" xfId="19230"/>
    <cellStyle name="20 % - Akzent6 5 4 2 4" xfId="13544"/>
    <cellStyle name="20 % - Akzent6 5 4 3" xfId="1348"/>
    <cellStyle name="20 % - Akzent6 5 4 3 2" xfId="3779"/>
    <cellStyle name="20 % - Akzent6 5 4 3 2 2" xfId="9465"/>
    <cellStyle name="20 % - Akzent6 5 4 3 2 2 2" xfId="20850"/>
    <cellStyle name="20 % - Akzent6 5 4 3 2 3" xfId="15164"/>
    <cellStyle name="20 % - Akzent6 5 4 3 3" xfId="7035"/>
    <cellStyle name="20 % - Akzent6 5 4 3 3 2" xfId="18420"/>
    <cellStyle name="20 % - Akzent6 5 4 3 4" xfId="12734"/>
    <cellStyle name="20 % - Akzent6 5 4 4" xfId="2968"/>
    <cellStyle name="20 % - Akzent6 5 4 4 2" xfId="8655"/>
    <cellStyle name="20 % - Akzent6 5 4 4 2 2" xfId="20040"/>
    <cellStyle name="20 % - Akzent6 5 4 4 3" xfId="14354"/>
    <cellStyle name="20 % - Akzent6 5 4 5" xfId="5399"/>
    <cellStyle name="20 % - Akzent6 5 4 5 2" xfId="11085"/>
    <cellStyle name="20 % - Akzent6 5 4 5 2 2" xfId="22470"/>
    <cellStyle name="20 % - Akzent6 5 4 5 3" xfId="16784"/>
    <cellStyle name="20 % - Akzent6 5 4 6" xfId="6225"/>
    <cellStyle name="20 % - Akzent6 5 4 6 2" xfId="17610"/>
    <cellStyle name="20 % - Akzent6 5 4 7" xfId="11924"/>
    <cellStyle name="20 % - Akzent6 5 5" xfId="1752"/>
    <cellStyle name="20 % - Akzent6 5 5 2" xfId="4183"/>
    <cellStyle name="20 % - Akzent6 5 5 2 2" xfId="9869"/>
    <cellStyle name="20 % - Akzent6 5 5 2 2 2" xfId="21254"/>
    <cellStyle name="20 % - Akzent6 5 5 2 3" xfId="15568"/>
    <cellStyle name="20 % - Akzent6 5 5 3" xfId="7439"/>
    <cellStyle name="20 % - Akzent6 5 5 3 2" xfId="18824"/>
    <cellStyle name="20 % - Akzent6 5 5 4" xfId="13138"/>
    <cellStyle name="20 % - Akzent6 5 6" xfId="942"/>
    <cellStyle name="20 % - Akzent6 5 6 2" xfId="3373"/>
    <cellStyle name="20 % - Akzent6 5 6 2 2" xfId="9059"/>
    <cellStyle name="20 % - Akzent6 5 6 2 2 2" xfId="20444"/>
    <cellStyle name="20 % - Akzent6 5 6 2 3" xfId="14758"/>
    <cellStyle name="20 % - Akzent6 5 6 3" xfId="6629"/>
    <cellStyle name="20 % - Akzent6 5 6 3 2" xfId="18014"/>
    <cellStyle name="20 % - Akzent6 5 6 4" xfId="12328"/>
    <cellStyle name="20 % - Akzent6 5 7" xfId="2562"/>
    <cellStyle name="20 % - Akzent6 5 7 2" xfId="8249"/>
    <cellStyle name="20 % - Akzent6 5 7 2 2" xfId="19634"/>
    <cellStyle name="20 % - Akzent6 5 7 3" xfId="13948"/>
    <cellStyle name="20 % - Akzent6 5 8" xfId="4993"/>
    <cellStyle name="20 % - Akzent6 5 8 2" xfId="10679"/>
    <cellStyle name="20 % - Akzent6 5 8 2 2" xfId="22064"/>
    <cellStyle name="20 % - Akzent6 5 8 3" xfId="16378"/>
    <cellStyle name="20 % - Akzent6 5 9" xfId="5819"/>
    <cellStyle name="20 % - Akzent6 5 9 2" xfId="17204"/>
    <cellStyle name="20 % - Akzent6 6" xfId="146"/>
    <cellStyle name="20 % - Akzent6 6 10" xfId="11532"/>
    <cellStyle name="20 % - Akzent6 6 2" xfId="211"/>
    <cellStyle name="20 % - Akzent6 6 2 2" xfId="406"/>
    <cellStyle name="20 % - Akzent6 6 2 2 2" xfId="813"/>
    <cellStyle name="20 % - Akzent6 6 2 2 2 2" xfId="2433"/>
    <cellStyle name="20 % - Akzent6 6 2 2 2 2 2" xfId="4864"/>
    <cellStyle name="20 % - Akzent6 6 2 2 2 2 2 2" xfId="10550"/>
    <cellStyle name="20 % - Akzent6 6 2 2 2 2 2 2 2" xfId="21935"/>
    <cellStyle name="20 % - Akzent6 6 2 2 2 2 2 3" xfId="16249"/>
    <cellStyle name="20 % - Akzent6 6 2 2 2 2 3" xfId="8120"/>
    <cellStyle name="20 % - Akzent6 6 2 2 2 2 3 2" xfId="19505"/>
    <cellStyle name="20 % - Akzent6 6 2 2 2 2 4" xfId="13819"/>
    <cellStyle name="20 % - Akzent6 6 2 2 2 3" xfId="1623"/>
    <cellStyle name="20 % - Akzent6 6 2 2 2 3 2" xfId="4054"/>
    <cellStyle name="20 % - Akzent6 6 2 2 2 3 2 2" xfId="9740"/>
    <cellStyle name="20 % - Akzent6 6 2 2 2 3 2 2 2" xfId="21125"/>
    <cellStyle name="20 % - Akzent6 6 2 2 2 3 2 3" xfId="15439"/>
    <cellStyle name="20 % - Akzent6 6 2 2 2 3 3" xfId="7310"/>
    <cellStyle name="20 % - Akzent6 6 2 2 2 3 3 2" xfId="18695"/>
    <cellStyle name="20 % - Akzent6 6 2 2 2 3 4" xfId="13009"/>
    <cellStyle name="20 % - Akzent6 6 2 2 2 4" xfId="3243"/>
    <cellStyle name="20 % - Akzent6 6 2 2 2 4 2" xfId="8930"/>
    <cellStyle name="20 % - Akzent6 6 2 2 2 4 2 2" xfId="20315"/>
    <cellStyle name="20 % - Akzent6 6 2 2 2 4 3" xfId="14629"/>
    <cellStyle name="20 % - Akzent6 6 2 2 2 5" xfId="5674"/>
    <cellStyle name="20 % - Akzent6 6 2 2 2 5 2" xfId="11360"/>
    <cellStyle name="20 % - Akzent6 6 2 2 2 5 2 2" xfId="22745"/>
    <cellStyle name="20 % - Akzent6 6 2 2 2 5 3" xfId="17059"/>
    <cellStyle name="20 % - Akzent6 6 2 2 2 6" xfId="6500"/>
    <cellStyle name="20 % - Akzent6 6 2 2 2 6 2" xfId="17885"/>
    <cellStyle name="20 % - Akzent6 6 2 2 2 7" xfId="12199"/>
    <cellStyle name="20 % - Akzent6 6 2 2 3" xfId="2027"/>
    <cellStyle name="20 % - Akzent6 6 2 2 3 2" xfId="4458"/>
    <cellStyle name="20 % - Akzent6 6 2 2 3 2 2" xfId="10144"/>
    <cellStyle name="20 % - Akzent6 6 2 2 3 2 2 2" xfId="21529"/>
    <cellStyle name="20 % - Akzent6 6 2 2 3 2 3" xfId="15843"/>
    <cellStyle name="20 % - Akzent6 6 2 2 3 3" xfId="7714"/>
    <cellStyle name="20 % - Akzent6 6 2 2 3 3 2" xfId="19099"/>
    <cellStyle name="20 % - Akzent6 6 2 2 3 4" xfId="13413"/>
    <cellStyle name="20 % - Akzent6 6 2 2 4" xfId="1217"/>
    <cellStyle name="20 % - Akzent6 6 2 2 4 2" xfId="3648"/>
    <cellStyle name="20 % - Akzent6 6 2 2 4 2 2" xfId="9334"/>
    <cellStyle name="20 % - Akzent6 6 2 2 4 2 2 2" xfId="20719"/>
    <cellStyle name="20 % - Akzent6 6 2 2 4 2 3" xfId="15033"/>
    <cellStyle name="20 % - Akzent6 6 2 2 4 3" xfId="6904"/>
    <cellStyle name="20 % - Akzent6 6 2 2 4 3 2" xfId="18289"/>
    <cellStyle name="20 % - Akzent6 6 2 2 4 4" xfId="12603"/>
    <cellStyle name="20 % - Akzent6 6 2 2 5" xfId="2837"/>
    <cellStyle name="20 % - Akzent6 6 2 2 5 2" xfId="8524"/>
    <cellStyle name="20 % - Akzent6 6 2 2 5 2 2" xfId="19909"/>
    <cellStyle name="20 % - Akzent6 6 2 2 5 3" xfId="14223"/>
    <cellStyle name="20 % - Akzent6 6 2 2 6" xfId="5268"/>
    <cellStyle name="20 % - Akzent6 6 2 2 6 2" xfId="10954"/>
    <cellStyle name="20 % - Akzent6 6 2 2 6 2 2" xfId="22339"/>
    <cellStyle name="20 % - Akzent6 6 2 2 6 3" xfId="16653"/>
    <cellStyle name="20 % - Akzent6 6 2 2 7" xfId="6094"/>
    <cellStyle name="20 % - Akzent6 6 2 2 7 2" xfId="17479"/>
    <cellStyle name="20 % - Akzent6 6 2 2 8" xfId="11793"/>
    <cellStyle name="20 % - Akzent6 6 2 3" xfId="617"/>
    <cellStyle name="20 % - Akzent6 6 2 3 2" xfId="2237"/>
    <cellStyle name="20 % - Akzent6 6 2 3 2 2" xfId="4668"/>
    <cellStyle name="20 % - Akzent6 6 2 3 2 2 2" xfId="10354"/>
    <cellStyle name="20 % - Akzent6 6 2 3 2 2 2 2" xfId="21739"/>
    <cellStyle name="20 % - Akzent6 6 2 3 2 2 3" xfId="16053"/>
    <cellStyle name="20 % - Akzent6 6 2 3 2 3" xfId="7924"/>
    <cellStyle name="20 % - Akzent6 6 2 3 2 3 2" xfId="19309"/>
    <cellStyle name="20 % - Akzent6 6 2 3 2 4" xfId="13623"/>
    <cellStyle name="20 % - Akzent6 6 2 3 3" xfId="1427"/>
    <cellStyle name="20 % - Akzent6 6 2 3 3 2" xfId="3858"/>
    <cellStyle name="20 % - Akzent6 6 2 3 3 2 2" xfId="9544"/>
    <cellStyle name="20 % - Akzent6 6 2 3 3 2 2 2" xfId="20929"/>
    <cellStyle name="20 % - Akzent6 6 2 3 3 2 3" xfId="15243"/>
    <cellStyle name="20 % - Akzent6 6 2 3 3 3" xfId="7114"/>
    <cellStyle name="20 % - Akzent6 6 2 3 3 3 2" xfId="18499"/>
    <cellStyle name="20 % - Akzent6 6 2 3 3 4" xfId="12813"/>
    <cellStyle name="20 % - Akzent6 6 2 3 4" xfId="3047"/>
    <cellStyle name="20 % - Akzent6 6 2 3 4 2" xfId="8734"/>
    <cellStyle name="20 % - Akzent6 6 2 3 4 2 2" xfId="20119"/>
    <cellStyle name="20 % - Akzent6 6 2 3 4 3" xfId="14433"/>
    <cellStyle name="20 % - Akzent6 6 2 3 5" xfId="5478"/>
    <cellStyle name="20 % - Akzent6 6 2 3 5 2" xfId="11164"/>
    <cellStyle name="20 % - Akzent6 6 2 3 5 2 2" xfId="22549"/>
    <cellStyle name="20 % - Akzent6 6 2 3 5 3" xfId="16863"/>
    <cellStyle name="20 % - Akzent6 6 2 3 6" xfId="6304"/>
    <cellStyle name="20 % - Akzent6 6 2 3 6 2" xfId="17689"/>
    <cellStyle name="20 % - Akzent6 6 2 3 7" xfId="12003"/>
    <cellStyle name="20 % - Akzent6 6 2 4" xfId="1831"/>
    <cellStyle name="20 % - Akzent6 6 2 4 2" xfId="4262"/>
    <cellStyle name="20 % - Akzent6 6 2 4 2 2" xfId="9948"/>
    <cellStyle name="20 % - Akzent6 6 2 4 2 2 2" xfId="21333"/>
    <cellStyle name="20 % - Akzent6 6 2 4 2 3" xfId="15647"/>
    <cellStyle name="20 % - Akzent6 6 2 4 3" xfId="7518"/>
    <cellStyle name="20 % - Akzent6 6 2 4 3 2" xfId="18903"/>
    <cellStyle name="20 % - Akzent6 6 2 4 4" xfId="13217"/>
    <cellStyle name="20 % - Akzent6 6 2 5" xfId="1021"/>
    <cellStyle name="20 % - Akzent6 6 2 5 2" xfId="3452"/>
    <cellStyle name="20 % - Akzent6 6 2 5 2 2" xfId="9138"/>
    <cellStyle name="20 % - Akzent6 6 2 5 2 2 2" xfId="20523"/>
    <cellStyle name="20 % - Akzent6 6 2 5 2 3" xfId="14837"/>
    <cellStyle name="20 % - Akzent6 6 2 5 3" xfId="6708"/>
    <cellStyle name="20 % - Akzent6 6 2 5 3 2" xfId="18093"/>
    <cellStyle name="20 % - Akzent6 6 2 5 4" xfId="12407"/>
    <cellStyle name="20 % - Akzent6 6 2 6" xfId="2641"/>
    <cellStyle name="20 % - Akzent6 6 2 6 2" xfId="8328"/>
    <cellStyle name="20 % - Akzent6 6 2 6 2 2" xfId="19713"/>
    <cellStyle name="20 % - Akzent6 6 2 6 3" xfId="14027"/>
    <cellStyle name="20 % - Akzent6 6 2 7" xfId="5072"/>
    <cellStyle name="20 % - Akzent6 6 2 7 2" xfId="10758"/>
    <cellStyle name="20 % - Akzent6 6 2 7 2 2" xfId="22143"/>
    <cellStyle name="20 % - Akzent6 6 2 7 3" xfId="16457"/>
    <cellStyle name="20 % - Akzent6 6 2 8" xfId="5898"/>
    <cellStyle name="20 % - Akzent6 6 2 8 2" xfId="17283"/>
    <cellStyle name="20 % - Akzent6 6 2 9" xfId="11597"/>
    <cellStyle name="20 % - Akzent6 6 3" xfId="341"/>
    <cellStyle name="20 % - Akzent6 6 3 2" xfId="748"/>
    <cellStyle name="20 % - Akzent6 6 3 2 2" xfId="2368"/>
    <cellStyle name="20 % - Akzent6 6 3 2 2 2" xfId="4799"/>
    <cellStyle name="20 % - Akzent6 6 3 2 2 2 2" xfId="10485"/>
    <cellStyle name="20 % - Akzent6 6 3 2 2 2 2 2" xfId="21870"/>
    <cellStyle name="20 % - Akzent6 6 3 2 2 2 3" xfId="16184"/>
    <cellStyle name="20 % - Akzent6 6 3 2 2 3" xfId="8055"/>
    <cellStyle name="20 % - Akzent6 6 3 2 2 3 2" xfId="19440"/>
    <cellStyle name="20 % - Akzent6 6 3 2 2 4" xfId="13754"/>
    <cellStyle name="20 % - Akzent6 6 3 2 3" xfId="1558"/>
    <cellStyle name="20 % - Akzent6 6 3 2 3 2" xfId="3989"/>
    <cellStyle name="20 % - Akzent6 6 3 2 3 2 2" xfId="9675"/>
    <cellStyle name="20 % - Akzent6 6 3 2 3 2 2 2" xfId="21060"/>
    <cellStyle name="20 % - Akzent6 6 3 2 3 2 3" xfId="15374"/>
    <cellStyle name="20 % - Akzent6 6 3 2 3 3" xfId="7245"/>
    <cellStyle name="20 % - Akzent6 6 3 2 3 3 2" xfId="18630"/>
    <cellStyle name="20 % - Akzent6 6 3 2 3 4" xfId="12944"/>
    <cellStyle name="20 % - Akzent6 6 3 2 4" xfId="3178"/>
    <cellStyle name="20 % - Akzent6 6 3 2 4 2" xfId="8865"/>
    <cellStyle name="20 % - Akzent6 6 3 2 4 2 2" xfId="20250"/>
    <cellStyle name="20 % - Akzent6 6 3 2 4 3" xfId="14564"/>
    <cellStyle name="20 % - Akzent6 6 3 2 5" xfId="5609"/>
    <cellStyle name="20 % - Akzent6 6 3 2 5 2" xfId="11295"/>
    <cellStyle name="20 % - Akzent6 6 3 2 5 2 2" xfId="22680"/>
    <cellStyle name="20 % - Akzent6 6 3 2 5 3" xfId="16994"/>
    <cellStyle name="20 % - Akzent6 6 3 2 6" xfId="6435"/>
    <cellStyle name="20 % - Akzent6 6 3 2 6 2" xfId="17820"/>
    <cellStyle name="20 % - Akzent6 6 3 2 7" xfId="12134"/>
    <cellStyle name="20 % - Akzent6 6 3 3" xfId="1962"/>
    <cellStyle name="20 % - Akzent6 6 3 3 2" xfId="4393"/>
    <cellStyle name="20 % - Akzent6 6 3 3 2 2" xfId="10079"/>
    <cellStyle name="20 % - Akzent6 6 3 3 2 2 2" xfId="21464"/>
    <cellStyle name="20 % - Akzent6 6 3 3 2 3" xfId="15778"/>
    <cellStyle name="20 % - Akzent6 6 3 3 3" xfId="7649"/>
    <cellStyle name="20 % - Akzent6 6 3 3 3 2" xfId="19034"/>
    <cellStyle name="20 % - Akzent6 6 3 3 4" xfId="13348"/>
    <cellStyle name="20 % - Akzent6 6 3 4" xfId="1152"/>
    <cellStyle name="20 % - Akzent6 6 3 4 2" xfId="3583"/>
    <cellStyle name="20 % - Akzent6 6 3 4 2 2" xfId="9269"/>
    <cellStyle name="20 % - Akzent6 6 3 4 2 2 2" xfId="20654"/>
    <cellStyle name="20 % - Akzent6 6 3 4 2 3" xfId="14968"/>
    <cellStyle name="20 % - Akzent6 6 3 4 3" xfId="6839"/>
    <cellStyle name="20 % - Akzent6 6 3 4 3 2" xfId="18224"/>
    <cellStyle name="20 % - Akzent6 6 3 4 4" xfId="12538"/>
    <cellStyle name="20 % - Akzent6 6 3 5" xfId="2772"/>
    <cellStyle name="20 % - Akzent6 6 3 5 2" xfId="8459"/>
    <cellStyle name="20 % - Akzent6 6 3 5 2 2" xfId="19844"/>
    <cellStyle name="20 % - Akzent6 6 3 5 3" xfId="14158"/>
    <cellStyle name="20 % - Akzent6 6 3 6" xfId="5203"/>
    <cellStyle name="20 % - Akzent6 6 3 6 2" xfId="10889"/>
    <cellStyle name="20 % - Akzent6 6 3 6 2 2" xfId="22274"/>
    <cellStyle name="20 % - Akzent6 6 3 6 3" xfId="16588"/>
    <cellStyle name="20 % - Akzent6 6 3 7" xfId="6029"/>
    <cellStyle name="20 % - Akzent6 6 3 7 2" xfId="17414"/>
    <cellStyle name="20 % - Akzent6 6 3 8" xfId="11728"/>
    <cellStyle name="20 % - Akzent6 6 4" xfId="552"/>
    <cellStyle name="20 % - Akzent6 6 4 2" xfId="2172"/>
    <cellStyle name="20 % - Akzent6 6 4 2 2" xfId="4603"/>
    <cellStyle name="20 % - Akzent6 6 4 2 2 2" xfId="10289"/>
    <cellStyle name="20 % - Akzent6 6 4 2 2 2 2" xfId="21674"/>
    <cellStyle name="20 % - Akzent6 6 4 2 2 3" xfId="15988"/>
    <cellStyle name="20 % - Akzent6 6 4 2 3" xfId="7859"/>
    <cellStyle name="20 % - Akzent6 6 4 2 3 2" xfId="19244"/>
    <cellStyle name="20 % - Akzent6 6 4 2 4" xfId="13558"/>
    <cellStyle name="20 % - Akzent6 6 4 3" xfId="1362"/>
    <cellStyle name="20 % - Akzent6 6 4 3 2" xfId="3793"/>
    <cellStyle name="20 % - Akzent6 6 4 3 2 2" xfId="9479"/>
    <cellStyle name="20 % - Akzent6 6 4 3 2 2 2" xfId="20864"/>
    <cellStyle name="20 % - Akzent6 6 4 3 2 3" xfId="15178"/>
    <cellStyle name="20 % - Akzent6 6 4 3 3" xfId="7049"/>
    <cellStyle name="20 % - Akzent6 6 4 3 3 2" xfId="18434"/>
    <cellStyle name="20 % - Akzent6 6 4 3 4" xfId="12748"/>
    <cellStyle name="20 % - Akzent6 6 4 4" xfId="2982"/>
    <cellStyle name="20 % - Akzent6 6 4 4 2" xfId="8669"/>
    <cellStyle name="20 % - Akzent6 6 4 4 2 2" xfId="20054"/>
    <cellStyle name="20 % - Akzent6 6 4 4 3" xfId="14368"/>
    <cellStyle name="20 % - Akzent6 6 4 5" xfId="5413"/>
    <cellStyle name="20 % - Akzent6 6 4 5 2" xfId="11099"/>
    <cellStyle name="20 % - Akzent6 6 4 5 2 2" xfId="22484"/>
    <cellStyle name="20 % - Akzent6 6 4 5 3" xfId="16798"/>
    <cellStyle name="20 % - Akzent6 6 4 6" xfId="6239"/>
    <cellStyle name="20 % - Akzent6 6 4 6 2" xfId="17624"/>
    <cellStyle name="20 % - Akzent6 6 4 7" xfId="11938"/>
    <cellStyle name="20 % - Akzent6 6 5" xfId="1766"/>
    <cellStyle name="20 % - Akzent6 6 5 2" xfId="4197"/>
    <cellStyle name="20 % - Akzent6 6 5 2 2" xfId="9883"/>
    <cellStyle name="20 % - Akzent6 6 5 2 2 2" xfId="21268"/>
    <cellStyle name="20 % - Akzent6 6 5 2 3" xfId="15582"/>
    <cellStyle name="20 % - Akzent6 6 5 3" xfId="7453"/>
    <cellStyle name="20 % - Akzent6 6 5 3 2" xfId="18838"/>
    <cellStyle name="20 % - Akzent6 6 5 4" xfId="13152"/>
    <cellStyle name="20 % - Akzent6 6 6" xfId="956"/>
    <cellStyle name="20 % - Akzent6 6 6 2" xfId="3387"/>
    <cellStyle name="20 % - Akzent6 6 6 2 2" xfId="9073"/>
    <cellStyle name="20 % - Akzent6 6 6 2 2 2" xfId="20458"/>
    <cellStyle name="20 % - Akzent6 6 6 2 3" xfId="14772"/>
    <cellStyle name="20 % - Akzent6 6 6 3" xfId="6643"/>
    <cellStyle name="20 % - Akzent6 6 6 3 2" xfId="18028"/>
    <cellStyle name="20 % - Akzent6 6 6 4" xfId="12342"/>
    <cellStyle name="20 % - Akzent6 6 7" xfId="2576"/>
    <cellStyle name="20 % - Akzent6 6 7 2" xfId="8263"/>
    <cellStyle name="20 % - Akzent6 6 7 2 2" xfId="19648"/>
    <cellStyle name="20 % - Akzent6 6 7 3" xfId="13962"/>
    <cellStyle name="20 % - Akzent6 6 8" xfId="5007"/>
    <cellStyle name="20 % - Akzent6 6 8 2" xfId="10693"/>
    <cellStyle name="20 % - Akzent6 6 8 2 2" xfId="22078"/>
    <cellStyle name="20 % - Akzent6 6 8 3" xfId="16392"/>
    <cellStyle name="20 % - Akzent6 6 9" xfId="5833"/>
    <cellStyle name="20 % - Akzent6 6 9 2" xfId="17218"/>
    <cellStyle name="20 % - Akzent6 7" xfId="160"/>
    <cellStyle name="20 % - Akzent6 7 2" xfId="355"/>
    <cellStyle name="20 % - Akzent6 7 2 2" xfId="762"/>
    <cellStyle name="20 % - Akzent6 7 2 2 2" xfId="2382"/>
    <cellStyle name="20 % - Akzent6 7 2 2 2 2" xfId="4813"/>
    <cellStyle name="20 % - Akzent6 7 2 2 2 2 2" xfId="10499"/>
    <cellStyle name="20 % - Akzent6 7 2 2 2 2 2 2" xfId="21884"/>
    <cellStyle name="20 % - Akzent6 7 2 2 2 2 3" xfId="16198"/>
    <cellStyle name="20 % - Akzent6 7 2 2 2 3" xfId="8069"/>
    <cellStyle name="20 % - Akzent6 7 2 2 2 3 2" xfId="19454"/>
    <cellStyle name="20 % - Akzent6 7 2 2 2 4" xfId="13768"/>
    <cellStyle name="20 % - Akzent6 7 2 2 3" xfId="1572"/>
    <cellStyle name="20 % - Akzent6 7 2 2 3 2" xfId="4003"/>
    <cellStyle name="20 % - Akzent6 7 2 2 3 2 2" xfId="9689"/>
    <cellStyle name="20 % - Akzent6 7 2 2 3 2 2 2" xfId="21074"/>
    <cellStyle name="20 % - Akzent6 7 2 2 3 2 3" xfId="15388"/>
    <cellStyle name="20 % - Akzent6 7 2 2 3 3" xfId="7259"/>
    <cellStyle name="20 % - Akzent6 7 2 2 3 3 2" xfId="18644"/>
    <cellStyle name="20 % - Akzent6 7 2 2 3 4" xfId="12958"/>
    <cellStyle name="20 % - Akzent6 7 2 2 4" xfId="3192"/>
    <cellStyle name="20 % - Akzent6 7 2 2 4 2" xfId="8879"/>
    <cellStyle name="20 % - Akzent6 7 2 2 4 2 2" xfId="20264"/>
    <cellStyle name="20 % - Akzent6 7 2 2 4 3" xfId="14578"/>
    <cellStyle name="20 % - Akzent6 7 2 2 5" xfId="5623"/>
    <cellStyle name="20 % - Akzent6 7 2 2 5 2" xfId="11309"/>
    <cellStyle name="20 % - Akzent6 7 2 2 5 2 2" xfId="22694"/>
    <cellStyle name="20 % - Akzent6 7 2 2 5 3" xfId="17008"/>
    <cellStyle name="20 % - Akzent6 7 2 2 6" xfId="6449"/>
    <cellStyle name="20 % - Akzent6 7 2 2 6 2" xfId="17834"/>
    <cellStyle name="20 % - Akzent6 7 2 2 7" xfId="12148"/>
    <cellStyle name="20 % - Akzent6 7 2 3" xfId="1976"/>
    <cellStyle name="20 % - Akzent6 7 2 3 2" xfId="4407"/>
    <cellStyle name="20 % - Akzent6 7 2 3 2 2" xfId="10093"/>
    <cellStyle name="20 % - Akzent6 7 2 3 2 2 2" xfId="21478"/>
    <cellStyle name="20 % - Akzent6 7 2 3 2 3" xfId="15792"/>
    <cellStyle name="20 % - Akzent6 7 2 3 3" xfId="7663"/>
    <cellStyle name="20 % - Akzent6 7 2 3 3 2" xfId="19048"/>
    <cellStyle name="20 % - Akzent6 7 2 3 4" xfId="13362"/>
    <cellStyle name="20 % - Akzent6 7 2 4" xfId="1166"/>
    <cellStyle name="20 % - Akzent6 7 2 4 2" xfId="3597"/>
    <cellStyle name="20 % - Akzent6 7 2 4 2 2" xfId="9283"/>
    <cellStyle name="20 % - Akzent6 7 2 4 2 2 2" xfId="20668"/>
    <cellStyle name="20 % - Akzent6 7 2 4 2 3" xfId="14982"/>
    <cellStyle name="20 % - Akzent6 7 2 4 3" xfId="6853"/>
    <cellStyle name="20 % - Akzent6 7 2 4 3 2" xfId="18238"/>
    <cellStyle name="20 % - Akzent6 7 2 4 4" xfId="12552"/>
    <cellStyle name="20 % - Akzent6 7 2 5" xfId="2786"/>
    <cellStyle name="20 % - Akzent6 7 2 5 2" xfId="8473"/>
    <cellStyle name="20 % - Akzent6 7 2 5 2 2" xfId="19858"/>
    <cellStyle name="20 % - Akzent6 7 2 5 3" xfId="14172"/>
    <cellStyle name="20 % - Akzent6 7 2 6" xfId="5217"/>
    <cellStyle name="20 % - Akzent6 7 2 6 2" xfId="10903"/>
    <cellStyle name="20 % - Akzent6 7 2 6 2 2" xfId="22288"/>
    <cellStyle name="20 % - Akzent6 7 2 6 3" xfId="16602"/>
    <cellStyle name="20 % - Akzent6 7 2 7" xfId="6043"/>
    <cellStyle name="20 % - Akzent6 7 2 7 2" xfId="17428"/>
    <cellStyle name="20 % - Akzent6 7 2 8" xfId="11742"/>
    <cellStyle name="20 % - Akzent6 7 3" xfId="566"/>
    <cellStyle name="20 % - Akzent6 7 3 2" xfId="2186"/>
    <cellStyle name="20 % - Akzent6 7 3 2 2" xfId="4617"/>
    <cellStyle name="20 % - Akzent6 7 3 2 2 2" xfId="10303"/>
    <cellStyle name="20 % - Akzent6 7 3 2 2 2 2" xfId="21688"/>
    <cellStyle name="20 % - Akzent6 7 3 2 2 3" xfId="16002"/>
    <cellStyle name="20 % - Akzent6 7 3 2 3" xfId="7873"/>
    <cellStyle name="20 % - Akzent6 7 3 2 3 2" xfId="19258"/>
    <cellStyle name="20 % - Akzent6 7 3 2 4" xfId="13572"/>
    <cellStyle name="20 % - Akzent6 7 3 3" xfId="1376"/>
    <cellStyle name="20 % - Akzent6 7 3 3 2" xfId="3807"/>
    <cellStyle name="20 % - Akzent6 7 3 3 2 2" xfId="9493"/>
    <cellStyle name="20 % - Akzent6 7 3 3 2 2 2" xfId="20878"/>
    <cellStyle name="20 % - Akzent6 7 3 3 2 3" xfId="15192"/>
    <cellStyle name="20 % - Akzent6 7 3 3 3" xfId="7063"/>
    <cellStyle name="20 % - Akzent6 7 3 3 3 2" xfId="18448"/>
    <cellStyle name="20 % - Akzent6 7 3 3 4" xfId="12762"/>
    <cellStyle name="20 % - Akzent6 7 3 4" xfId="2996"/>
    <cellStyle name="20 % - Akzent6 7 3 4 2" xfId="8683"/>
    <cellStyle name="20 % - Akzent6 7 3 4 2 2" xfId="20068"/>
    <cellStyle name="20 % - Akzent6 7 3 4 3" xfId="14382"/>
    <cellStyle name="20 % - Akzent6 7 3 5" xfId="5427"/>
    <cellStyle name="20 % - Akzent6 7 3 5 2" xfId="11113"/>
    <cellStyle name="20 % - Akzent6 7 3 5 2 2" xfId="22498"/>
    <cellStyle name="20 % - Akzent6 7 3 5 3" xfId="16812"/>
    <cellStyle name="20 % - Akzent6 7 3 6" xfId="6253"/>
    <cellStyle name="20 % - Akzent6 7 3 6 2" xfId="17638"/>
    <cellStyle name="20 % - Akzent6 7 3 7" xfId="11952"/>
    <cellStyle name="20 % - Akzent6 7 4" xfId="1780"/>
    <cellStyle name="20 % - Akzent6 7 4 2" xfId="4211"/>
    <cellStyle name="20 % - Akzent6 7 4 2 2" xfId="9897"/>
    <cellStyle name="20 % - Akzent6 7 4 2 2 2" xfId="21282"/>
    <cellStyle name="20 % - Akzent6 7 4 2 3" xfId="15596"/>
    <cellStyle name="20 % - Akzent6 7 4 3" xfId="7467"/>
    <cellStyle name="20 % - Akzent6 7 4 3 2" xfId="18852"/>
    <cellStyle name="20 % - Akzent6 7 4 4" xfId="13166"/>
    <cellStyle name="20 % - Akzent6 7 5" xfId="970"/>
    <cellStyle name="20 % - Akzent6 7 5 2" xfId="3401"/>
    <cellStyle name="20 % - Akzent6 7 5 2 2" xfId="9087"/>
    <cellStyle name="20 % - Akzent6 7 5 2 2 2" xfId="20472"/>
    <cellStyle name="20 % - Akzent6 7 5 2 3" xfId="14786"/>
    <cellStyle name="20 % - Akzent6 7 5 3" xfId="6657"/>
    <cellStyle name="20 % - Akzent6 7 5 3 2" xfId="18042"/>
    <cellStyle name="20 % - Akzent6 7 5 4" xfId="12356"/>
    <cellStyle name="20 % - Akzent6 7 6" xfId="2590"/>
    <cellStyle name="20 % - Akzent6 7 6 2" xfId="8277"/>
    <cellStyle name="20 % - Akzent6 7 6 2 2" xfId="19662"/>
    <cellStyle name="20 % - Akzent6 7 6 3" xfId="13976"/>
    <cellStyle name="20 % - Akzent6 7 7" xfId="5021"/>
    <cellStyle name="20 % - Akzent6 7 7 2" xfId="10707"/>
    <cellStyle name="20 % - Akzent6 7 7 2 2" xfId="22092"/>
    <cellStyle name="20 % - Akzent6 7 7 3" xfId="16406"/>
    <cellStyle name="20 % - Akzent6 7 8" xfId="5847"/>
    <cellStyle name="20 % - Akzent6 7 8 2" xfId="17232"/>
    <cellStyle name="20 % - Akzent6 7 9" xfId="11546"/>
    <cellStyle name="20 % - Akzent6 8" xfId="174"/>
    <cellStyle name="20 % - Akzent6 8 2" xfId="369"/>
    <cellStyle name="20 % - Akzent6 8 2 2" xfId="776"/>
    <cellStyle name="20 % - Akzent6 8 2 2 2" xfId="2396"/>
    <cellStyle name="20 % - Akzent6 8 2 2 2 2" xfId="4827"/>
    <cellStyle name="20 % - Akzent6 8 2 2 2 2 2" xfId="10513"/>
    <cellStyle name="20 % - Akzent6 8 2 2 2 2 2 2" xfId="21898"/>
    <cellStyle name="20 % - Akzent6 8 2 2 2 2 3" xfId="16212"/>
    <cellStyle name="20 % - Akzent6 8 2 2 2 3" xfId="8083"/>
    <cellStyle name="20 % - Akzent6 8 2 2 2 3 2" xfId="19468"/>
    <cellStyle name="20 % - Akzent6 8 2 2 2 4" xfId="13782"/>
    <cellStyle name="20 % - Akzent6 8 2 2 3" xfId="1586"/>
    <cellStyle name="20 % - Akzent6 8 2 2 3 2" xfId="4017"/>
    <cellStyle name="20 % - Akzent6 8 2 2 3 2 2" xfId="9703"/>
    <cellStyle name="20 % - Akzent6 8 2 2 3 2 2 2" xfId="21088"/>
    <cellStyle name="20 % - Akzent6 8 2 2 3 2 3" xfId="15402"/>
    <cellStyle name="20 % - Akzent6 8 2 2 3 3" xfId="7273"/>
    <cellStyle name="20 % - Akzent6 8 2 2 3 3 2" xfId="18658"/>
    <cellStyle name="20 % - Akzent6 8 2 2 3 4" xfId="12972"/>
    <cellStyle name="20 % - Akzent6 8 2 2 4" xfId="3206"/>
    <cellStyle name="20 % - Akzent6 8 2 2 4 2" xfId="8893"/>
    <cellStyle name="20 % - Akzent6 8 2 2 4 2 2" xfId="20278"/>
    <cellStyle name="20 % - Akzent6 8 2 2 4 3" xfId="14592"/>
    <cellStyle name="20 % - Akzent6 8 2 2 5" xfId="5637"/>
    <cellStyle name="20 % - Akzent6 8 2 2 5 2" xfId="11323"/>
    <cellStyle name="20 % - Akzent6 8 2 2 5 2 2" xfId="22708"/>
    <cellStyle name="20 % - Akzent6 8 2 2 5 3" xfId="17022"/>
    <cellStyle name="20 % - Akzent6 8 2 2 6" xfId="6463"/>
    <cellStyle name="20 % - Akzent6 8 2 2 6 2" xfId="17848"/>
    <cellStyle name="20 % - Akzent6 8 2 2 7" xfId="12162"/>
    <cellStyle name="20 % - Akzent6 8 2 3" xfId="1990"/>
    <cellStyle name="20 % - Akzent6 8 2 3 2" xfId="4421"/>
    <cellStyle name="20 % - Akzent6 8 2 3 2 2" xfId="10107"/>
    <cellStyle name="20 % - Akzent6 8 2 3 2 2 2" xfId="21492"/>
    <cellStyle name="20 % - Akzent6 8 2 3 2 3" xfId="15806"/>
    <cellStyle name="20 % - Akzent6 8 2 3 3" xfId="7677"/>
    <cellStyle name="20 % - Akzent6 8 2 3 3 2" xfId="19062"/>
    <cellStyle name="20 % - Akzent6 8 2 3 4" xfId="13376"/>
    <cellStyle name="20 % - Akzent6 8 2 4" xfId="1180"/>
    <cellStyle name="20 % - Akzent6 8 2 4 2" xfId="3611"/>
    <cellStyle name="20 % - Akzent6 8 2 4 2 2" xfId="9297"/>
    <cellStyle name="20 % - Akzent6 8 2 4 2 2 2" xfId="20682"/>
    <cellStyle name="20 % - Akzent6 8 2 4 2 3" xfId="14996"/>
    <cellStyle name="20 % - Akzent6 8 2 4 3" xfId="6867"/>
    <cellStyle name="20 % - Akzent6 8 2 4 3 2" xfId="18252"/>
    <cellStyle name="20 % - Akzent6 8 2 4 4" xfId="12566"/>
    <cellStyle name="20 % - Akzent6 8 2 5" xfId="2800"/>
    <cellStyle name="20 % - Akzent6 8 2 5 2" xfId="8487"/>
    <cellStyle name="20 % - Akzent6 8 2 5 2 2" xfId="19872"/>
    <cellStyle name="20 % - Akzent6 8 2 5 3" xfId="14186"/>
    <cellStyle name="20 % - Akzent6 8 2 6" xfId="5231"/>
    <cellStyle name="20 % - Akzent6 8 2 6 2" xfId="10917"/>
    <cellStyle name="20 % - Akzent6 8 2 6 2 2" xfId="22302"/>
    <cellStyle name="20 % - Akzent6 8 2 6 3" xfId="16616"/>
    <cellStyle name="20 % - Akzent6 8 2 7" xfId="6057"/>
    <cellStyle name="20 % - Akzent6 8 2 7 2" xfId="17442"/>
    <cellStyle name="20 % - Akzent6 8 2 8" xfId="11756"/>
    <cellStyle name="20 % - Akzent6 8 3" xfId="580"/>
    <cellStyle name="20 % - Akzent6 8 3 2" xfId="2200"/>
    <cellStyle name="20 % - Akzent6 8 3 2 2" xfId="4631"/>
    <cellStyle name="20 % - Akzent6 8 3 2 2 2" xfId="10317"/>
    <cellStyle name="20 % - Akzent6 8 3 2 2 2 2" xfId="21702"/>
    <cellStyle name="20 % - Akzent6 8 3 2 2 3" xfId="16016"/>
    <cellStyle name="20 % - Akzent6 8 3 2 3" xfId="7887"/>
    <cellStyle name="20 % - Akzent6 8 3 2 3 2" xfId="19272"/>
    <cellStyle name="20 % - Akzent6 8 3 2 4" xfId="13586"/>
    <cellStyle name="20 % - Akzent6 8 3 3" xfId="1390"/>
    <cellStyle name="20 % - Akzent6 8 3 3 2" xfId="3821"/>
    <cellStyle name="20 % - Akzent6 8 3 3 2 2" xfId="9507"/>
    <cellStyle name="20 % - Akzent6 8 3 3 2 2 2" xfId="20892"/>
    <cellStyle name="20 % - Akzent6 8 3 3 2 3" xfId="15206"/>
    <cellStyle name="20 % - Akzent6 8 3 3 3" xfId="7077"/>
    <cellStyle name="20 % - Akzent6 8 3 3 3 2" xfId="18462"/>
    <cellStyle name="20 % - Akzent6 8 3 3 4" xfId="12776"/>
    <cellStyle name="20 % - Akzent6 8 3 4" xfId="3010"/>
    <cellStyle name="20 % - Akzent6 8 3 4 2" xfId="8697"/>
    <cellStyle name="20 % - Akzent6 8 3 4 2 2" xfId="20082"/>
    <cellStyle name="20 % - Akzent6 8 3 4 3" xfId="14396"/>
    <cellStyle name="20 % - Akzent6 8 3 5" xfId="5441"/>
    <cellStyle name="20 % - Akzent6 8 3 5 2" xfId="11127"/>
    <cellStyle name="20 % - Akzent6 8 3 5 2 2" xfId="22512"/>
    <cellStyle name="20 % - Akzent6 8 3 5 3" xfId="16826"/>
    <cellStyle name="20 % - Akzent6 8 3 6" xfId="6267"/>
    <cellStyle name="20 % - Akzent6 8 3 6 2" xfId="17652"/>
    <cellStyle name="20 % - Akzent6 8 3 7" xfId="11966"/>
    <cellStyle name="20 % - Akzent6 8 4" xfId="1794"/>
    <cellStyle name="20 % - Akzent6 8 4 2" xfId="4225"/>
    <cellStyle name="20 % - Akzent6 8 4 2 2" xfId="9911"/>
    <cellStyle name="20 % - Akzent6 8 4 2 2 2" xfId="21296"/>
    <cellStyle name="20 % - Akzent6 8 4 2 3" xfId="15610"/>
    <cellStyle name="20 % - Akzent6 8 4 3" xfId="7481"/>
    <cellStyle name="20 % - Akzent6 8 4 3 2" xfId="18866"/>
    <cellStyle name="20 % - Akzent6 8 4 4" xfId="13180"/>
    <cellStyle name="20 % - Akzent6 8 5" xfId="984"/>
    <cellStyle name="20 % - Akzent6 8 5 2" xfId="3415"/>
    <cellStyle name="20 % - Akzent6 8 5 2 2" xfId="9101"/>
    <cellStyle name="20 % - Akzent6 8 5 2 2 2" xfId="20486"/>
    <cellStyle name="20 % - Akzent6 8 5 2 3" xfId="14800"/>
    <cellStyle name="20 % - Akzent6 8 5 3" xfId="6671"/>
    <cellStyle name="20 % - Akzent6 8 5 3 2" xfId="18056"/>
    <cellStyle name="20 % - Akzent6 8 5 4" xfId="12370"/>
    <cellStyle name="20 % - Akzent6 8 6" xfId="2604"/>
    <cellStyle name="20 % - Akzent6 8 6 2" xfId="8291"/>
    <cellStyle name="20 % - Akzent6 8 6 2 2" xfId="19676"/>
    <cellStyle name="20 % - Akzent6 8 6 3" xfId="13990"/>
    <cellStyle name="20 % - Akzent6 8 7" xfId="5035"/>
    <cellStyle name="20 % - Akzent6 8 7 2" xfId="10721"/>
    <cellStyle name="20 % - Akzent6 8 7 2 2" xfId="22106"/>
    <cellStyle name="20 % - Akzent6 8 7 3" xfId="16420"/>
    <cellStyle name="20 % - Akzent6 8 8" xfId="5861"/>
    <cellStyle name="20 % - Akzent6 8 8 2" xfId="17246"/>
    <cellStyle name="20 % - Akzent6 8 9" xfId="11560"/>
    <cellStyle name="20 % - Akzent6 9" xfId="206"/>
    <cellStyle name="20 % - Akzent6 9 2" xfId="401"/>
    <cellStyle name="20 % - Akzent6 9 2 2" xfId="808"/>
    <cellStyle name="20 % - Akzent6 9 2 2 2" xfId="2428"/>
    <cellStyle name="20 % - Akzent6 9 2 2 2 2" xfId="4859"/>
    <cellStyle name="20 % - Akzent6 9 2 2 2 2 2" xfId="10545"/>
    <cellStyle name="20 % - Akzent6 9 2 2 2 2 2 2" xfId="21930"/>
    <cellStyle name="20 % - Akzent6 9 2 2 2 2 3" xfId="16244"/>
    <cellStyle name="20 % - Akzent6 9 2 2 2 3" xfId="8115"/>
    <cellStyle name="20 % - Akzent6 9 2 2 2 3 2" xfId="19500"/>
    <cellStyle name="20 % - Akzent6 9 2 2 2 4" xfId="13814"/>
    <cellStyle name="20 % - Akzent6 9 2 2 3" xfId="1618"/>
    <cellStyle name="20 % - Akzent6 9 2 2 3 2" xfId="4049"/>
    <cellStyle name="20 % - Akzent6 9 2 2 3 2 2" xfId="9735"/>
    <cellStyle name="20 % - Akzent6 9 2 2 3 2 2 2" xfId="21120"/>
    <cellStyle name="20 % - Akzent6 9 2 2 3 2 3" xfId="15434"/>
    <cellStyle name="20 % - Akzent6 9 2 2 3 3" xfId="7305"/>
    <cellStyle name="20 % - Akzent6 9 2 2 3 3 2" xfId="18690"/>
    <cellStyle name="20 % - Akzent6 9 2 2 3 4" xfId="13004"/>
    <cellStyle name="20 % - Akzent6 9 2 2 4" xfId="3238"/>
    <cellStyle name="20 % - Akzent6 9 2 2 4 2" xfId="8925"/>
    <cellStyle name="20 % - Akzent6 9 2 2 4 2 2" xfId="20310"/>
    <cellStyle name="20 % - Akzent6 9 2 2 4 3" xfId="14624"/>
    <cellStyle name="20 % - Akzent6 9 2 2 5" xfId="5669"/>
    <cellStyle name="20 % - Akzent6 9 2 2 5 2" xfId="11355"/>
    <cellStyle name="20 % - Akzent6 9 2 2 5 2 2" xfId="22740"/>
    <cellStyle name="20 % - Akzent6 9 2 2 5 3" xfId="17054"/>
    <cellStyle name="20 % - Akzent6 9 2 2 6" xfId="6495"/>
    <cellStyle name="20 % - Akzent6 9 2 2 6 2" xfId="17880"/>
    <cellStyle name="20 % - Akzent6 9 2 2 7" xfId="12194"/>
    <cellStyle name="20 % - Akzent6 9 2 3" xfId="2022"/>
    <cellStyle name="20 % - Akzent6 9 2 3 2" xfId="4453"/>
    <cellStyle name="20 % - Akzent6 9 2 3 2 2" xfId="10139"/>
    <cellStyle name="20 % - Akzent6 9 2 3 2 2 2" xfId="21524"/>
    <cellStyle name="20 % - Akzent6 9 2 3 2 3" xfId="15838"/>
    <cellStyle name="20 % - Akzent6 9 2 3 3" xfId="7709"/>
    <cellStyle name="20 % - Akzent6 9 2 3 3 2" xfId="19094"/>
    <cellStyle name="20 % - Akzent6 9 2 3 4" xfId="13408"/>
    <cellStyle name="20 % - Akzent6 9 2 4" xfId="1212"/>
    <cellStyle name="20 % - Akzent6 9 2 4 2" xfId="3643"/>
    <cellStyle name="20 % - Akzent6 9 2 4 2 2" xfId="9329"/>
    <cellStyle name="20 % - Akzent6 9 2 4 2 2 2" xfId="20714"/>
    <cellStyle name="20 % - Akzent6 9 2 4 2 3" xfId="15028"/>
    <cellStyle name="20 % - Akzent6 9 2 4 3" xfId="6899"/>
    <cellStyle name="20 % - Akzent6 9 2 4 3 2" xfId="18284"/>
    <cellStyle name="20 % - Akzent6 9 2 4 4" xfId="12598"/>
    <cellStyle name="20 % - Akzent6 9 2 5" xfId="2832"/>
    <cellStyle name="20 % - Akzent6 9 2 5 2" xfId="8519"/>
    <cellStyle name="20 % - Akzent6 9 2 5 2 2" xfId="19904"/>
    <cellStyle name="20 % - Akzent6 9 2 5 3" xfId="14218"/>
    <cellStyle name="20 % - Akzent6 9 2 6" xfId="5263"/>
    <cellStyle name="20 % - Akzent6 9 2 6 2" xfId="10949"/>
    <cellStyle name="20 % - Akzent6 9 2 6 2 2" xfId="22334"/>
    <cellStyle name="20 % - Akzent6 9 2 6 3" xfId="16648"/>
    <cellStyle name="20 % - Akzent6 9 2 7" xfId="6089"/>
    <cellStyle name="20 % - Akzent6 9 2 7 2" xfId="17474"/>
    <cellStyle name="20 % - Akzent6 9 2 8" xfId="11788"/>
    <cellStyle name="20 % - Akzent6 9 3" xfId="612"/>
    <cellStyle name="20 % - Akzent6 9 3 2" xfId="2232"/>
    <cellStyle name="20 % - Akzent6 9 3 2 2" xfId="4663"/>
    <cellStyle name="20 % - Akzent6 9 3 2 2 2" xfId="10349"/>
    <cellStyle name="20 % - Akzent6 9 3 2 2 2 2" xfId="21734"/>
    <cellStyle name="20 % - Akzent6 9 3 2 2 3" xfId="16048"/>
    <cellStyle name="20 % - Akzent6 9 3 2 3" xfId="7919"/>
    <cellStyle name="20 % - Akzent6 9 3 2 3 2" xfId="19304"/>
    <cellStyle name="20 % - Akzent6 9 3 2 4" xfId="13618"/>
    <cellStyle name="20 % - Akzent6 9 3 3" xfId="1422"/>
    <cellStyle name="20 % - Akzent6 9 3 3 2" xfId="3853"/>
    <cellStyle name="20 % - Akzent6 9 3 3 2 2" xfId="9539"/>
    <cellStyle name="20 % - Akzent6 9 3 3 2 2 2" xfId="20924"/>
    <cellStyle name="20 % - Akzent6 9 3 3 2 3" xfId="15238"/>
    <cellStyle name="20 % - Akzent6 9 3 3 3" xfId="7109"/>
    <cellStyle name="20 % - Akzent6 9 3 3 3 2" xfId="18494"/>
    <cellStyle name="20 % - Akzent6 9 3 3 4" xfId="12808"/>
    <cellStyle name="20 % - Akzent6 9 3 4" xfId="3042"/>
    <cellStyle name="20 % - Akzent6 9 3 4 2" xfId="8729"/>
    <cellStyle name="20 % - Akzent6 9 3 4 2 2" xfId="20114"/>
    <cellStyle name="20 % - Akzent6 9 3 4 3" xfId="14428"/>
    <cellStyle name="20 % - Akzent6 9 3 5" xfId="5473"/>
    <cellStyle name="20 % - Akzent6 9 3 5 2" xfId="11159"/>
    <cellStyle name="20 % - Akzent6 9 3 5 2 2" xfId="22544"/>
    <cellStyle name="20 % - Akzent6 9 3 5 3" xfId="16858"/>
    <cellStyle name="20 % - Akzent6 9 3 6" xfId="6299"/>
    <cellStyle name="20 % - Akzent6 9 3 6 2" xfId="17684"/>
    <cellStyle name="20 % - Akzent6 9 3 7" xfId="11998"/>
    <cellStyle name="20 % - Akzent6 9 4" xfId="1826"/>
    <cellStyle name="20 % - Akzent6 9 4 2" xfId="4257"/>
    <cellStyle name="20 % - Akzent6 9 4 2 2" xfId="9943"/>
    <cellStyle name="20 % - Akzent6 9 4 2 2 2" xfId="21328"/>
    <cellStyle name="20 % - Akzent6 9 4 2 3" xfId="15642"/>
    <cellStyle name="20 % - Akzent6 9 4 3" xfId="7513"/>
    <cellStyle name="20 % - Akzent6 9 4 3 2" xfId="18898"/>
    <cellStyle name="20 % - Akzent6 9 4 4" xfId="13212"/>
    <cellStyle name="20 % - Akzent6 9 5" xfId="1016"/>
    <cellStyle name="20 % - Akzent6 9 5 2" xfId="3447"/>
    <cellStyle name="20 % - Akzent6 9 5 2 2" xfId="9133"/>
    <cellStyle name="20 % - Akzent6 9 5 2 2 2" xfId="20518"/>
    <cellStyle name="20 % - Akzent6 9 5 2 3" xfId="14832"/>
    <cellStyle name="20 % - Akzent6 9 5 3" xfId="6703"/>
    <cellStyle name="20 % - Akzent6 9 5 3 2" xfId="18088"/>
    <cellStyle name="20 % - Akzent6 9 5 4" xfId="12402"/>
    <cellStyle name="20 % - Akzent6 9 6" xfId="2636"/>
    <cellStyle name="20 % - Akzent6 9 6 2" xfId="8323"/>
    <cellStyle name="20 % - Akzent6 9 6 2 2" xfId="19708"/>
    <cellStyle name="20 % - Akzent6 9 6 3" xfId="14022"/>
    <cellStyle name="20 % - Akzent6 9 7" xfId="5067"/>
    <cellStyle name="20 % - Akzent6 9 7 2" xfId="10753"/>
    <cellStyle name="20 % - Akzent6 9 7 2 2" xfId="22138"/>
    <cellStyle name="20 % - Akzent6 9 7 3" xfId="16452"/>
    <cellStyle name="20 % - Akzent6 9 8" xfId="5893"/>
    <cellStyle name="20 % - Akzent6 9 8 2" xfId="17278"/>
    <cellStyle name="20 % - Akzent6 9 9" xfId="11592"/>
    <cellStyle name="20% - Accent1 2" xfId="455"/>
    <cellStyle name="20% - Accent1 2 2" xfId="862"/>
    <cellStyle name="20% - Accent1 2 2 2" xfId="2482"/>
    <cellStyle name="20% - Accent1 2 2 2 2" xfId="4913"/>
    <cellStyle name="20% - Accent1 2 2 2 2 2" xfId="10599"/>
    <cellStyle name="20% - Accent1 2 2 2 2 2 2" xfId="21984"/>
    <cellStyle name="20% - Accent1 2 2 2 2 3" xfId="16298"/>
    <cellStyle name="20% - Accent1 2 2 2 3" xfId="8169"/>
    <cellStyle name="20% - Accent1 2 2 2 3 2" xfId="19554"/>
    <cellStyle name="20% - Accent1 2 2 2 4" xfId="13868"/>
    <cellStyle name="20% - Accent1 2 2 3" xfId="1672"/>
    <cellStyle name="20% - Accent1 2 2 3 2" xfId="4103"/>
    <cellStyle name="20% - Accent1 2 2 3 2 2" xfId="9789"/>
    <cellStyle name="20% - Accent1 2 2 3 2 2 2" xfId="21174"/>
    <cellStyle name="20% - Accent1 2 2 3 2 3" xfId="15488"/>
    <cellStyle name="20% - Accent1 2 2 3 3" xfId="7359"/>
    <cellStyle name="20% - Accent1 2 2 3 3 2" xfId="18744"/>
    <cellStyle name="20% - Accent1 2 2 3 4" xfId="13058"/>
    <cellStyle name="20% - Accent1 2 2 4" xfId="3292"/>
    <cellStyle name="20% - Accent1 2 2 4 2" xfId="8979"/>
    <cellStyle name="20% - Accent1 2 2 4 2 2" xfId="20364"/>
    <cellStyle name="20% - Accent1 2 2 4 3" xfId="14678"/>
    <cellStyle name="20% - Accent1 2 2 5" xfId="5723"/>
    <cellStyle name="20% - Accent1 2 2 5 2" xfId="11409"/>
    <cellStyle name="20% - Accent1 2 2 5 2 2" xfId="22794"/>
    <cellStyle name="20% - Accent1 2 2 5 3" xfId="17108"/>
    <cellStyle name="20% - Accent1 2 2 6" xfId="6549"/>
    <cellStyle name="20% - Accent1 2 2 6 2" xfId="17934"/>
    <cellStyle name="20% - Accent1 2 2 7" xfId="12248"/>
    <cellStyle name="20% - Accent1 2 3" xfId="2076"/>
    <cellStyle name="20% - Accent1 2 3 2" xfId="4507"/>
    <cellStyle name="20% - Accent1 2 3 2 2" xfId="10193"/>
    <cellStyle name="20% - Accent1 2 3 2 2 2" xfId="21578"/>
    <cellStyle name="20% - Accent1 2 3 2 3" xfId="15892"/>
    <cellStyle name="20% - Accent1 2 3 3" xfId="7763"/>
    <cellStyle name="20% - Accent1 2 3 3 2" xfId="19148"/>
    <cellStyle name="20% - Accent1 2 3 4" xfId="13462"/>
    <cellStyle name="20% - Accent1 2 4" xfId="1266"/>
    <cellStyle name="20% - Accent1 2 4 2" xfId="3697"/>
    <cellStyle name="20% - Accent1 2 4 2 2" xfId="9383"/>
    <cellStyle name="20% - Accent1 2 4 2 2 2" xfId="20768"/>
    <cellStyle name="20% - Accent1 2 4 2 3" xfId="15082"/>
    <cellStyle name="20% - Accent1 2 4 3" xfId="6953"/>
    <cellStyle name="20% - Accent1 2 4 3 2" xfId="18338"/>
    <cellStyle name="20% - Accent1 2 4 4" xfId="12652"/>
    <cellStyle name="20% - Accent1 2 5" xfId="2886"/>
    <cellStyle name="20% - Accent1 2 5 2" xfId="8573"/>
    <cellStyle name="20% - Accent1 2 5 2 2" xfId="19958"/>
    <cellStyle name="20% - Accent1 2 5 3" xfId="14272"/>
    <cellStyle name="20% - Accent1 2 6" xfId="5317"/>
    <cellStyle name="20% - Accent1 2 6 2" xfId="11003"/>
    <cellStyle name="20% - Accent1 2 6 2 2" xfId="22388"/>
    <cellStyle name="20% - Accent1 2 6 3" xfId="16702"/>
    <cellStyle name="20% - Accent1 2 7" xfId="6143"/>
    <cellStyle name="20% - Accent1 2 7 2" xfId="17528"/>
    <cellStyle name="20% - Accent1 2 8" xfId="11842"/>
    <cellStyle name="20% - Accent1 3" xfId="5736"/>
    <cellStyle name="20% - Accent1 3 2" xfId="11422"/>
    <cellStyle name="20% - Accent1 3 2 2" xfId="22808"/>
    <cellStyle name="20% - Accent1 3 3" xfId="17122"/>
    <cellStyle name="20% - Accent1 4" xfId="5750"/>
    <cellStyle name="20% - Accent1 4 2" xfId="17136"/>
    <cellStyle name="20% - Accent1 5" xfId="11449"/>
    <cellStyle name="20% - Accent2 2" xfId="456"/>
    <cellStyle name="20% - Accent2 2 2" xfId="863"/>
    <cellStyle name="20% - Accent2 2 2 2" xfId="2483"/>
    <cellStyle name="20% - Accent2 2 2 2 2" xfId="4914"/>
    <cellStyle name="20% - Accent2 2 2 2 2 2" xfId="10600"/>
    <cellStyle name="20% - Accent2 2 2 2 2 2 2" xfId="21985"/>
    <cellStyle name="20% - Accent2 2 2 2 2 3" xfId="16299"/>
    <cellStyle name="20% - Accent2 2 2 2 3" xfId="8170"/>
    <cellStyle name="20% - Accent2 2 2 2 3 2" xfId="19555"/>
    <cellStyle name="20% - Accent2 2 2 2 4" xfId="13869"/>
    <cellStyle name="20% - Accent2 2 2 3" xfId="1673"/>
    <cellStyle name="20% - Accent2 2 2 3 2" xfId="4104"/>
    <cellStyle name="20% - Accent2 2 2 3 2 2" xfId="9790"/>
    <cellStyle name="20% - Accent2 2 2 3 2 2 2" xfId="21175"/>
    <cellStyle name="20% - Accent2 2 2 3 2 3" xfId="15489"/>
    <cellStyle name="20% - Accent2 2 2 3 3" xfId="7360"/>
    <cellStyle name="20% - Accent2 2 2 3 3 2" xfId="18745"/>
    <cellStyle name="20% - Accent2 2 2 3 4" xfId="13059"/>
    <cellStyle name="20% - Accent2 2 2 4" xfId="3293"/>
    <cellStyle name="20% - Accent2 2 2 4 2" xfId="8980"/>
    <cellStyle name="20% - Accent2 2 2 4 2 2" xfId="20365"/>
    <cellStyle name="20% - Accent2 2 2 4 3" xfId="14679"/>
    <cellStyle name="20% - Accent2 2 2 5" xfId="5724"/>
    <cellStyle name="20% - Accent2 2 2 5 2" xfId="11410"/>
    <cellStyle name="20% - Accent2 2 2 5 2 2" xfId="22795"/>
    <cellStyle name="20% - Accent2 2 2 5 3" xfId="17109"/>
    <cellStyle name="20% - Accent2 2 2 6" xfId="6550"/>
    <cellStyle name="20% - Accent2 2 2 6 2" xfId="17935"/>
    <cellStyle name="20% - Accent2 2 2 7" xfId="12249"/>
    <cellStyle name="20% - Accent2 2 3" xfId="2077"/>
    <cellStyle name="20% - Accent2 2 3 2" xfId="4508"/>
    <cellStyle name="20% - Accent2 2 3 2 2" xfId="10194"/>
    <cellStyle name="20% - Accent2 2 3 2 2 2" xfId="21579"/>
    <cellStyle name="20% - Accent2 2 3 2 3" xfId="15893"/>
    <cellStyle name="20% - Accent2 2 3 3" xfId="7764"/>
    <cellStyle name="20% - Accent2 2 3 3 2" xfId="19149"/>
    <cellStyle name="20% - Accent2 2 3 4" xfId="13463"/>
    <cellStyle name="20% - Accent2 2 4" xfId="1267"/>
    <cellStyle name="20% - Accent2 2 4 2" xfId="3698"/>
    <cellStyle name="20% - Accent2 2 4 2 2" xfId="9384"/>
    <cellStyle name="20% - Accent2 2 4 2 2 2" xfId="20769"/>
    <cellStyle name="20% - Accent2 2 4 2 3" xfId="15083"/>
    <cellStyle name="20% - Accent2 2 4 3" xfId="6954"/>
    <cellStyle name="20% - Accent2 2 4 3 2" xfId="18339"/>
    <cellStyle name="20% - Accent2 2 4 4" xfId="12653"/>
    <cellStyle name="20% - Accent2 2 5" xfId="2887"/>
    <cellStyle name="20% - Accent2 2 5 2" xfId="8574"/>
    <cellStyle name="20% - Accent2 2 5 2 2" xfId="19959"/>
    <cellStyle name="20% - Accent2 2 5 3" xfId="14273"/>
    <cellStyle name="20% - Accent2 2 6" xfId="5318"/>
    <cellStyle name="20% - Accent2 2 6 2" xfId="11004"/>
    <cellStyle name="20% - Accent2 2 6 2 2" xfId="22389"/>
    <cellStyle name="20% - Accent2 2 6 3" xfId="16703"/>
    <cellStyle name="20% - Accent2 2 7" xfId="6144"/>
    <cellStyle name="20% - Accent2 2 7 2" xfId="17529"/>
    <cellStyle name="20% - Accent2 2 8" xfId="11843"/>
    <cellStyle name="20% - Accent2 3" xfId="5738"/>
    <cellStyle name="20% - Accent2 3 2" xfId="11424"/>
    <cellStyle name="20% - Accent2 3 2 2" xfId="22810"/>
    <cellStyle name="20% - Accent2 3 3" xfId="17124"/>
    <cellStyle name="20% - Accent2 4" xfId="5752"/>
    <cellStyle name="20% - Accent2 4 2" xfId="17138"/>
    <cellStyle name="20% - Accent2 5" xfId="11451"/>
    <cellStyle name="20% - Accent3 2" xfId="457"/>
    <cellStyle name="20% - Accent3 2 2" xfId="864"/>
    <cellStyle name="20% - Accent3 2 2 2" xfId="2484"/>
    <cellStyle name="20% - Accent3 2 2 2 2" xfId="4915"/>
    <cellStyle name="20% - Accent3 2 2 2 2 2" xfId="10601"/>
    <cellStyle name="20% - Accent3 2 2 2 2 2 2" xfId="21986"/>
    <cellStyle name="20% - Accent3 2 2 2 2 3" xfId="16300"/>
    <cellStyle name="20% - Accent3 2 2 2 3" xfId="8171"/>
    <cellStyle name="20% - Accent3 2 2 2 3 2" xfId="19556"/>
    <cellStyle name="20% - Accent3 2 2 2 4" xfId="13870"/>
    <cellStyle name="20% - Accent3 2 2 3" xfId="1674"/>
    <cellStyle name="20% - Accent3 2 2 3 2" xfId="4105"/>
    <cellStyle name="20% - Accent3 2 2 3 2 2" xfId="9791"/>
    <cellStyle name="20% - Accent3 2 2 3 2 2 2" xfId="21176"/>
    <cellStyle name="20% - Accent3 2 2 3 2 3" xfId="15490"/>
    <cellStyle name="20% - Accent3 2 2 3 3" xfId="7361"/>
    <cellStyle name="20% - Accent3 2 2 3 3 2" xfId="18746"/>
    <cellStyle name="20% - Accent3 2 2 3 4" xfId="13060"/>
    <cellStyle name="20% - Accent3 2 2 4" xfId="3294"/>
    <cellStyle name="20% - Accent3 2 2 4 2" xfId="8981"/>
    <cellStyle name="20% - Accent3 2 2 4 2 2" xfId="20366"/>
    <cellStyle name="20% - Accent3 2 2 4 3" xfId="14680"/>
    <cellStyle name="20% - Accent3 2 2 5" xfId="5725"/>
    <cellStyle name="20% - Accent3 2 2 5 2" xfId="11411"/>
    <cellStyle name="20% - Accent3 2 2 5 2 2" xfId="22796"/>
    <cellStyle name="20% - Accent3 2 2 5 3" xfId="17110"/>
    <cellStyle name="20% - Accent3 2 2 6" xfId="6551"/>
    <cellStyle name="20% - Accent3 2 2 6 2" xfId="17936"/>
    <cellStyle name="20% - Accent3 2 2 7" xfId="12250"/>
    <cellStyle name="20% - Accent3 2 3" xfId="2078"/>
    <cellStyle name="20% - Accent3 2 3 2" xfId="4509"/>
    <cellStyle name="20% - Accent3 2 3 2 2" xfId="10195"/>
    <cellStyle name="20% - Accent3 2 3 2 2 2" xfId="21580"/>
    <cellStyle name="20% - Accent3 2 3 2 3" xfId="15894"/>
    <cellStyle name="20% - Accent3 2 3 3" xfId="7765"/>
    <cellStyle name="20% - Accent3 2 3 3 2" xfId="19150"/>
    <cellStyle name="20% - Accent3 2 3 4" xfId="13464"/>
    <cellStyle name="20% - Accent3 2 4" xfId="1268"/>
    <cellStyle name="20% - Accent3 2 4 2" xfId="3699"/>
    <cellStyle name="20% - Accent3 2 4 2 2" xfId="9385"/>
    <cellStyle name="20% - Accent3 2 4 2 2 2" xfId="20770"/>
    <cellStyle name="20% - Accent3 2 4 2 3" xfId="15084"/>
    <cellStyle name="20% - Accent3 2 4 3" xfId="6955"/>
    <cellStyle name="20% - Accent3 2 4 3 2" xfId="18340"/>
    <cellStyle name="20% - Accent3 2 4 4" xfId="12654"/>
    <cellStyle name="20% - Accent3 2 5" xfId="2888"/>
    <cellStyle name="20% - Accent3 2 5 2" xfId="8575"/>
    <cellStyle name="20% - Accent3 2 5 2 2" xfId="19960"/>
    <cellStyle name="20% - Accent3 2 5 3" xfId="14274"/>
    <cellStyle name="20% - Accent3 2 6" xfId="5319"/>
    <cellStyle name="20% - Accent3 2 6 2" xfId="11005"/>
    <cellStyle name="20% - Accent3 2 6 2 2" xfId="22390"/>
    <cellStyle name="20% - Accent3 2 6 3" xfId="16704"/>
    <cellStyle name="20% - Accent3 2 7" xfId="6145"/>
    <cellStyle name="20% - Accent3 2 7 2" xfId="17530"/>
    <cellStyle name="20% - Accent3 2 8" xfId="11844"/>
    <cellStyle name="20% - Accent3 3" xfId="5740"/>
    <cellStyle name="20% - Accent3 3 2" xfId="11426"/>
    <cellStyle name="20% - Accent3 3 2 2" xfId="22812"/>
    <cellStyle name="20% - Accent3 3 3" xfId="17126"/>
    <cellStyle name="20% - Accent3 4" xfId="5754"/>
    <cellStyle name="20% - Accent3 4 2" xfId="17140"/>
    <cellStyle name="20% - Accent3 5" xfId="11453"/>
    <cellStyle name="20% - Accent4 2" xfId="458"/>
    <cellStyle name="20% - Accent4 2 2" xfId="865"/>
    <cellStyle name="20% - Accent4 2 2 2" xfId="2485"/>
    <cellStyle name="20% - Accent4 2 2 2 2" xfId="4916"/>
    <cellStyle name="20% - Accent4 2 2 2 2 2" xfId="10602"/>
    <cellStyle name="20% - Accent4 2 2 2 2 2 2" xfId="21987"/>
    <cellStyle name="20% - Accent4 2 2 2 2 3" xfId="16301"/>
    <cellStyle name="20% - Accent4 2 2 2 3" xfId="8172"/>
    <cellStyle name="20% - Accent4 2 2 2 3 2" xfId="19557"/>
    <cellStyle name="20% - Accent4 2 2 2 4" xfId="13871"/>
    <cellStyle name="20% - Accent4 2 2 3" xfId="1675"/>
    <cellStyle name="20% - Accent4 2 2 3 2" xfId="4106"/>
    <cellStyle name="20% - Accent4 2 2 3 2 2" xfId="9792"/>
    <cellStyle name="20% - Accent4 2 2 3 2 2 2" xfId="21177"/>
    <cellStyle name="20% - Accent4 2 2 3 2 3" xfId="15491"/>
    <cellStyle name="20% - Accent4 2 2 3 3" xfId="7362"/>
    <cellStyle name="20% - Accent4 2 2 3 3 2" xfId="18747"/>
    <cellStyle name="20% - Accent4 2 2 3 4" xfId="13061"/>
    <cellStyle name="20% - Accent4 2 2 4" xfId="3295"/>
    <cellStyle name="20% - Accent4 2 2 4 2" xfId="8982"/>
    <cellStyle name="20% - Accent4 2 2 4 2 2" xfId="20367"/>
    <cellStyle name="20% - Accent4 2 2 4 3" xfId="14681"/>
    <cellStyle name="20% - Accent4 2 2 5" xfId="5726"/>
    <cellStyle name="20% - Accent4 2 2 5 2" xfId="11412"/>
    <cellStyle name="20% - Accent4 2 2 5 2 2" xfId="22797"/>
    <cellStyle name="20% - Accent4 2 2 5 3" xfId="17111"/>
    <cellStyle name="20% - Accent4 2 2 6" xfId="6552"/>
    <cellStyle name="20% - Accent4 2 2 6 2" xfId="17937"/>
    <cellStyle name="20% - Accent4 2 2 7" xfId="12251"/>
    <cellStyle name="20% - Accent4 2 3" xfId="2079"/>
    <cellStyle name="20% - Accent4 2 3 2" xfId="4510"/>
    <cellStyle name="20% - Accent4 2 3 2 2" xfId="10196"/>
    <cellStyle name="20% - Accent4 2 3 2 2 2" xfId="21581"/>
    <cellStyle name="20% - Accent4 2 3 2 3" xfId="15895"/>
    <cellStyle name="20% - Accent4 2 3 3" xfId="7766"/>
    <cellStyle name="20% - Accent4 2 3 3 2" xfId="19151"/>
    <cellStyle name="20% - Accent4 2 3 4" xfId="13465"/>
    <cellStyle name="20% - Accent4 2 4" xfId="1269"/>
    <cellStyle name="20% - Accent4 2 4 2" xfId="3700"/>
    <cellStyle name="20% - Accent4 2 4 2 2" xfId="9386"/>
    <cellStyle name="20% - Accent4 2 4 2 2 2" xfId="20771"/>
    <cellStyle name="20% - Accent4 2 4 2 3" xfId="15085"/>
    <cellStyle name="20% - Accent4 2 4 3" xfId="6956"/>
    <cellStyle name="20% - Accent4 2 4 3 2" xfId="18341"/>
    <cellStyle name="20% - Accent4 2 4 4" xfId="12655"/>
    <cellStyle name="20% - Accent4 2 5" xfId="2889"/>
    <cellStyle name="20% - Accent4 2 5 2" xfId="8576"/>
    <cellStyle name="20% - Accent4 2 5 2 2" xfId="19961"/>
    <cellStyle name="20% - Accent4 2 5 3" xfId="14275"/>
    <cellStyle name="20% - Accent4 2 6" xfId="5320"/>
    <cellStyle name="20% - Accent4 2 6 2" xfId="11006"/>
    <cellStyle name="20% - Accent4 2 6 2 2" xfId="22391"/>
    <cellStyle name="20% - Accent4 2 6 3" xfId="16705"/>
    <cellStyle name="20% - Accent4 2 7" xfId="6146"/>
    <cellStyle name="20% - Accent4 2 7 2" xfId="17531"/>
    <cellStyle name="20% - Accent4 2 8" xfId="11845"/>
    <cellStyle name="20% - Accent4 3" xfId="5742"/>
    <cellStyle name="20% - Accent4 3 2" xfId="11428"/>
    <cellStyle name="20% - Accent4 3 2 2" xfId="22814"/>
    <cellStyle name="20% - Accent4 3 3" xfId="17128"/>
    <cellStyle name="20% - Accent4 4" xfId="5756"/>
    <cellStyle name="20% - Accent4 4 2" xfId="17142"/>
    <cellStyle name="20% - Accent4 5" xfId="11455"/>
    <cellStyle name="20% - Accent5 2" xfId="459"/>
    <cellStyle name="20% - Accent5 2 2" xfId="866"/>
    <cellStyle name="20% - Accent5 2 2 2" xfId="2486"/>
    <cellStyle name="20% - Accent5 2 2 2 2" xfId="4917"/>
    <cellStyle name="20% - Accent5 2 2 2 2 2" xfId="10603"/>
    <cellStyle name="20% - Accent5 2 2 2 2 2 2" xfId="21988"/>
    <cellStyle name="20% - Accent5 2 2 2 2 3" xfId="16302"/>
    <cellStyle name="20% - Accent5 2 2 2 3" xfId="8173"/>
    <cellStyle name="20% - Accent5 2 2 2 3 2" xfId="19558"/>
    <cellStyle name="20% - Accent5 2 2 2 4" xfId="13872"/>
    <cellStyle name="20% - Accent5 2 2 3" xfId="1676"/>
    <cellStyle name="20% - Accent5 2 2 3 2" xfId="4107"/>
    <cellStyle name="20% - Accent5 2 2 3 2 2" xfId="9793"/>
    <cellStyle name="20% - Accent5 2 2 3 2 2 2" xfId="21178"/>
    <cellStyle name="20% - Accent5 2 2 3 2 3" xfId="15492"/>
    <cellStyle name="20% - Accent5 2 2 3 3" xfId="7363"/>
    <cellStyle name="20% - Accent5 2 2 3 3 2" xfId="18748"/>
    <cellStyle name="20% - Accent5 2 2 3 4" xfId="13062"/>
    <cellStyle name="20% - Accent5 2 2 4" xfId="3296"/>
    <cellStyle name="20% - Accent5 2 2 4 2" xfId="8983"/>
    <cellStyle name="20% - Accent5 2 2 4 2 2" xfId="20368"/>
    <cellStyle name="20% - Accent5 2 2 4 3" xfId="14682"/>
    <cellStyle name="20% - Accent5 2 2 5" xfId="5727"/>
    <cellStyle name="20% - Accent5 2 2 5 2" xfId="11413"/>
    <cellStyle name="20% - Accent5 2 2 5 2 2" xfId="22798"/>
    <cellStyle name="20% - Accent5 2 2 5 3" xfId="17112"/>
    <cellStyle name="20% - Accent5 2 2 6" xfId="6553"/>
    <cellStyle name="20% - Accent5 2 2 6 2" xfId="17938"/>
    <cellStyle name="20% - Accent5 2 2 7" xfId="12252"/>
    <cellStyle name="20% - Accent5 2 3" xfId="2080"/>
    <cellStyle name="20% - Accent5 2 3 2" xfId="4511"/>
    <cellStyle name="20% - Accent5 2 3 2 2" xfId="10197"/>
    <cellStyle name="20% - Accent5 2 3 2 2 2" xfId="21582"/>
    <cellStyle name="20% - Accent5 2 3 2 3" xfId="15896"/>
    <cellStyle name="20% - Accent5 2 3 3" xfId="7767"/>
    <cellStyle name="20% - Accent5 2 3 3 2" xfId="19152"/>
    <cellStyle name="20% - Accent5 2 3 4" xfId="13466"/>
    <cellStyle name="20% - Accent5 2 4" xfId="1270"/>
    <cellStyle name="20% - Accent5 2 4 2" xfId="3701"/>
    <cellStyle name="20% - Accent5 2 4 2 2" xfId="9387"/>
    <cellStyle name="20% - Accent5 2 4 2 2 2" xfId="20772"/>
    <cellStyle name="20% - Accent5 2 4 2 3" xfId="15086"/>
    <cellStyle name="20% - Accent5 2 4 3" xfId="6957"/>
    <cellStyle name="20% - Accent5 2 4 3 2" xfId="18342"/>
    <cellStyle name="20% - Accent5 2 4 4" xfId="12656"/>
    <cellStyle name="20% - Accent5 2 5" xfId="2890"/>
    <cellStyle name="20% - Accent5 2 5 2" xfId="8577"/>
    <cellStyle name="20% - Accent5 2 5 2 2" xfId="19962"/>
    <cellStyle name="20% - Accent5 2 5 3" xfId="14276"/>
    <cellStyle name="20% - Accent5 2 6" xfId="5321"/>
    <cellStyle name="20% - Accent5 2 6 2" xfId="11007"/>
    <cellStyle name="20% - Accent5 2 6 2 2" xfId="22392"/>
    <cellStyle name="20% - Accent5 2 6 3" xfId="16706"/>
    <cellStyle name="20% - Accent5 2 7" xfId="6147"/>
    <cellStyle name="20% - Accent5 2 7 2" xfId="17532"/>
    <cellStyle name="20% - Accent5 2 8" xfId="11846"/>
    <cellStyle name="20% - Accent5 3" xfId="5744"/>
    <cellStyle name="20% - Accent5 3 2" xfId="11430"/>
    <cellStyle name="20% - Accent5 3 2 2" xfId="22816"/>
    <cellStyle name="20% - Accent5 3 3" xfId="17130"/>
    <cellStyle name="20% - Accent5 4" xfId="5758"/>
    <cellStyle name="20% - Accent5 4 2" xfId="17144"/>
    <cellStyle name="20% - Accent5 5" xfId="11457"/>
    <cellStyle name="20% - Accent6 2" xfId="460"/>
    <cellStyle name="20% - Accent6 2 2" xfId="867"/>
    <cellStyle name="20% - Accent6 2 2 2" xfId="2487"/>
    <cellStyle name="20% - Accent6 2 2 2 2" xfId="4918"/>
    <cellStyle name="20% - Accent6 2 2 2 2 2" xfId="10604"/>
    <cellStyle name="20% - Accent6 2 2 2 2 2 2" xfId="21989"/>
    <cellStyle name="20% - Accent6 2 2 2 2 3" xfId="16303"/>
    <cellStyle name="20% - Accent6 2 2 2 3" xfId="8174"/>
    <cellStyle name="20% - Accent6 2 2 2 3 2" xfId="19559"/>
    <cellStyle name="20% - Accent6 2 2 2 4" xfId="13873"/>
    <cellStyle name="20% - Accent6 2 2 3" xfId="1677"/>
    <cellStyle name="20% - Accent6 2 2 3 2" xfId="4108"/>
    <cellStyle name="20% - Accent6 2 2 3 2 2" xfId="9794"/>
    <cellStyle name="20% - Accent6 2 2 3 2 2 2" xfId="21179"/>
    <cellStyle name="20% - Accent6 2 2 3 2 3" xfId="15493"/>
    <cellStyle name="20% - Accent6 2 2 3 3" xfId="7364"/>
    <cellStyle name="20% - Accent6 2 2 3 3 2" xfId="18749"/>
    <cellStyle name="20% - Accent6 2 2 3 4" xfId="13063"/>
    <cellStyle name="20% - Accent6 2 2 4" xfId="3297"/>
    <cellStyle name="20% - Accent6 2 2 4 2" xfId="8984"/>
    <cellStyle name="20% - Accent6 2 2 4 2 2" xfId="20369"/>
    <cellStyle name="20% - Accent6 2 2 4 3" xfId="14683"/>
    <cellStyle name="20% - Accent6 2 2 5" xfId="5728"/>
    <cellStyle name="20% - Accent6 2 2 5 2" xfId="11414"/>
    <cellStyle name="20% - Accent6 2 2 5 2 2" xfId="22799"/>
    <cellStyle name="20% - Accent6 2 2 5 3" xfId="17113"/>
    <cellStyle name="20% - Accent6 2 2 6" xfId="6554"/>
    <cellStyle name="20% - Accent6 2 2 6 2" xfId="17939"/>
    <cellStyle name="20% - Accent6 2 2 7" xfId="12253"/>
    <cellStyle name="20% - Accent6 2 3" xfId="2081"/>
    <cellStyle name="20% - Accent6 2 3 2" xfId="4512"/>
    <cellStyle name="20% - Accent6 2 3 2 2" xfId="10198"/>
    <cellStyle name="20% - Accent6 2 3 2 2 2" xfId="21583"/>
    <cellStyle name="20% - Accent6 2 3 2 3" xfId="15897"/>
    <cellStyle name="20% - Accent6 2 3 3" xfId="7768"/>
    <cellStyle name="20% - Accent6 2 3 3 2" xfId="19153"/>
    <cellStyle name="20% - Accent6 2 3 4" xfId="13467"/>
    <cellStyle name="20% - Accent6 2 4" xfId="1271"/>
    <cellStyle name="20% - Accent6 2 4 2" xfId="3702"/>
    <cellStyle name="20% - Accent6 2 4 2 2" xfId="9388"/>
    <cellStyle name="20% - Accent6 2 4 2 2 2" xfId="20773"/>
    <cellStyle name="20% - Accent6 2 4 2 3" xfId="15087"/>
    <cellStyle name="20% - Accent6 2 4 3" xfId="6958"/>
    <cellStyle name="20% - Accent6 2 4 3 2" xfId="18343"/>
    <cellStyle name="20% - Accent6 2 4 4" xfId="12657"/>
    <cellStyle name="20% - Accent6 2 5" xfId="2891"/>
    <cellStyle name="20% - Accent6 2 5 2" xfId="8578"/>
    <cellStyle name="20% - Accent6 2 5 2 2" xfId="19963"/>
    <cellStyle name="20% - Accent6 2 5 3" xfId="14277"/>
    <cellStyle name="20% - Accent6 2 6" xfId="5322"/>
    <cellStyle name="20% - Accent6 2 6 2" xfId="11008"/>
    <cellStyle name="20% - Accent6 2 6 2 2" xfId="22393"/>
    <cellStyle name="20% - Accent6 2 6 3" xfId="16707"/>
    <cellStyle name="20% - Accent6 2 7" xfId="6148"/>
    <cellStyle name="20% - Accent6 2 7 2" xfId="17533"/>
    <cellStyle name="20% - Accent6 2 8" xfId="11847"/>
    <cellStyle name="20% - Accent6 3" xfId="5746"/>
    <cellStyle name="20% - Accent6 3 2" xfId="11432"/>
    <cellStyle name="20% - Accent6 3 2 2" xfId="22818"/>
    <cellStyle name="20% - Accent6 3 3" xfId="17132"/>
    <cellStyle name="20% - Accent6 4" xfId="5760"/>
    <cellStyle name="20% - Accent6 4 2" xfId="17146"/>
    <cellStyle name="20% - Accent6 5" xfId="11459"/>
    <cellStyle name="40 % - Akzent1 10" xfId="265"/>
    <cellStyle name="40 % - Akzent1 10 2" xfId="672"/>
    <cellStyle name="40 % - Akzent1 10 2 2" xfId="2292"/>
    <cellStyle name="40 % - Akzent1 10 2 2 2" xfId="4723"/>
    <cellStyle name="40 % - Akzent1 10 2 2 2 2" xfId="10409"/>
    <cellStyle name="40 % - Akzent1 10 2 2 2 2 2" xfId="21794"/>
    <cellStyle name="40 % - Akzent1 10 2 2 2 3" xfId="16108"/>
    <cellStyle name="40 % - Akzent1 10 2 2 3" xfId="7979"/>
    <cellStyle name="40 % - Akzent1 10 2 2 3 2" xfId="19364"/>
    <cellStyle name="40 % - Akzent1 10 2 2 4" xfId="13678"/>
    <cellStyle name="40 % - Akzent1 10 2 3" xfId="1482"/>
    <cellStyle name="40 % - Akzent1 10 2 3 2" xfId="3913"/>
    <cellStyle name="40 % - Akzent1 10 2 3 2 2" xfId="9599"/>
    <cellStyle name="40 % - Akzent1 10 2 3 2 2 2" xfId="20984"/>
    <cellStyle name="40 % - Akzent1 10 2 3 2 3" xfId="15298"/>
    <cellStyle name="40 % - Akzent1 10 2 3 3" xfId="7169"/>
    <cellStyle name="40 % - Akzent1 10 2 3 3 2" xfId="18554"/>
    <cellStyle name="40 % - Akzent1 10 2 3 4" xfId="12868"/>
    <cellStyle name="40 % - Akzent1 10 2 4" xfId="3102"/>
    <cellStyle name="40 % - Akzent1 10 2 4 2" xfId="8789"/>
    <cellStyle name="40 % - Akzent1 10 2 4 2 2" xfId="20174"/>
    <cellStyle name="40 % - Akzent1 10 2 4 3" xfId="14488"/>
    <cellStyle name="40 % - Akzent1 10 2 5" xfId="5533"/>
    <cellStyle name="40 % - Akzent1 10 2 5 2" xfId="11219"/>
    <cellStyle name="40 % - Akzent1 10 2 5 2 2" xfId="22604"/>
    <cellStyle name="40 % - Akzent1 10 2 5 3" xfId="16918"/>
    <cellStyle name="40 % - Akzent1 10 2 6" xfId="6359"/>
    <cellStyle name="40 % - Akzent1 10 2 6 2" xfId="17744"/>
    <cellStyle name="40 % - Akzent1 10 2 7" xfId="12058"/>
    <cellStyle name="40 % - Akzent1 10 3" xfId="1886"/>
    <cellStyle name="40 % - Akzent1 10 3 2" xfId="4317"/>
    <cellStyle name="40 % - Akzent1 10 3 2 2" xfId="10003"/>
    <cellStyle name="40 % - Akzent1 10 3 2 2 2" xfId="21388"/>
    <cellStyle name="40 % - Akzent1 10 3 2 3" xfId="15702"/>
    <cellStyle name="40 % - Akzent1 10 3 3" xfId="7573"/>
    <cellStyle name="40 % - Akzent1 10 3 3 2" xfId="18958"/>
    <cellStyle name="40 % - Akzent1 10 3 4" xfId="13272"/>
    <cellStyle name="40 % - Akzent1 10 4" xfId="1076"/>
    <cellStyle name="40 % - Akzent1 10 4 2" xfId="3507"/>
    <cellStyle name="40 % - Akzent1 10 4 2 2" xfId="9193"/>
    <cellStyle name="40 % - Akzent1 10 4 2 2 2" xfId="20578"/>
    <cellStyle name="40 % - Akzent1 10 4 2 3" xfId="14892"/>
    <cellStyle name="40 % - Akzent1 10 4 3" xfId="6763"/>
    <cellStyle name="40 % - Akzent1 10 4 3 2" xfId="18148"/>
    <cellStyle name="40 % - Akzent1 10 4 4" xfId="12462"/>
    <cellStyle name="40 % - Akzent1 10 5" xfId="2696"/>
    <cellStyle name="40 % - Akzent1 10 5 2" xfId="8383"/>
    <cellStyle name="40 % - Akzent1 10 5 2 2" xfId="19768"/>
    <cellStyle name="40 % - Akzent1 10 5 3" xfId="14082"/>
    <cellStyle name="40 % - Akzent1 10 6" xfId="5127"/>
    <cellStyle name="40 % - Akzent1 10 6 2" xfId="10813"/>
    <cellStyle name="40 % - Akzent1 10 6 2 2" xfId="22198"/>
    <cellStyle name="40 % - Akzent1 10 6 3" xfId="16512"/>
    <cellStyle name="40 % - Akzent1 10 7" xfId="5953"/>
    <cellStyle name="40 % - Akzent1 10 7 2" xfId="17338"/>
    <cellStyle name="40 % - Akzent1 10 8" xfId="11652"/>
    <cellStyle name="40 % - Akzent1 11" xfId="470"/>
    <cellStyle name="40 % - Akzent1 11 2" xfId="2091"/>
    <cellStyle name="40 % - Akzent1 11 2 2" xfId="4522"/>
    <cellStyle name="40 % - Akzent1 11 2 2 2" xfId="10208"/>
    <cellStyle name="40 % - Akzent1 11 2 2 2 2" xfId="21593"/>
    <cellStyle name="40 % - Akzent1 11 2 2 3" xfId="15907"/>
    <cellStyle name="40 % - Akzent1 11 2 3" xfId="7778"/>
    <cellStyle name="40 % - Akzent1 11 2 3 2" xfId="19163"/>
    <cellStyle name="40 % - Akzent1 11 2 4" xfId="13477"/>
    <cellStyle name="40 % - Akzent1 11 3" xfId="1281"/>
    <cellStyle name="40 % - Akzent1 11 3 2" xfId="3712"/>
    <cellStyle name="40 % - Akzent1 11 3 2 2" xfId="9398"/>
    <cellStyle name="40 % - Akzent1 11 3 2 2 2" xfId="20783"/>
    <cellStyle name="40 % - Akzent1 11 3 2 3" xfId="15097"/>
    <cellStyle name="40 % - Akzent1 11 3 3" xfId="6968"/>
    <cellStyle name="40 % - Akzent1 11 3 3 2" xfId="18353"/>
    <cellStyle name="40 % - Akzent1 11 3 4" xfId="12667"/>
    <cellStyle name="40 % - Akzent1 11 4" xfId="2901"/>
    <cellStyle name="40 % - Akzent1 11 4 2" xfId="8588"/>
    <cellStyle name="40 % - Akzent1 11 4 2 2" xfId="19973"/>
    <cellStyle name="40 % - Akzent1 11 4 3" xfId="14287"/>
    <cellStyle name="40 % - Akzent1 11 5" xfId="5332"/>
    <cellStyle name="40 % - Akzent1 11 5 2" xfId="11018"/>
    <cellStyle name="40 % - Akzent1 11 5 2 2" xfId="22403"/>
    <cellStyle name="40 % - Akzent1 11 5 3" xfId="16717"/>
    <cellStyle name="40 % - Akzent1 11 6" xfId="6158"/>
    <cellStyle name="40 % - Akzent1 11 6 2" xfId="17543"/>
    <cellStyle name="40 % - Akzent1 11 7" xfId="11857"/>
    <cellStyle name="40 % - Akzent1 12" xfId="1690"/>
    <cellStyle name="40 % - Akzent1 12 2" xfId="4121"/>
    <cellStyle name="40 % - Akzent1 12 2 2" xfId="9807"/>
    <cellStyle name="40 % - Akzent1 12 2 2 2" xfId="21192"/>
    <cellStyle name="40 % - Akzent1 12 2 3" xfId="15506"/>
    <cellStyle name="40 % - Akzent1 12 3" xfId="7377"/>
    <cellStyle name="40 % - Akzent1 12 3 2" xfId="18762"/>
    <cellStyle name="40 % - Akzent1 12 4" xfId="13076"/>
    <cellStyle name="40 % - Akzent1 13" xfId="880"/>
    <cellStyle name="40 % - Akzent1 13 2" xfId="3311"/>
    <cellStyle name="40 % - Akzent1 13 2 2" xfId="8997"/>
    <cellStyle name="40 % - Akzent1 13 2 2 2" xfId="20382"/>
    <cellStyle name="40 % - Akzent1 13 2 3" xfId="14696"/>
    <cellStyle name="40 % - Akzent1 13 3" xfId="6567"/>
    <cellStyle name="40 % - Akzent1 13 3 2" xfId="17952"/>
    <cellStyle name="40 % - Akzent1 13 4" xfId="12266"/>
    <cellStyle name="40 % - Akzent1 14" xfId="2500"/>
    <cellStyle name="40 % - Akzent1 14 2" xfId="8187"/>
    <cellStyle name="40 % - Akzent1 14 2 2" xfId="19572"/>
    <cellStyle name="40 % - Akzent1 14 3" xfId="13886"/>
    <cellStyle name="40 % - Akzent1 15" xfId="4931"/>
    <cellStyle name="40 % - Akzent1 15 2" xfId="10617"/>
    <cellStyle name="40 % - Akzent1 15 2 2" xfId="22002"/>
    <cellStyle name="40 % - Akzent1 15 3" xfId="16316"/>
    <cellStyle name="40 % - Akzent1 16" xfId="43"/>
    <cellStyle name="40 % - Akzent1 2" xfId="82"/>
    <cellStyle name="40 % - Akzent1 2 10" xfId="11467"/>
    <cellStyle name="40 % - Akzent1 2 2" xfId="213"/>
    <cellStyle name="40 % - Akzent1 2 2 2" xfId="408"/>
    <cellStyle name="40 % - Akzent1 2 2 2 2" xfId="815"/>
    <cellStyle name="40 % - Akzent1 2 2 2 2 2" xfId="2435"/>
    <cellStyle name="40 % - Akzent1 2 2 2 2 2 2" xfId="4866"/>
    <cellStyle name="40 % - Akzent1 2 2 2 2 2 2 2" xfId="10552"/>
    <cellStyle name="40 % - Akzent1 2 2 2 2 2 2 2 2" xfId="21937"/>
    <cellStyle name="40 % - Akzent1 2 2 2 2 2 2 3" xfId="16251"/>
    <cellStyle name="40 % - Akzent1 2 2 2 2 2 3" xfId="8122"/>
    <cellStyle name="40 % - Akzent1 2 2 2 2 2 3 2" xfId="19507"/>
    <cellStyle name="40 % - Akzent1 2 2 2 2 2 4" xfId="13821"/>
    <cellStyle name="40 % - Akzent1 2 2 2 2 3" xfId="1625"/>
    <cellStyle name="40 % - Akzent1 2 2 2 2 3 2" xfId="4056"/>
    <cellStyle name="40 % - Akzent1 2 2 2 2 3 2 2" xfId="9742"/>
    <cellStyle name="40 % - Akzent1 2 2 2 2 3 2 2 2" xfId="21127"/>
    <cellStyle name="40 % - Akzent1 2 2 2 2 3 2 3" xfId="15441"/>
    <cellStyle name="40 % - Akzent1 2 2 2 2 3 3" xfId="7312"/>
    <cellStyle name="40 % - Akzent1 2 2 2 2 3 3 2" xfId="18697"/>
    <cellStyle name="40 % - Akzent1 2 2 2 2 3 4" xfId="13011"/>
    <cellStyle name="40 % - Akzent1 2 2 2 2 4" xfId="3245"/>
    <cellStyle name="40 % - Akzent1 2 2 2 2 4 2" xfId="8932"/>
    <cellStyle name="40 % - Akzent1 2 2 2 2 4 2 2" xfId="20317"/>
    <cellStyle name="40 % - Akzent1 2 2 2 2 4 3" xfId="14631"/>
    <cellStyle name="40 % - Akzent1 2 2 2 2 5" xfId="5676"/>
    <cellStyle name="40 % - Akzent1 2 2 2 2 5 2" xfId="11362"/>
    <cellStyle name="40 % - Akzent1 2 2 2 2 5 2 2" xfId="22747"/>
    <cellStyle name="40 % - Akzent1 2 2 2 2 5 3" xfId="17061"/>
    <cellStyle name="40 % - Akzent1 2 2 2 2 6" xfId="6502"/>
    <cellStyle name="40 % - Akzent1 2 2 2 2 6 2" xfId="17887"/>
    <cellStyle name="40 % - Akzent1 2 2 2 2 7" xfId="12201"/>
    <cellStyle name="40 % - Akzent1 2 2 2 3" xfId="2029"/>
    <cellStyle name="40 % - Akzent1 2 2 2 3 2" xfId="4460"/>
    <cellStyle name="40 % - Akzent1 2 2 2 3 2 2" xfId="10146"/>
    <cellStyle name="40 % - Akzent1 2 2 2 3 2 2 2" xfId="21531"/>
    <cellStyle name="40 % - Akzent1 2 2 2 3 2 3" xfId="15845"/>
    <cellStyle name="40 % - Akzent1 2 2 2 3 3" xfId="7716"/>
    <cellStyle name="40 % - Akzent1 2 2 2 3 3 2" xfId="19101"/>
    <cellStyle name="40 % - Akzent1 2 2 2 3 4" xfId="13415"/>
    <cellStyle name="40 % - Akzent1 2 2 2 4" xfId="1219"/>
    <cellStyle name="40 % - Akzent1 2 2 2 4 2" xfId="3650"/>
    <cellStyle name="40 % - Akzent1 2 2 2 4 2 2" xfId="9336"/>
    <cellStyle name="40 % - Akzent1 2 2 2 4 2 2 2" xfId="20721"/>
    <cellStyle name="40 % - Akzent1 2 2 2 4 2 3" xfId="15035"/>
    <cellStyle name="40 % - Akzent1 2 2 2 4 3" xfId="6906"/>
    <cellStyle name="40 % - Akzent1 2 2 2 4 3 2" xfId="18291"/>
    <cellStyle name="40 % - Akzent1 2 2 2 4 4" xfId="12605"/>
    <cellStyle name="40 % - Akzent1 2 2 2 5" xfId="2839"/>
    <cellStyle name="40 % - Akzent1 2 2 2 5 2" xfId="8526"/>
    <cellStyle name="40 % - Akzent1 2 2 2 5 2 2" xfId="19911"/>
    <cellStyle name="40 % - Akzent1 2 2 2 5 3" xfId="14225"/>
    <cellStyle name="40 % - Akzent1 2 2 2 6" xfId="5270"/>
    <cellStyle name="40 % - Akzent1 2 2 2 6 2" xfId="10956"/>
    <cellStyle name="40 % - Akzent1 2 2 2 6 2 2" xfId="22341"/>
    <cellStyle name="40 % - Akzent1 2 2 2 6 3" xfId="16655"/>
    <cellStyle name="40 % - Akzent1 2 2 2 7" xfId="6096"/>
    <cellStyle name="40 % - Akzent1 2 2 2 7 2" xfId="17481"/>
    <cellStyle name="40 % - Akzent1 2 2 2 8" xfId="11795"/>
    <cellStyle name="40 % - Akzent1 2 2 3" xfId="619"/>
    <cellStyle name="40 % - Akzent1 2 2 3 2" xfId="2239"/>
    <cellStyle name="40 % - Akzent1 2 2 3 2 2" xfId="4670"/>
    <cellStyle name="40 % - Akzent1 2 2 3 2 2 2" xfId="10356"/>
    <cellStyle name="40 % - Akzent1 2 2 3 2 2 2 2" xfId="21741"/>
    <cellStyle name="40 % - Akzent1 2 2 3 2 2 3" xfId="16055"/>
    <cellStyle name="40 % - Akzent1 2 2 3 2 3" xfId="7926"/>
    <cellStyle name="40 % - Akzent1 2 2 3 2 3 2" xfId="19311"/>
    <cellStyle name="40 % - Akzent1 2 2 3 2 4" xfId="13625"/>
    <cellStyle name="40 % - Akzent1 2 2 3 3" xfId="1429"/>
    <cellStyle name="40 % - Akzent1 2 2 3 3 2" xfId="3860"/>
    <cellStyle name="40 % - Akzent1 2 2 3 3 2 2" xfId="9546"/>
    <cellStyle name="40 % - Akzent1 2 2 3 3 2 2 2" xfId="20931"/>
    <cellStyle name="40 % - Akzent1 2 2 3 3 2 3" xfId="15245"/>
    <cellStyle name="40 % - Akzent1 2 2 3 3 3" xfId="7116"/>
    <cellStyle name="40 % - Akzent1 2 2 3 3 3 2" xfId="18501"/>
    <cellStyle name="40 % - Akzent1 2 2 3 3 4" xfId="12815"/>
    <cellStyle name="40 % - Akzent1 2 2 3 4" xfId="3049"/>
    <cellStyle name="40 % - Akzent1 2 2 3 4 2" xfId="8736"/>
    <cellStyle name="40 % - Akzent1 2 2 3 4 2 2" xfId="20121"/>
    <cellStyle name="40 % - Akzent1 2 2 3 4 3" xfId="14435"/>
    <cellStyle name="40 % - Akzent1 2 2 3 5" xfId="5480"/>
    <cellStyle name="40 % - Akzent1 2 2 3 5 2" xfId="11166"/>
    <cellStyle name="40 % - Akzent1 2 2 3 5 2 2" xfId="22551"/>
    <cellStyle name="40 % - Akzent1 2 2 3 5 3" xfId="16865"/>
    <cellStyle name="40 % - Akzent1 2 2 3 6" xfId="6306"/>
    <cellStyle name="40 % - Akzent1 2 2 3 6 2" xfId="17691"/>
    <cellStyle name="40 % - Akzent1 2 2 3 7" xfId="12005"/>
    <cellStyle name="40 % - Akzent1 2 2 4" xfId="1833"/>
    <cellStyle name="40 % - Akzent1 2 2 4 2" xfId="4264"/>
    <cellStyle name="40 % - Akzent1 2 2 4 2 2" xfId="9950"/>
    <cellStyle name="40 % - Akzent1 2 2 4 2 2 2" xfId="21335"/>
    <cellStyle name="40 % - Akzent1 2 2 4 2 3" xfId="15649"/>
    <cellStyle name="40 % - Akzent1 2 2 4 3" xfId="7520"/>
    <cellStyle name="40 % - Akzent1 2 2 4 3 2" xfId="18905"/>
    <cellStyle name="40 % - Akzent1 2 2 4 4" xfId="13219"/>
    <cellStyle name="40 % - Akzent1 2 2 5" xfId="1023"/>
    <cellStyle name="40 % - Akzent1 2 2 5 2" xfId="3454"/>
    <cellStyle name="40 % - Akzent1 2 2 5 2 2" xfId="9140"/>
    <cellStyle name="40 % - Akzent1 2 2 5 2 2 2" xfId="20525"/>
    <cellStyle name="40 % - Akzent1 2 2 5 2 3" xfId="14839"/>
    <cellStyle name="40 % - Akzent1 2 2 5 3" xfId="6710"/>
    <cellStyle name="40 % - Akzent1 2 2 5 3 2" xfId="18095"/>
    <cellStyle name="40 % - Akzent1 2 2 5 4" xfId="12409"/>
    <cellStyle name="40 % - Akzent1 2 2 6" xfId="2643"/>
    <cellStyle name="40 % - Akzent1 2 2 6 2" xfId="8330"/>
    <cellStyle name="40 % - Akzent1 2 2 6 2 2" xfId="19715"/>
    <cellStyle name="40 % - Akzent1 2 2 6 3" xfId="14029"/>
    <cellStyle name="40 % - Akzent1 2 2 7" xfId="5074"/>
    <cellStyle name="40 % - Akzent1 2 2 7 2" xfId="10760"/>
    <cellStyle name="40 % - Akzent1 2 2 7 2 2" xfId="22145"/>
    <cellStyle name="40 % - Akzent1 2 2 7 3" xfId="16459"/>
    <cellStyle name="40 % - Akzent1 2 2 8" xfId="5900"/>
    <cellStyle name="40 % - Akzent1 2 2 8 2" xfId="17285"/>
    <cellStyle name="40 % - Akzent1 2 2 9" xfId="11599"/>
    <cellStyle name="40 % - Akzent1 2 3" xfId="276"/>
    <cellStyle name="40 % - Akzent1 2 3 2" xfId="683"/>
    <cellStyle name="40 % - Akzent1 2 3 2 2" xfId="2303"/>
    <cellStyle name="40 % - Akzent1 2 3 2 2 2" xfId="4734"/>
    <cellStyle name="40 % - Akzent1 2 3 2 2 2 2" xfId="10420"/>
    <cellStyle name="40 % - Akzent1 2 3 2 2 2 2 2" xfId="21805"/>
    <cellStyle name="40 % - Akzent1 2 3 2 2 2 3" xfId="16119"/>
    <cellStyle name="40 % - Akzent1 2 3 2 2 3" xfId="7990"/>
    <cellStyle name="40 % - Akzent1 2 3 2 2 3 2" xfId="19375"/>
    <cellStyle name="40 % - Akzent1 2 3 2 2 4" xfId="13689"/>
    <cellStyle name="40 % - Akzent1 2 3 2 3" xfId="1493"/>
    <cellStyle name="40 % - Akzent1 2 3 2 3 2" xfId="3924"/>
    <cellStyle name="40 % - Akzent1 2 3 2 3 2 2" xfId="9610"/>
    <cellStyle name="40 % - Akzent1 2 3 2 3 2 2 2" xfId="20995"/>
    <cellStyle name="40 % - Akzent1 2 3 2 3 2 3" xfId="15309"/>
    <cellStyle name="40 % - Akzent1 2 3 2 3 3" xfId="7180"/>
    <cellStyle name="40 % - Akzent1 2 3 2 3 3 2" xfId="18565"/>
    <cellStyle name="40 % - Akzent1 2 3 2 3 4" xfId="12879"/>
    <cellStyle name="40 % - Akzent1 2 3 2 4" xfId="3113"/>
    <cellStyle name="40 % - Akzent1 2 3 2 4 2" xfId="8800"/>
    <cellStyle name="40 % - Akzent1 2 3 2 4 2 2" xfId="20185"/>
    <cellStyle name="40 % - Akzent1 2 3 2 4 3" xfId="14499"/>
    <cellStyle name="40 % - Akzent1 2 3 2 5" xfId="5544"/>
    <cellStyle name="40 % - Akzent1 2 3 2 5 2" xfId="11230"/>
    <cellStyle name="40 % - Akzent1 2 3 2 5 2 2" xfId="22615"/>
    <cellStyle name="40 % - Akzent1 2 3 2 5 3" xfId="16929"/>
    <cellStyle name="40 % - Akzent1 2 3 2 6" xfId="6370"/>
    <cellStyle name="40 % - Akzent1 2 3 2 6 2" xfId="17755"/>
    <cellStyle name="40 % - Akzent1 2 3 2 7" xfId="12069"/>
    <cellStyle name="40 % - Akzent1 2 3 3" xfId="1897"/>
    <cellStyle name="40 % - Akzent1 2 3 3 2" xfId="4328"/>
    <cellStyle name="40 % - Akzent1 2 3 3 2 2" xfId="10014"/>
    <cellStyle name="40 % - Akzent1 2 3 3 2 2 2" xfId="21399"/>
    <cellStyle name="40 % - Akzent1 2 3 3 2 3" xfId="15713"/>
    <cellStyle name="40 % - Akzent1 2 3 3 3" xfId="7584"/>
    <cellStyle name="40 % - Akzent1 2 3 3 3 2" xfId="18969"/>
    <cellStyle name="40 % - Akzent1 2 3 3 4" xfId="13283"/>
    <cellStyle name="40 % - Akzent1 2 3 4" xfId="1087"/>
    <cellStyle name="40 % - Akzent1 2 3 4 2" xfId="3518"/>
    <cellStyle name="40 % - Akzent1 2 3 4 2 2" xfId="9204"/>
    <cellStyle name="40 % - Akzent1 2 3 4 2 2 2" xfId="20589"/>
    <cellStyle name="40 % - Akzent1 2 3 4 2 3" xfId="14903"/>
    <cellStyle name="40 % - Akzent1 2 3 4 3" xfId="6774"/>
    <cellStyle name="40 % - Akzent1 2 3 4 3 2" xfId="18159"/>
    <cellStyle name="40 % - Akzent1 2 3 4 4" xfId="12473"/>
    <cellStyle name="40 % - Akzent1 2 3 5" xfId="2707"/>
    <cellStyle name="40 % - Akzent1 2 3 5 2" xfId="8394"/>
    <cellStyle name="40 % - Akzent1 2 3 5 2 2" xfId="19779"/>
    <cellStyle name="40 % - Akzent1 2 3 5 3" xfId="14093"/>
    <cellStyle name="40 % - Akzent1 2 3 6" xfId="5138"/>
    <cellStyle name="40 % - Akzent1 2 3 6 2" xfId="10824"/>
    <cellStyle name="40 % - Akzent1 2 3 6 2 2" xfId="22209"/>
    <cellStyle name="40 % - Akzent1 2 3 6 3" xfId="16523"/>
    <cellStyle name="40 % - Akzent1 2 3 7" xfId="5964"/>
    <cellStyle name="40 % - Akzent1 2 3 7 2" xfId="17349"/>
    <cellStyle name="40 % - Akzent1 2 3 8" xfId="11663"/>
    <cellStyle name="40 % - Akzent1 2 4" xfId="487"/>
    <cellStyle name="40 % - Akzent1 2 4 2" xfId="2107"/>
    <cellStyle name="40 % - Akzent1 2 4 2 2" xfId="4538"/>
    <cellStyle name="40 % - Akzent1 2 4 2 2 2" xfId="10224"/>
    <cellStyle name="40 % - Akzent1 2 4 2 2 2 2" xfId="21609"/>
    <cellStyle name="40 % - Akzent1 2 4 2 2 3" xfId="15923"/>
    <cellStyle name="40 % - Akzent1 2 4 2 3" xfId="7794"/>
    <cellStyle name="40 % - Akzent1 2 4 2 3 2" xfId="19179"/>
    <cellStyle name="40 % - Akzent1 2 4 2 4" xfId="13493"/>
    <cellStyle name="40 % - Akzent1 2 4 3" xfId="1297"/>
    <cellStyle name="40 % - Akzent1 2 4 3 2" xfId="3728"/>
    <cellStyle name="40 % - Akzent1 2 4 3 2 2" xfId="9414"/>
    <cellStyle name="40 % - Akzent1 2 4 3 2 2 2" xfId="20799"/>
    <cellStyle name="40 % - Akzent1 2 4 3 2 3" xfId="15113"/>
    <cellStyle name="40 % - Akzent1 2 4 3 3" xfId="6984"/>
    <cellStyle name="40 % - Akzent1 2 4 3 3 2" xfId="18369"/>
    <cellStyle name="40 % - Akzent1 2 4 3 4" xfId="12683"/>
    <cellStyle name="40 % - Akzent1 2 4 4" xfId="2917"/>
    <cellStyle name="40 % - Akzent1 2 4 4 2" xfId="8604"/>
    <cellStyle name="40 % - Akzent1 2 4 4 2 2" xfId="19989"/>
    <cellStyle name="40 % - Akzent1 2 4 4 3" xfId="14303"/>
    <cellStyle name="40 % - Akzent1 2 4 5" xfId="5348"/>
    <cellStyle name="40 % - Akzent1 2 4 5 2" xfId="11034"/>
    <cellStyle name="40 % - Akzent1 2 4 5 2 2" xfId="22419"/>
    <cellStyle name="40 % - Akzent1 2 4 5 3" xfId="16733"/>
    <cellStyle name="40 % - Akzent1 2 4 6" xfId="6174"/>
    <cellStyle name="40 % - Akzent1 2 4 6 2" xfId="17559"/>
    <cellStyle name="40 % - Akzent1 2 4 7" xfId="11873"/>
    <cellStyle name="40 % - Akzent1 2 5" xfId="1701"/>
    <cellStyle name="40 % - Akzent1 2 5 2" xfId="4132"/>
    <cellStyle name="40 % - Akzent1 2 5 2 2" xfId="9818"/>
    <cellStyle name="40 % - Akzent1 2 5 2 2 2" xfId="21203"/>
    <cellStyle name="40 % - Akzent1 2 5 2 3" xfId="15517"/>
    <cellStyle name="40 % - Akzent1 2 5 3" xfId="7388"/>
    <cellStyle name="40 % - Akzent1 2 5 3 2" xfId="18773"/>
    <cellStyle name="40 % - Akzent1 2 5 4" xfId="13087"/>
    <cellStyle name="40 % - Akzent1 2 6" xfId="891"/>
    <cellStyle name="40 % - Akzent1 2 6 2" xfId="3322"/>
    <cellStyle name="40 % - Akzent1 2 6 2 2" xfId="9008"/>
    <cellStyle name="40 % - Akzent1 2 6 2 2 2" xfId="20393"/>
    <cellStyle name="40 % - Akzent1 2 6 2 3" xfId="14707"/>
    <cellStyle name="40 % - Akzent1 2 6 3" xfId="6578"/>
    <cellStyle name="40 % - Akzent1 2 6 3 2" xfId="17963"/>
    <cellStyle name="40 % - Akzent1 2 6 4" xfId="12277"/>
    <cellStyle name="40 % - Akzent1 2 7" xfId="2511"/>
    <cellStyle name="40 % - Akzent1 2 7 2" xfId="8198"/>
    <cellStyle name="40 % - Akzent1 2 7 2 2" xfId="19583"/>
    <cellStyle name="40 % - Akzent1 2 7 3" xfId="13897"/>
    <cellStyle name="40 % - Akzent1 2 8" xfId="4942"/>
    <cellStyle name="40 % - Akzent1 2 8 2" xfId="10628"/>
    <cellStyle name="40 % - Akzent1 2 8 2 2" xfId="22013"/>
    <cellStyle name="40 % - Akzent1 2 8 3" xfId="16327"/>
    <cellStyle name="40 % - Akzent1 2 9" xfId="5768"/>
    <cellStyle name="40 % - Akzent1 2 9 2" xfId="17153"/>
    <cellStyle name="40 % - Akzent1 3" xfId="96"/>
    <cellStyle name="40 % - Akzent1 3 10" xfId="11481"/>
    <cellStyle name="40 % - Akzent1 3 2" xfId="214"/>
    <cellStyle name="40 % - Akzent1 3 2 2" xfId="409"/>
    <cellStyle name="40 % - Akzent1 3 2 2 2" xfId="816"/>
    <cellStyle name="40 % - Akzent1 3 2 2 2 2" xfId="2436"/>
    <cellStyle name="40 % - Akzent1 3 2 2 2 2 2" xfId="4867"/>
    <cellStyle name="40 % - Akzent1 3 2 2 2 2 2 2" xfId="10553"/>
    <cellStyle name="40 % - Akzent1 3 2 2 2 2 2 2 2" xfId="21938"/>
    <cellStyle name="40 % - Akzent1 3 2 2 2 2 2 3" xfId="16252"/>
    <cellStyle name="40 % - Akzent1 3 2 2 2 2 3" xfId="8123"/>
    <cellStyle name="40 % - Akzent1 3 2 2 2 2 3 2" xfId="19508"/>
    <cellStyle name="40 % - Akzent1 3 2 2 2 2 4" xfId="13822"/>
    <cellStyle name="40 % - Akzent1 3 2 2 2 3" xfId="1626"/>
    <cellStyle name="40 % - Akzent1 3 2 2 2 3 2" xfId="4057"/>
    <cellStyle name="40 % - Akzent1 3 2 2 2 3 2 2" xfId="9743"/>
    <cellStyle name="40 % - Akzent1 3 2 2 2 3 2 2 2" xfId="21128"/>
    <cellStyle name="40 % - Akzent1 3 2 2 2 3 2 3" xfId="15442"/>
    <cellStyle name="40 % - Akzent1 3 2 2 2 3 3" xfId="7313"/>
    <cellStyle name="40 % - Akzent1 3 2 2 2 3 3 2" xfId="18698"/>
    <cellStyle name="40 % - Akzent1 3 2 2 2 3 4" xfId="13012"/>
    <cellStyle name="40 % - Akzent1 3 2 2 2 4" xfId="3246"/>
    <cellStyle name="40 % - Akzent1 3 2 2 2 4 2" xfId="8933"/>
    <cellStyle name="40 % - Akzent1 3 2 2 2 4 2 2" xfId="20318"/>
    <cellStyle name="40 % - Akzent1 3 2 2 2 4 3" xfId="14632"/>
    <cellStyle name="40 % - Akzent1 3 2 2 2 5" xfId="5677"/>
    <cellStyle name="40 % - Akzent1 3 2 2 2 5 2" xfId="11363"/>
    <cellStyle name="40 % - Akzent1 3 2 2 2 5 2 2" xfId="22748"/>
    <cellStyle name="40 % - Akzent1 3 2 2 2 5 3" xfId="17062"/>
    <cellStyle name="40 % - Akzent1 3 2 2 2 6" xfId="6503"/>
    <cellStyle name="40 % - Akzent1 3 2 2 2 6 2" xfId="17888"/>
    <cellStyle name="40 % - Akzent1 3 2 2 2 7" xfId="12202"/>
    <cellStyle name="40 % - Akzent1 3 2 2 3" xfId="2030"/>
    <cellStyle name="40 % - Akzent1 3 2 2 3 2" xfId="4461"/>
    <cellStyle name="40 % - Akzent1 3 2 2 3 2 2" xfId="10147"/>
    <cellStyle name="40 % - Akzent1 3 2 2 3 2 2 2" xfId="21532"/>
    <cellStyle name="40 % - Akzent1 3 2 2 3 2 3" xfId="15846"/>
    <cellStyle name="40 % - Akzent1 3 2 2 3 3" xfId="7717"/>
    <cellStyle name="40 % - Akzent1 3 2 2 3 3 2" xfId="19102"/>
    <cellStyle name="40 % - Akzent1 3 2 2 3 4" xfId="13416"/>
    <cellStyle name="40 % - Akzent1 3 2 2 4" xfId="1220"/>
    <cellStyle name="40 % - Akzent1 3 2 2 4 2" xfId="3651"/>
    <cellStyle name="40 % - Akzent1 3 2 2 4 2 2" xfId="9337"/>
    <cellStyle name="40 % - Akzent1 3 2 2 4 2 2 2" xfId="20722"/>
    <cellStyle name="40 % - Akzent1 3 2 2 4 2 3" xfId="15036"/>
    <cellStyle name="40 % - Akzent1 3 2 2 4 3" xfId="6907"/>
    <cellStyle name="40 % - Akzent1 3 2 2 4 3 2" xfId="18292"/>
    <cellStyle name="40 % - Akzent1 3 2 2 4 4" xfId="12606"/>
    <cellStyle name="40 % - Akzent1 3 2 2 5" xfId="2840"/>
    <cellStyle name="40 % - Akzent1 3 2 2 5 2" xfId="8527"/>
    <cellStyle name="40 % - Akzent1 3 2 2 5 2 2" xfId="19912"/>
    <cellStyle name="40 % - Akzent1 3 2 2 5 3" xfId="14226"/>
    <cellStyle name="40 % - Akzent1 3 2 2 6" xfId="5271"/>
    <cellStyle name="40 % - Akzent1 3 2 2 6 2" xfId="10957"/>
    <cellStyle name="40 % - Akzent1 3 2 2 6 2 2" xfId="22342"/>
    <cellStyle name="40 % - Akzent1 3 2 2 6 3" xfId="16656"/>
    <cellStyle name="40 % - Akzent1 3 2 2 7" xfId="6097"/>
    <cellStyle name="40 % - Akzent1 3 2 2 7 2" xfId="17482"/>
    <cellStyle name="40 % - Akzent1 3 2 2 8" xfId="11796"/>
    <cellStyle name="40 % - Akzent1 3 2 3" xfId="620"/>
    <cellStyle name="40 % - Akzent1 3 2 3 2" xfId="2240"/>
    <cellStyle name="40 % - Akzent1 3 2 3 2 2" xfId="4671"/>
    <cellStyle name="40 % - Akzent1 3 2 3 2 2 2" xfId="10357"/>
    <cellStyle name="40 % - Akzent1 3 2 3 2 2 2 2" xfId="21742"/>
    <cellStyle name="40 % - Akzent1 3 2 3 2 2 3" xfId="16056"/>
    <cellStyle name="40 % - Akzent1 3 2 3 2 3" xfId="7927"/>
    <cellStyle name="40 % - Akzent1 3 2 3 2 3 2" xfId="19312"/>
    <cellStyle name="40 % - Akzent1 3 2 3 2 4" xfId="13626"/>
    <cellStyle name="40 % - Akzent1 3 2 3 3" xfId="1430"/>
    <cellStyle name="40 % - Akzent1 3 2 3 3 2" xfId="3861"/>
    <cellStyle name="40 % - Akzent1 3 2 3 3 2 2" xfId="9547"/>
    <cellStyle name="40 % - Akzent1 3 2 3 3 2 2 2" xfId="20932"/>
    <cellStyle name="40 % - Akzent1 3 2 3 3 2 3" xfId="15246"/>
    <cellStyle name="40 % - Akzent1 3 2 3 3 3" xfId="7117"/>
    <cellStyle name="40 % - Akzent1 3 2 3 3 3 2" xfId="18502"/>
    <cellStyle name="40 % - Akzent1 3 2 3 3 4" xfId="12816"/>
    <cellStyle name="40 % - Akzent1 3 2 3 4" xfId="3050"/>
    <cellStyle name="40 % - Akzent1 3 2 3 4 2" xfId="8737"/>
    <cellStyle name="40 % - Akzent1 3 2 3 4 2 2" xfId="20122"/>
    <cellStyle name="40 % - Akzent1 3 2 3 4 3" xfId="14436"/>
    <cellStyle name="40 % - Akzent1 3 2 3 5" xfId="5481"/>
    <cellStyle name="40 % - Akzent1 3 2 3 5 2" xfId="11167"/>
    <cellStyle name="40 % - Akzent1 3 2 3 5 2 2" xfId="22552"/>
    <cellStyle name="40 % - Akzent1 3 2 3 5 3" xfId="16866"/>
    <cellStyle name="40 % - Akzent1 3 2 3 6" xfId="6307"/>
    <cellStyle name="40 % - Akzent1 3 2 3 6 2" xfId="17692"/>
    <cellStyle name="40 % - Akzent1 3 2 3 7" xfId="12006"/>
    <cellStyle name="40 % - Akzent1 3 2 4" xfId="1834"/>
    <cellStyle name="40 % - Akzent1 3 2 4 2" xfId="4265"/>
    <cellStyle name="40 % - Akzent1 3 2 4 2 2" xfId="9951"/>
    <cellStyle name="40 % - Akzent1 3 2 4 2 2 2" xfId="21336"/>
    <cellStyle name="40 % - Akzent1 3 2 4 2 3" xfId="15650"/>
    <cellStyle name="40 % - Akzent1 3 2 4 3" xfId="7521"/>
    <cellStyle name="40 % - Akzent1 3 2 4 3 2" xfId="18906"/>
    <cellStyle name="40 % - Akzent1 3 2 4 4" xfId="13220"/>
    <cellStyle name="40 % - Akzent1 3 2 5" xfId="1024"/>
    <cellStyle name="40 % - Akzent1 3 2 5 2" xfId="3455"/>
    <cellStyle name="40 % - Akzent1 3 2 5 2 2" xfId="9141"/>
    <cellStyle name="40 % - Akzent1 3 2 5 2 2 2" xfId="20526"/>
    <cellStyle name="40 % - Akzent1 3 2 5 2 3" xfId="14840"/>
    <cellStyle name="40 % - Akzent1 3 2 5 3" xfId="6711"/>
    <cellStyle name="40 % - Akzent1 3 2 5 3 2" xfId="18096"/>
    <cellStyle name="40 % - Akzent1 3 2 5 4" xfId="12410"/>
    <cellStyle name="40 % - Akzent1 3 2 6" xfId="2644"/>
    <cellStyle name="40 % - Akzent1 3 2 6 2" xfId="8331"/>
    <cellStyle name="40 % - Akzent1 3 2 6 2 2" xfId="19716"/>
    <cellStyle name="40 % - Akzent1 3 2 6 3" xfId="14030"/>
    <cellStyle name="40 % - Akzent1 3 2 7" xfId="5075"/>
    <cellStyle name="40 % - Akzent1 3 2 7 2" xfId="10761"/>
    <cellStyle name="40 % - Akzent1 3 2 7 2 2" xfId="22146"/>
    <cellStyle name="40 % - Akzent1 3 2 7 3" xfId="16460"/>
    <cellStyle name="40 % - Akzent1 3 2 8" xfId="5901"/>
    <cellStyle name="40 % - Akzent1 3 2 8 2" xfId="17286"/>
    <cellStyle name="40 % - Akzent1 3 2 9" xfId="11600"/>
    <cellStyle name="40 % - Akzent1 3 3" xfId="290"/>
    <cellStyle name="40 % - Akzent1 3 3 2" xfId="697"/>
    <cellStyle name="40 % - Akzent1 3 3 2 2" xfId="2317"/>
    <cellStyle name="40 % - Akzent1 3 3 2 2 2" xfId="4748"/>
    <cellStyle name="40 % - Akzent1 3 3 2 2 2 2" xfId="10434"/>
    <cellStyle name="40 % - Akzent1 3 3 2 2 2 2 2" xfId="21819"/>
    <cellStyle name="40 % - Akzent1 3 3 2 2 2 3" xfId="16133"/>
    <cellStyle name="40 % - Akzent1 3 3 2 2 3" xfId="8004"/>
    <cellStyle name="40 % - Akzent1 3 3 2 2 3 2" xfId="19389"/>
    <cellStyle name="40 % - Akzent1 3 3 2 2 4" xfId="13703"/>
    <cellStyle name="40 % - Akzent1 3 3 2 3" xfId="1507"/>
    <cellStyle name="40 % - Akzent1 3 3 2 3 2" xfId="3938"/>
    <cellStyle name="40 % - Akzent1 3 3 2 3 2 2" xfId="9624"/>
    <cellStyle name="40 % - Akzent1 3 3 2 3 2 2 2" xfId="21009"/>
    <cellStyle name="40 % - Akzent1 3 3 2 3 2 3" xfId="15323"/>
    <cellStyle name="40 % - Akzent1 3 3 2 3 3" xfId="7194"/>
    <cellStyle name="40 % - Akzent1 3 3 2 3 3 2" xfId="18579"/>
    <cellStyle name="40 % - Akzent1 3 3 2 3 4" xfId="12893"/>
    <cellStyle name="40 % - Akzent1 3 3 2 4" xfId="3127"/>
    <cellStyle name="40 % - Akzent1 3 3 2 4 2" xfId="8814"/>
    <cellStyle name="40 % - Akzent1 3 3 2 4 2 2" xfId="20199"/>
    <cellStyle name="40 % - Akzent1 3 3 2 4 3" xfId="14513"/>
    <cellStyle name="40 % - Akzent1 3 3 2 5" xfId="5558"/>
    <cellStyle name="40 % - Akzent1 3 3 2 5 2" xfId="11244"/>
    <cellStyle name="40 % - Akzent1 3 3 2 5 2 2" xfId="22629"/>
    <cellStyle name="40 % - Akzent1 3 3 2 5 3" xfId="16943"/>
    <cellStyle name="40 % - Akzent1 3 3 2 6" xfId="6384"/>
    <cellStyle name="40 % - Akzent1 3 3 2 6 2" xfId="17769"/>
    <cellStyle name="40 % - Akzent1 3 3 2 7" xfId="12083"/>
    <cellStyle name="40 % - Akzent1 3 3 3" xfId="1911"/>
    <cellStyle name="40 % - Akzent1 3 3 3 2" xfId="4342"/>
    <cellStyle name="40 % - Akzent1 3 3 3 2 2" xfId="10028"/>
    <cellStyle name="40 % - Akzent1 3 3 3 2 2 2" xfId="21413"/>
    <cellStyle name="40 % - Akzent1 3 3 3 2 3" xfId="15727"/>
    <cellStyle name="40 % - Akzent1 3 3 3 3" xfId="7598"/>
    <cellStyle name="40 % - Akzent1 3 3 3 3 2" xfId="18983"/>
    <cellStyle name="40 % - Akzent1 3 3 3 4" xfId="13297"/>
    <cellStyle name="40 % - Akzent1 3 3 4" xfId="1101"/>
    <cellStyle name="40 % - Akzent1 3 3 4 2" xfId="3532"/>
    <cellStyle name="40 % - Akzent1 3 3 4 2 2" xfId="9218"/>
    <cellStyle name="40 % - Akzent1 3 3 4 2 2 2" xfId="20603"/>
    <cellStyle name="40 % - Akzent1 3 3 4 2 3" xfId="14917"/>
    <cellStyle name="40 % - Akzent1 3 3 4 3" xfId="6788"/>
    <cellStyle name="40 % - Akzent1 3 3 4 3 2" xfId="18173"/>
    <cellStyle name="40 % - Akzent1 3 3 4 4" xfId="12487"/>
    <cellStyle name="40 % - Akzent1 3 3 5" xfId="2721"/>
    <cellStyle name="40 % - Akzent1 3 3 5 2" xfId="8408"/>
    <cellStyle name="40 % - Akzent1 3 3 5 2 2" xfId="19793"/>
    <cellStyle name="40 % - Akzent1 3 3 5 3" xfId="14107"/>
    <cellStyle name="40 % - Akzent1 3 3 6" xfId="5152"/>
    <cellStyle name="40 % - Akzent1 3 3 6 2" xfId="10838"/>
    <cellStyle name="40 % - Akzent1 3 3 6 2 2" xfId="22223"/>
    <cellStyle name="40 % - Akzent1 3 3 6 3" xfId="16537"/>
    <cellStyle name="40 % - Akzent1 3 3 7" xfId="5978"/>
    <cellStyle name="40 % - Akzent1 3 3 7 2" xfId="17363"/>
    <cellStyle name="40 % - Akzent1 3 3 8" xfId="11677"/>
    <cellStyle name="40 % - Akzent1 3 4" xfId="501"/>
    <cellStyle name="40 % - Akzent1 3 4 2" xfId="2121"/>
    <cellStyle name="40 % - Akzent1 3 4 2 2" xfId="4552"/>
    <cellStyle name="40 % - Akzent1 3 4 2 2 2" xfId="10238"/>
    <cellStyle name="40 % - Akzent1 3 4 2 2 2 2" xfId="21623"/>
    <cellStyle name="40 % - Akzent1 3 4 2 2 3" xfId="15937"/>
    <cellStyle name="40 % - Akzent1 3 4 2 3" xfId="7808"/>
    <cellStyle name="40 % - Akzent1 3 4 2 3 2" xfId="19193"/>
    <cellStyle name="40 % - Akzent1 3 4 2 4" xfId="13507"/>
    <cellStyle name="40 % - Akzent1 3 4 3" xfId="1311"/>
    <cellStyle name="40 % - Akzent1 3 4 3 2" xfId="3742"/>
    <cellStyle name="40 % - Akzent1 3 4 3 2 2" xfId="9428"/>
    <cellStyle name="40 % - Akzent1 3 4 3 2 2 2" xfId="20813"/>
    <cellStyle name="40 % - Akzent1 3 4 3 2 3" xfId="15127"/>
    <cellStyle name="40 % - Akzent1 3 4 3 3" xfId="6998"/>
    <cellStyle name="40 % - Akzent1 3 4 3 3 2" xfId="18383"/>
    <cellStyle name="40 % - Akzent1 3 4 3 4" xfId="12697"/>
    <cellStyle name="40 % - Akzent1 3 4 4" xfId="2931"/>
    <cellStyle name="40 % - Akzent1 3 4 4 2" xfId="8618"/>
    <cellStyle name="40 % - Akzent1 3 4 4 2 2" xfId="20003"/>
    <cellStyle name="40 % - Akzent1 3 4 4 3" xfId="14317"/>
    <cellStyle name="40 % - Akzent1 3 4 5" xfId="5362"/>
    <cellStyle name="40 % - Akzent1 3 4 5 2" xfId="11048"/>
    <cellStyle name="40 % - Akzent1 3 4 5 2 2" xfId="22433"/>
    <cellStyle name="40 % - Akzent1 3 4 5 3" xfId="16747"/>
    <cellStyle name="40 % - Akzent1 3 4 6" xfId="6188"/>
    <cellStyle name="40 % - Akzent1 3 4 6 2" xfId="17573"/>
    <cellStyle name="40 % - Akzent1 3 4 7" xfId="11887"/>
    <cellStyle name="40 % - Akzent1 3 5" xfId="1715"/>
    <cellStyle name="40 % - Akzent1 3 5 2" xfId="4146"/>
    <cellStyle name="40 % - Akzent1 3 5 2 2" xfId="9832"/>
    <cellStyle name="40 % - Akzent1 3 5 2 2 2" xfId="21217"/>
    <cellStyle name="40 % - Akzent1 3 5 2 3" xfId="15531"/>
    <cellStyle name="40 % - Akzent1 3 5 3" xfId="7402"/>
    <cellStyle name="40 % - Akzent1 3 5 3 2" xfId="18787"/>
    <cellStyle name="40 % - Akzent1 3 5 4" xfId="13101"/>
    <cellStyle name="40 % - Akzent1 3 6" xfId="905"/>
    <cellStyle name="40 % - Akzent1 3 6 2" xfId="3336"/>
    <cellStyle name="40 % - Akzent1 3 6 2 2" xfId="9022"/>
    <cellStyle name="40 % - Akzent1 3 6 2 2 2" xfId="20407"/>
    <cellStyle name="40 % - Akzent1 3 6 2 3" xfId="14721"/>
    <cellStyle name="40 % - Akzent1 3 6 3" xfId="6592"/>
    <cellStyle name="40 % - Akzent1 3 6 3 2" xfId="17977"/>
    <cellStyle name="40 % - Akzent1 3 6 4" xfId="12291"/>
    <cellStyle name="40 % - Akzent1 3 7" xfId="2525"/>
    <cellStyle name="40 % - Akzent1 3 7 2" xfId="8212"/>
    <cellStyle name="40 % - Akzent1 3 7 2 2" xfId="19597"/>
    <cellStyle name="40 % - Akzent1 3 7 3" xfId="13911"/>
    <cellStyle name="40 % - Akzent1 3 8" xfId="4956"/>
    <cellStyle name="40 % - Akzent1 3 8 2" xfId="10642"/>
    <cellStyle name="40 % - Akzent1 3 8 2 2" xfId="22027"/>
    <cellStyle name="40 % - Akzent1 3 8 3" xfId="16341"/>
    <cellStyle name="40 % - Akzent1 3 9" xfId="5782"/>
    <cellStyle name="40 % - Akzent1 3 9 2" xfId="17167"/>
    <cellStyle name="40 % - Akzent1 4" xfId="109"/>
    <cellStyle name="40 % - Akzent1 4 10" xfId="11495"/>
    <cellStyle name="40 % - Akzent1 4 2" xfId="215"/>
    <cellStyle name="40 % - Akzent1 4 2 2" xfId="410"/>
    <cellStyle name="40 % - Akzent1 4 2 2 2" xfId="817"/>
    <cellStyle name="40 % - Akzent1 4 2 2 2 2" xfId="2437"/>
    <cellStyle name="40 % - Akzent1 4 2 2 2 2 2" xfId="4868"/>
    <cellStyle name="40 % - Akzent1 4 2 2 2 2 2 2" xfId="10554"/>
    <cellStyle name="40 % - Akzent1 4 2 2 2 2 2 2 2" xfId="21939"/>
    <cellStyle name="40 % - Akzent1 4 2 2 2 2 2 3" xfId="16253"/>
    <cellStyle name="40 % - Akzent1 4 2 2 2 2 3" xfId="8124"/>
    <cellStyle name="40 % - Akzent1 4 2 2 2 2 3 2" xfId="19509"/>
    <cellStyle name="40 % - Akzent1 4 2 2 2 2 4" xfId="13823"/>
    <cellStyle name="40 % - Akzent1 4 2 2 2 3" xfId="1627"/>
    <cellStyle name="40 % - Akzent1 4 2 2 2 3 2" xfId="4058"/>
    <cellStyle name="40 % - Akzent1 4 2 2 2 3 2 2" xfId="9744"/>
    <cellStyle name="40 % - Akzent1 4 2 2 2 3 2 2 2" xfId="21129"/>
    <cellStyle name="40 % - Akzent1 4 2 2 2 3 2 3" xfId="15443"/>
    <cellStyle name="40 % - Akzent1 4 2 2 2 3 3" xfId="7314"/>
    <cellStyle name="40 % - Akzent1 4 2 2 2 3 3 2" xfId="18699"/>
    <cellStyle name="40 % - Akzent1 4 2 2 2 3 4" xfId="13013"/>
    <cellStyle name="40 % - Akzent1 4 2 2 2 4" xfId="3247"/>
    <cellStyle name="40 % - Akzent1 4 2 2 2 4 2" xfId="8934"/>
    <cellStyle name="40 % - Akzent1 4 2 2 2 4 2 2" xfId="20319"/>
    <cellStyle name="40 % - Akzent1 4 2 2 2 4 3" xfId="14633"/>
    <cellStyle name="40 % - Akzent1 4 2 2 2 5" xfId="5678"/>
    <cellStyle name="40 % - Akzent1 4 2 2 2 5 2" xfId="11364"/>
    <cellStyle name="40 % - Akzent1 4 2 2 2 5 2 2" xfId="22749"/>
    <cellStyle name="40 % - Akzent1 4 2 2 2 5 3" xfId="17063"/>
    <cellStyle name="40 % - Akzent1 4 2 2 2 6" xfId="6504"/>
    <cellStyle name="40 % - Akzent1 4 2 2 2 6 2" xfId="17889"/>
    <cellStyle name="40 % - Akzent1 4 2 2 2 7" xfId="12203"/>
    <cellStyle name="40 % - Akzent1 4 2 2 3" xfId="2031"/>
    <cellStyle name="40 % - Akzent1 4 2 2 3 2" xfId="4462"/>
    <cellStyle name="40 % - Akzent1 4 2 2 3 2 2" xfId="10148"/>
    <cellStyle name="40 % - Akzent1 4 2 2 3 2 2 2" xfId="21533"/>
    <cellStyle name="40 % - Akzent1 4 2 2 3 2 3" xfId="15847"/>
    <cellStyle name="40 % - Akzent1 4 2 2 3 3" xfId="7718"/>
    <cellStyle name="40 % - Akzent1 4 2 2 3 3 2" xfId="19103"/>
    <cellStyle name="40 % - Akzent1 4 2 2 3 4" xfId="13417"/>
    <cellStyle name="40 % - Akzent1 4 2 2 4" xfId="1221"/>
    <cellStyle name="40 % - Akzent1 4 2 2 4 2" xfId="3652"/>
    <cellStyle name="40 % - Akzent1 4 2 2 4 2 2" xfId="9338"/>
    <cellStyle name="40 % - Akzent1 4 2 2 4 2 2 2" xfId="20723"/>
    <cellStyle name="40 % - Akzent1 4 2 2 4 2 3" xfId="15037"/>
    <cellStyle name="40 % - Akzent1 4 2 2 4 3" xfId="6908"/>
    <cellStyle name="40 % - Akzent1 4 2 2 4 3 2" xfId="18293"/>
    <cellStyle name="40 % - Akzent1 4 2 2 4 4" xfId="12607"/>
    <cellStyle name="40 % - Akzent1 4 2 2 5" xfId="2841"/>
    <cellStyle name="40 % - Akzent1 4 2 2 5 2" xfId="8528"/>
    <cellStyle name="40 % - Akzent1 4 2 2 5 2 2" xfId="19913"/>
    <cellStyle name="40 % - Akzent1 4 2 2 5 3" xfId="14227"/>
    <cellStyle name="40 % - Akzent1 4 2 2 6" xfId="5272"/>
    <cellStyle name="40 % - Akzent1 4 2 2 6 2" xfId="10958"/>
    <cellStyle name="40 % - Akzent1 4 2 2 6 2 2" xfId="22343"/>
    <cellStyle name="40 % - Akzent1 4 2 2 6 3" xfId="16657"/>
    <cellStyle name="40 % - Akzent1 4 2 2 7" xfId="6098"/>
    <cellStyle name="40 % - Akzent1 4 2 2 7 2" xfId="17483"/>
    <cellStyle name="40 % - Akzent1 4 2 2 8" xfId="11797"/>
    <cellStyle name="40 % - Akzent1 4 2 3" xfId="621"/>
    <cellStyle name="40 % - Akzent1 4 2 3 2" xfId="2241"/>
    <cellStyle name="40 % - Akzent1 4 2 3 2 2" xfId="4672"/>
    <cellStyle name="40 % - Akzent1 4 2 3 2 2 2" xfId="10358"/>
    <cellStyle name="40 % - Akzent1 4 2 3 2 2 2 2" xfId="21743"/>
    <cellStyle name="40 % - Akzent1 4 2 3 2 2 3" xfId="16057"/>
    <cellStyle name="40 % - Akzent1 4 2 3 2 3" xfId="7928"/>
    <cellStyle name="40 % - Akzent1 4 2 3 2 3 2" xfId="19313"/>
    <cellStyle name="40 % - Akzent1 4 2 3 2 4" xfId="13627"/>
    <cellStyle name="40 % - Akzent1 4 2 3 3" xfId="1431"/>
    <cellStyle name="40 % - Akzent1 4 2 3 3 2" xfId="3862"/>
    <cellStyle name="40 % - Akzent1 4 2 3 3 2 2" xfId="9548"/>
    <cellStyle name="40 % - Akzent1 4 2 3 3 2 2 2" xfId="20933"/>
    <cellStyle name="40 % - Akzent1 4 2 3 3 2 3" xfId="15247"/>
    <cellStyle name="40 % - Akzent1 4 2 3 3 3" xfId="7118"/>
    <cellStyle name="40 % - Akzent1 4 2 3 3 3 2" xfId="18503"/>
    <cellStyle name="40 % - Akzent1 4 2 3 3 4" xfId="12817"/>
    <cellStyle name="40 % - Akzent1 4 2 3 4" xfId="3051"/>
    <cellStyle name="40 % - Akzent1 4 2 3 4 2" xfId="8738"/>
    <cellStyle name="40 % - Akzent1 4 2 3 4 2 2" xfId="20123"/>
    <cellStyle name="40 % - Akzent1 4 2 3 4 3" xfId="14437"/>
    <cellStyle name="40 % - Akzent1 4 2 3 5" xfId="5482"/>
    <cellStyle name="40 % - Akzent1 4 2 3 5 2" xfId="11168"/>
    <cellStyle name="40 % - Akzent1 4 2 3 5 2 2" xfId="22553"/>
    <cellStyle name="40 % - Akzent1 4 2 3 5 3" xfId="16867"/>
    <cellStyle name="40 % - Akzent1 4 2 3 6" xfId="6308"/>
    <cellStyle name="40 % - Akzent1 4 2 3 6 2" xfId="17693"/>
    <cellStyle name="40 % - Akzent1 4 2 3 7" xfId="12007"/>
    <cellStyle name="40 % - Akzent1 4 2 4" xfId="1835"/>
    <cellStyle name="40 % - Akzent1 4 2 4 2" xfId="4266"/>
    <cellStyle name="40 % - Akzent1 4 2 4 2 2" xfId="9952"/>
    <cellStyle name="40 % - Akzent1 4 2 4 2 2 2" xfId="21337"/>
    <cellStyle name="40 % - Akzent1 4 2 4 2 3" xfId="15651"/>
    <cellStyle name="40 % - Akzent1 4 2 4 3" xfId="7522"/>
    <cellStyle name="40 % - Akzent1 4 2 4 3 2" xfId="18907"/>
    <cellStyle name="40 % - Akzent1 4 2 4 4" xfId="13221"/>
    <cellStyle name="40 % - Akzent1 4 2 5" xfId="1025"/>
    <cellStyle name="40 % - Akzent1 4 2 5 2" xfId="3456"/>
    <cellStyle name="40 % - Akzent1 4 2 5 2 2" xfId="9142"/>
    <cellStyle name="40 % - Akzent1 4 2 5 2 2 2" xfId="20527"/>
    <cellStyle name="40 % - Akzent1 4 2 5 2 3" xfId="14841"/>
    <cellStyle name="40 % - Akzent1 4 2 5 3" xfId="6712"/>
    <cellStyle name="40 % - Akzent1 4 2 5 3 2" xfId="18097"/>
    <cellStyle name="40 % - Akzent1 4 2 5 4" xfId="12411"/>
    <cellStyle name="40 % - Akzent1 4 2 6" xfId="2645"/>
    <cellStyle name="40 % - Akzent1 4 2 6 2" xfId="8332"/>
    <cellStyle name="40 % - Akzent1 4 2 6 2 2" xfId="19717"/>
    <cellStyle name="40 % - Akzent1 4 2 6 3" xfId="14031"/>
    <cellStyle name="40 % - Akzent1 4 2 7" xfId="5076"/>
    <cellStyle name="40 % - Akzent1 4 2 7 2" xfId="10762"/>
    <cellStyle name="40 % - Akzent1 4 2 7 2 2" xfId="22147"/>
    <cellStyle name="40 % - Akzent1 4 2 7 3" xfId="16461"/>
    <cellStyle name="40 % - Akzent1 4 2 8" xfId="5902"/>
    <cellStyle name="40 % - Akzent1 4 2 8 2" xfId="17287"/>
    <cellStyle name="40 % - Akzent1 4 2 9" xfId="11601"/>
    <cellStyle name="40 % - Akzent1 4 3" xfId="304"/>
    <cellStyle name="40 % - Akzent1 4 3 2" xfId="711"/>
    <cellStyle name="40 % - Akzent1 4 3 2 2" xfId="2331"/>
    <cellStyle name="40 % - Akzent1 4 3 2 2 2" xfId="4762"/>
    <cellStyle name="40 % - Akzent1 4 3 2 2 2 2" xfId="10448"/>
    <cellStyle name="40 % - Akzent1 4 3 2 2 2 2 2" xfId="21833"/>
    <cellStyle name="40 % - Akzent1 4 3 2 2 2 3" xfId="16147"/>
    <cellStyle name="40 % - Akzent1 4 3 2 2 3" xfId="8018"/>
    <cellStyle name="40 % - Akzent1 4 3 2 2 3 2" xfId="19403"/>
    <cellStyle name="40 % - Akzent1 4 3 2 2 4" xfId="13717"/>
    <cellStyle name="40 % - Akzent1 4 3 2 3" xfId="1521"/>
    <cellStyle name="40 % - Akzent1 4 3 2 3 2" xfId="3952"/>
    <cellStyle name="40 % - Akzent1 4 3 2 3 2 2" xfId="9638"/>
    <cellStyle name="40 % - Akzent1 4 3 2 3 2 2 2" xfId="21023"/>
    <cellStyle name="40 % - Akzent1 4 3 2 3 2 3" xfId="15337"/>
    <cellStyle name="40 % - Akzent1 4 3 2 3 3" xfId="7208"/>
    <cellStyle name="40 % - Akzent1 4 3 2 3 3 2" xfId="18593"/>
    <cellStyle name="40 % - Akzent1 4 3 2 3 4" xfId="12907"/>
    <cellStyle name="40 % - Akzent1 4 3 2 4" xfId="3141"/>
    <cellStyle name="40 % - Akzent1 4 3 2 4 2" xfId="8828"/>
    <cellStyle name="40 % - Akzent1 4 3 2 4 2 2" xfId="20213"/>
    <cellStyle name="40 % - Akzent1 4 3 2 4 3" xfId="14527"/>
    <cellStyle name="40 % - Akzent1 4 3 2 5" xfId="5572"/>
    <cellStyle name="40 % - Akzent1 4 3 2 5 2" xfId="11258"/>
    <cellStyle name="40 % - Akzent1 4 3 2 5 2 2" xfId="22643"/>
    <cellStyle name="40 % - Akzent1 4 3 2 5 3" xfId="16957"/>
    <cellStyle name="40 % - Akzent1 4 3 2 6" xfId="6398"/>
    <cellStyle name="40 % - Akzent1 4 3 2 6 2" xfId="17783"/>
    <cellStyle name="40 % - Akzent1 4 3 2 7" xfId="12097"/>
    <cellStyle name="40 % - Akzent1 4 3 3" xfId="1925"/>
    <cellStyle name="40 % - Akzent1 4 3 3 2" xfId="4356"/>
    <cellStyle name="40 % - Akzent1 4 3 3 2 2" xfId="10042"/>
    <cellStyle name="40 % - Akzent1 4 3 3 2 2 2" xfId="21427"/>
    <cellStyle name="40 % - Akzent1 4 3 3 2 3" xfId="15741"/>
    <cellStyle name="40 % - Akzent1 4 3 3 3" xfId="7612"/>
    <cellStyle name="40 % - Akzent1 4 3 3 3 2" xfId="18997"/>
    <cellStyle name="40 % - Akzent1 4 3 3 4" xfId="13311"/>
    <cellStyle name="40 % - Akzent1 4 3 4" xfId="1115"/>
    <cellStyle name="40 % - Akzent1 4 3 4 2" xfId="3546"/>
    <cellStyle name="40 % - Akzent1 4 3 4 2 2" xfId="9232"/>
    <cellStyle name="40 % - Akzent1 4 3 4 2 2 2" xfId="20617"/>
    <cellStyle name="40 % - Akzent1 4 3 4 2 3" xfId="14931"/>
    <cellStyle name="40 % - Akzent1 4 3 4 3" xfId="6802"/>
    <cellStyle name="40 % - Akzent1 4 3 4 3 2" xfId="18187"/>
    <cellStyle name="40 % - Akzent1 4 3 4 4" xfId="12501"/>
    <cellStyle name="40 % - Akzent1 4 3 5" xfId="2735"/>
    <cellStyle name="40 % - Akzent1 4 3 5 2" xfId="8422"/>
    <cellStyle name="40 % - Akzent1 4 3 5 2 2" xfId="19807"/>
    <cellStyle name="40 % - Akzent1 4 3 5 3" xfId="14121"/>
    <cellStyle name="40 % - Akzent1 4 3 6" xfId="5166"/>
    <cellStyle name="40 % - Akzent1 4 3 6 2" xfId="10852"/>
    <cellStyle name="40 % - Akzent1 4 3 6 2 2" xfId="22237"/>
    <cellStyle name="40 % - Akzent1 4 3 6 3" xfId="16551"/>
    <cellStyle name="40 % - Akzent1 4 3 7" xfId="5992"/>
    <cellStyle name="40 % - Akzent1 4 3 7 2" xfId="17377"/>
    <cellStyle name="40 % - Akzent1 4 3 8" xfId="11691"/>
    <cellStyle name="40 % - Akzent1 4 4" xfId="515"/>
    <cellStyle name="40 % - Akzent1 4 4 2" xfId="2135"/>
    <cellStyle name="40 % - Akzent1 4 4 2 2" xfId="4566"/>
    <cellStyle name="40 % - Akzent1 4 4 2 2 2" xfId="10252"/>
    <cellStyle name="40 % - Akzent1 4 4 2 2 2 2" xfId="21637"/>
    <cellStyle name="40 % - Akzent1 4 4 2 2 3" xfId="15951"/>
    <cellStyle name="40 % - Akzent1 4 4 2 3" xfId="7822"/>
    <cellStyle name="40 % - Akzent1 4 4 2 3 2" xfId="19207"/>
    <cellStyle name="40 % - Akzent1 4 4 2 4" xfId="13521"/>
    <cellStyle name="40 % - Akzent1 4 4 3" xfId="1325"/>
    <cellStyle name="40 % - Akzent1 4 4 3 2" xfId="3756"/>
    <cellStyle name="40 % - Akzent1 4 4 3 2 2" xfId="9442"/>
    <cellStyle name="40 % - Akzent1 4 4 3 2 2 2" xfId="20827"/>
    <cellStyle name="40 % - Akzent1 4 4 3 2 3" xfId="15141"/>
    <cellStyle name="40 % - Akzent1 4 4 3 3" xfId="7012"/>
    <cellStyle name="40 % - Akzent1 4 4 3 3 2" xfId="18397"/>
    <cellStyle name="40 % - Akzent1 4 4 3 4" xfId="12711"/>
    <cellStyle name="40 % - Akzent1 4 4 4" xfId="2945"/>
    <cellStyle name="40 % - Akzent1 4 4 4 2" xfId="8632"/>
    <cellStyle name="40 % - Akzent1 4 4 4 2 2" xfId="20017"/>
    <cellStyle name="40 % - Akzent1 4 4 4 3" xfId="14331"/>
    <cellStyle name="40 % - Akzent1 4 4 5" xfId="5376"/>
    <cellStyle name="40 % - Akzent1 4 4 5 2" xfId="11062"/>
    <cellStyle name="40 % - Akzent1 4 4 5 2 2" xfId="22447"/>
    <cellStyle name="40 % - Akzent1 4 4 5 3" xfId="16761"/>
    <cellStyle name="40 % - Akzent1 4 4 6" xfId="6202"/>
    <cellStyle name="40 % - Akzent1 4 4 6 2" xfId="17587"/>
    <cellStyle name="40 % - Akzent1 4 4 7" xfId="11901"/>
    <cellStyle name="40 % - Akzent1 4 5" xfId="1729"/>
    <cellStyle name="40 % - Akzent1 4 5 2" xfId="4160"/>
    <cellStyle name="40 % - Akzent1 4 5 2 2" xfId="9846"/>
    <cellStyle name="40 % - Akzent1 4 5 2 2 2" xfId="21231"/>
    <cellStyle name="40 % - Akzent1 4 5 2 3" xfId="15545"/>
    <cellStyle name="40 % - Akzent1 4 5 3" xfId="7416"/>
    <cellStyle name="40 % - Akzent1 4 5 3 2" xfId="18801"/>
    <cellStyle name="40 % - Akzent1 4 5 4" xfId="13115"/>
    <cellStyle name="40 % - Akzent1 4 6" xfId="919"/>
    <cellStyle name="40 % - Akzent1 4 6 2" xfId="3350"/>
    <cellStyle name="40 % - Akzent1 4 6 2 2" xfId="9036"/>
    <cellStyle name="40 % - Akzent1 4 6 2 2 2" xfId="20421"/>
    <cellStyle name="40 % - Akzent1 4 6 2 3" xfId="14735"/>
    <cellStyle name="40 % - Akzent1 4 6 3" xfId="6606"/>
    <cellStyle name="40 % - Akzent1 4 6 3 2" xfId="17991"/>
    <cellStyle name="40 % - Akzent1 4 6 4" xfId="12305"/>
    <cellStyle name="40 % - Akzent1 4 7" xfId="2539"/>
    <cellStyle name="40 % - Akzent1 4 7 2" xfId="8226"/>
    <cellStyle name="40 % - Akzent1 4 7 2 2" xfId="19611"/>
    <cellStyle name="40 % - Akzent1 4 7 3" xfId="13925"/>
    <cellStyle name="40 % - Akzent1 4 8" xfId="4970"/>
    <cellStyle name="40 % - Akzent1 4 8 2" xfId="10656"/>
    <cellStyle name="40 % - Akzent1 4 8 2 2" xfId="22041"/>
    <cellStyle name="40 % - Akzent1 4 8 3" xfId="16355"/>
    <cellStyle name="40 % - Akzent1 4 9" xfId="5796"/>
    <cellStyle name="40 % - Akzent1 4 9 2" xfId="17181"/>
    <cellStyle name="40 % - Akzent1 5" xfId="123"/>
    <cellStyle name="40 % - Akzent1 5 10" xfId="11509"/>
    <cellStyle name="40 % - Akzent1 5 2" xfId="216"/>
    <cellStyle name="40 % - Akzent1 5 2 2" xfId="411"/>
    <cellStyle name="40 % - Akzent1 5 2 2 2" xfId="818"/>
    <cellStyle name="40 % - Akzent1 5 2 2 2 2" xfId="2438"/>
    <cellStyle name="40 % - Akzent1 5 2 2 2 2 2" xfId="4869"/>
    <cellStyle name="40 % - Akzent1 5 2 2 2 2 2 2" xfId="10555"/>
    <cellStyle name="40 % - Akzent1 5 2 2 2 2 2 2 2" xfId="21940"/>
    <cellStyle name="40 % - Akzent1 5 2 2 2 2 2 3" xfId="16254"/>
    <cellStyle name="40 % - Akzent1 5 2 2 2 2 3" xfId="8125"/>
    <cellStyle name="40 % - Akzent1 5 2 2 2 2 3 2" xfId="19510"/>
    <cellStyle name="40 % - Akzent1 5 2 2 2 2 4" xfId="13824"/>
    <cellStyle name="40 % - Akzent1 5 2 2 2 3" xfId="1628"/>
    <cellStyle name="40 % - Akzent1 5 2 2 2 3 2" xfId="4059"/>
    <cellStyle name="40 % - Akzent1 5 2 2 2 3 2 2" xfId="9745"/>
    <cellStyle name="40 % - Akzent1 5 2 2 2 3 2 2 2" xfId="21130"/>
    <cellStyle name="40 % - Akzent1 5 2 2 2 3 2 3" xfId="15444"/>
    <cellStyle name="40 % - Akzent1 5 2 2 2 3 3" xfId="7315"/>
    <cellStyle name="40 % - Akzent1 5 2 2 2 3 3 2" xfId="18700"/>
    <cellStyle name="40 % - Akzent1 5 2 2 2 3 4" xfId="13014"/>
    <cellStyle name="40 % - Akzent1 5 2 2 2 4" xfId="3248"/>
    <cellStyle name="40 % - Akzent1 5 2 2 2 4 2" xfId="8935"/>
    <cellStyle name="40 % - Akzent1 5 2 2 2 4 2 2" xfId="20320"/>
    <cellStyle name="40 % - Akzent1 5 2 2 2 4 3" xfId="14634"/>
    <cellStyle name="40 % - Akzent1 5 2 2 2 5" xfId="5679"/>
    <cellStyle name="40 % - Akzent1 5 2 2 2 5 2" xfId="11365"/>
    <cellStyle name="40 % - Akzent1 5 2 2 2 5 2 2" xfId="22750"/>
    <cellStyle name="40 % - Akzent1 5 2 2 2 5 3" xfId="17064"/>
    <cellStyle name="40 % - Akzent1 5 2 2 2 6" xfId="6505"/>
    <cellStyle name="40 % - Akzent1 5 2 2 2 6 2" xfId="17890"/>
    <cellStyle name="40 % - Akzent1 5 2 2 2 7" xfId="12204"/>
    <cellStyle name="40 % - Akzent1 5 2 2 3" xfId="2032"/>
    <cellStyle name="40 % - Akzent1 5 2 2 3 2" xfId="4463"/>
    <cellStyle name="40 % - Akzent1 5 2 2 3 2 2" xfId="10149"/>
    <cellStyle name="40 % - Akzent1 5 2 2 3 2 2 2" xfId="21534"/>
    <cellStyle name="40 % - Akzent1 5 2 2 3 2 3" xfId="15848"/>
    <cellStyle name="40 % - Akzent1 5 2 2 3 3" xfId="7719"/>
    <cellStyle name="40 % - Akzent1 5 2 2 3 3 2" xfId="19104"/>
    <cellStyle name="40 % - Akzent1 5 2 2 3 4" xfId="13418"/>
    <cellStyle name="40 % - Akzent1 5 2 2 4" xfId="1222"/>
    <cellStyle name="40 % - Akzent1 5 2 2 4 2" xfId="3653"/>
    <cellStyle name="40 % - Akzent1 5 2 2 4 2 2" xfId="9339"/>
    <cellStyle name="40 % - Akzent1 5 2 2 4 2 2 2" xfId="20724"/>
    <cellStyle name="40 % - Akzent1 5 2 2 4 2 3" xfId="15038"/>
    <cellStyle name="40 % - Akzent1 5 2 2 4 3" xfId="6909"/>
    <cellStyle name="40 % - Akzent1 5 2 2 4 3 2" xfId="18294"/>
    <cellStyle name="40 % - Akzent1 5 2 2 4 4" xfId="12608"/>
    <cellStyle name="40 % - Akzent1 5 2 2 5" xfId="2842"/>
    <cellStyle name="40 % - Akzent1 5 2 2 5 2" xfId="8529"/>
    <cellStyle name="40 % - Akzent1 5 2 2 5 2 2" xfId="19914"/>
    <cellStyle name="40 % - Akzent1 5 2 2 5 3" xfId="14228"/>
    <cellStyle name="40 % - Akzent1 5 2 2 6" xfId="5273"/>
    <cellStyle name="40 % - Akzent1 5 2 2 6 2" xfId="10959"/>
    <cellStyle name="40 % - Akzent1 5 2 2 6 2 2" xfId="22344"/>
    <cellStyle name="40 % - Akzent1 5 2 2 6 3" xfId="16658"/>
    <cellStyle name="40 % - Akzent1 5 2 2 7" xfId="6099"/>
    <cellStyle name="40 % - Akzent1 5 2 2 7 2" xfId="17484"/>
    <cellStyle name="40 % - Akzent1 5 2 2 8" xfId="11798"/>
    <cellStyle name="40 % - Akzent1 5 2 3" xfId="622"/>
    <cellStyle name="40 % - Akzent1 5 2 3 2" xfId="2242"/>
    <cellStyle name="40 % - Akzent1 5 2 3 2 2" xfId="4673"/>
    <cellStyle name="40 % - Akzent1 5 2 3 2 2 2" xfId="10359"/>
    <cellStyle name="40 % - Akzent1 5 2 3 2 2 2 2" xfId="21744"/>
    <cellStyle name="40 % - Akzent1 5 2 3 2 2 3" xfId="16058"/>
    <cellStyle name="40 % - Akzent1 5 2 3 2 3" xfId="7929"/>
    <cellStyle name="40 % - Akzent1 5 2 3 2 3 2" xfId="19314"/>
    <cellStyle name="40 % - Akzent1 5 2 3 2 4" xfId="13628"/>
    <cellStyle name="40 % - Akzent1 5 2 3 3" xfId="1432"/>
    <cellStyle name="40 % - Akzent1 5 2 3 3 2" xfId="3863"/>
    <cellStyle name="40 % - Akzent1 5 2 3 3 2 2" xfId="9549"/>
    <cellStyle name="40 % - Akzent1 5 2 3 3 2 2 2" xfId="20934"/>
    <cellStyle name="40 % - Akzent1 5 2 3 3 2 3" xfId="15248"/>
    <cellStyle name="40 % - Akzent1 5 2 3 3 3" xfId="7119"/>
    <cellStyle name="40 % - Akzent1 5 2 3 3 3 2" xfId="18504"/>
    <cellStyle name="40 % - Akzent1 5 2 3 3 4" xfId="12818"/>
    <cellStyle name="40 % - Akzent1 5 2 3 4" xfId="3052"/>
    <cellStyle name="40 % - Akzent1 5 2 3 4 2" xfId="8739"/>
    <cellStyle name="40 % - Akzent1 5 2 3 4 2 2" xfId="20124"/>
    <cellStyle name="40 % - Akzent1 5 2 3 4 3" xfId="14438"/>
    <cellStyle name="40 % - Akzent1 5 2 3 5" xfId="5483"/>
    <cellStyle name="40 % - Akzent1 5 2 3 5 2" xfId="11169"/>
    <cellStyle name="40 % - Akzent1 5 2 3 5 2 2" xfId="22554"/>
    <cellStyle name="40 % - Akzent1 5 2 3 5 3" xfId="16868"/>
    <cellStyle name="40 % - Akzent1 5 2 3 6" xfId="6309"/>
    <cellStyle name="40 % - Akzent1 5 2 3 6 2" xfId="17694"/>
    <cellStyle name="40 % - Akzent1 5 2 3 7" xfId="12008"/>
    <cellStyle name="40 % - Akzent1 5 2 4" xfId="1836"/>
    <cellStyle name="40 % - Akzent1 5 2 4 2" xfId="4267"/>
    <cellStyle name="40 % - Akzent1 5 2 4 2 2" xfId="9953"/>
    <cellStyle name="40 % - Akzent1 5 2 4 2 2 2" xfId="21338"/>
    <cellStyle name="40 % - Akzent1 5 2 4 2 3" xfId="15652"/>
    <cellStyle name="40 % - Akzent1 5 2 4 3" xfId="7523"/>
    <cellStyle name="40 % - Akzent1 5 2 4 3 2" xfId="18908"/>
    <cellStyle name="40 % - Akzent1 5 2 4 4" xfId="13222"/>
    <cellStyle name="40 % - Akzent1 5 2 5" xfId="1026"/>
    <cellStyle name="40 % - Akzent1 5 2 5 2" xfId="3457"/>
    <cellStyle name="40 % - Akzent1 5 2 5 2 2" xfId="9143"/>
    <cellStyle name="40 % - Akzent1 5 2 5 2 2 2" xfId="20528"/>
    <cellStyle name="40 % - Akzent1 5 2 5 2 3" xfId="14842"/>
    <cellStyle name="40 % - Akzent1 5 2 5 3" xfId="6713"/>
    <cellStyle name="40 % - Akzent1 5 2 5 3 2" xfId="18098"/>
    <cellStyle name="40 % - Akzent1 5 2 5 4" xfId="12412"/>
    <cellStyle name="40 % - Akzent1 5 2 6" xfId="2646"/>
    <cellStyle name="40 % - Akzent1 5 2 6 2" xfId="8333"/>
    <cellStyle name="40 % - Akzent1 5 2 6 2 2" xfId="19718"/>
    <cellStyle name="40 % - Akzent1 5 2 6 3" xfId="14032"/>
    <cellStyle name="40 % - Akzent1 5 2 7" xfId="5077"/>
    <cellStyle name="40 % - Akzent1 5 2 7 2" xfId="10763"/>
    <cellStyle name="40 % - Akzent1 5 2 7 2 2" xfId="22148"/>
    <cellStyle name="40 % - Akzent1 5 2 7 3" xfId="16462"/>
    <cellStyle name="40 % - Akzent1 5 2 8" xfId="5903"/>
    <cellStyle name="40 % - Akzent1 5 2 8 2" xfId="17288"/>
    <cellStyle name="40 % - Akzent1 5 2 9" xfId="11602"/>
    <cellStyle name="40 % - Akzent1 5 3" xfId="318"/>
    <cellStyle name="40 % - Akzent1 5 3 2" xfId="725"/>
    <cellStyle name="40 % - Akzent1 5 3 2 2" xfId="2345"/>
    <cellStyle name="40 % - Akzent1 5 3 2 2 2" xfId="4776"/>
    <cellStyle name="40 % - Akzent1 5 3 2 2 2 2" xfId="10462"/>
    <cellStyle name="40 % - Akzent1 5 3 2 2 2 2 2" xfId="21847"/>
    <cellStyle name="40 % - Akzent1 5 3 2 2 2 3" xfId="16161"/>
    <cellStyle name="40 % - Akzent1 5 3 2 2 3" xfId="8032"/>
    <cellStyle name="40 % - Akzent1 5 3 2 2 3 2" xfId="19417"/>
    <cellStyle name="40 % - Akzent1 5 3 2 2 4" xfId="13731"/>
    <cellStyle name="40 % - Akzent1 5 3 2 3" xfId="1535"/>
    <cellStyle name="40 % - Akzent1 5 3 2 3 2" xfId="3966"/>
    <cellStyle name="40 % - Akzent1 5 3 2 3 2 2" xfId="9652"/>
    <cellStyle name="40 % - Akzent1 5 3 2 3 2 2 2" xfId="21037"/>
    <cellStyle name="40 % - Akzent1 5 3 2 3 2 3" xfId="15351"/>
    <cellStyle name="40 % - Akzent1 5 3 2 3 3" xfId="7222"/>
    <cellStyle name="40 % - Akzent1 5 3 2 3 3 2" xfId="18607"/>
    <cellStyle name="40 % - Akzent1 5 3 2 3 4" xfId="12921"/>
    <cellStyle name="40 % - Akzent1 5 3 2 4" xfId="3155"/>
    <cellStyle name="40 % - Akzent1 5 3 2 4 2" xfId="8842"/>
    <cellStyle name="40 % - Akzent1 5 3 2 4 2 2" xfId="20227"/>
    <cellStyle name="40 % - Akzent1 5 3 2 4 3" xfId="14541"/>
    <cellStyle name="40 % - Akzent1 5 3 2 5" xfId="5586"/>
    <cellStyle name="40 % - Akzent1 5 3 2 5 2" xfId="11272"/>
    <cellStyle name="40 % - Akzent1 5 3 2 5 2 2" xfId="22657"/>
    <cellStyle name="40 % - Akzent1 5 3 2 5 3" xfId="16971"/>
    <cellStyle name="40 % - Akzent1 5 3 2 6" xfId="6412"/>
    <cellStyle name="40 % - Akzent1 5 3 2 6 2" xfId="17797"/>
    <cellStyle name="40 % - Akzent1 5 3 2 7" xfId="12111"/>
    <cellStyle name="40 % - Akzent1 5 3 3" xfId="1939"/>
    <cellStyle name="40 % - Akzent1 5 3 3 2" xfId="4370"/>
    <cellStyle name="40 % - Akzent1 5 3 3 2 2" xfId="10056"/>
    <cellStyle name="40 % - Akzent1 5 3 3 2 2 2" xfId="21441"/>
    <cellStyle name="40 % - Akzent1 5 3 3 2 3" xfId="15755"/>
    <cellStyle name="40 % - Akzent1 5 3 3 3" xfId="7626"/>
    <cellStyle name="40 % - Akzent1 5 3 3 3 2" xfId="19011"/>
    <cellStyle name="40 % - Akzent1 5 3 3 4" xfId="13325"/>
    <cellStyle name="40 % - Akzent1 5 3 4" xfId="1129"/>
    <cellStyle name="40 % - Akzent1 5 3 4 2" xfId="3560"/>
    <cellStyle name="40 % - Akzent1 5 3 4 2 2" xfId="9246"/>
    <cellStyle name="40 % - Akzent1 5 3 4 2 2 2" xfId="20631"/>
    <cellStyle name="40 % - Akzent1 5 3 4 2 3" xfId="14945"/>
    <cellStyle name="40 % - Akzent1 5 3 4 3" xfId="6816"/>
    <cellStyle name="40 % - Akzent1 5 3 4 3 2" xfId="18201"/>
    <cellStyle name="40 % - Akzent1 5 3 4 4" xfId="12515"/>
    <cellStyle name="40 % - Akzent1 5 3 5" xfId="2749"/>
    <cellStyle name="40 % - Akzent1 5 3 5 2" xfId="8436"/>
    <cellStyle name="40 % - Akzent1 5 3 5 2 2" xfId="19821"/>
    <cellStyle name="40 % - Akzent1 5 3 5 3" xfId="14135"/>
    <cellStyle name="40 % - Akzent1 5 3 6" xfId="5180"/>
    <cellStyle name="40 % - Akzent1 5 3 6 2" xfId="10866"/>
    <cellStyle name="40 % - Akzent1 5 3 6 2 2" xfId="22251"/>
    <cellStyle name="40 % - Akzent1 5 3 6 3" xfId="16565"/>
    <cellStyle name="40 % - Akzent1 5 3 7" xfId="6006"/>
    <cellStyle name="40 % - Akzent1 5 3 7 2" xfId="17391"/>
    <cellStyle name="40 % - Akzent1 5 3 8" xfId="11705"/>
    <cellStyle name="40 % - Akzent1 5 4" xfId="529"/>
    <cellStyle name="40 % - Akzent1 5 4 2" xfId="2149"/>
    <cellStyle name="40 % - Akzent1 5 4 2 2" xfId="4580"/>
    <cellStyle name="40 % - Akzent1 5 4 2 2 2" xfId="10266"/>
    <cellStyle name="40 % - Akzent1 5 4 2 2 2 2" xfId="21651"/>
    <cellStyle name="40 % - Akzent1 5 4 2 2 3" xfId="15965"/>
    <cellStyle name="40 % - Akzent1 5 4 2 3" xfId="7836"/>
    <cellStyle name="40 % - Akzent1 5 4 2 3 2" xfId="19221"/>
    <cellStyle name="40 % - Akzent1 5 4 2 4" xfId="13535"/>
    <cellStyle name="40 % - Akzent1 5 4 3" xfId="1339"/>
    <cellStyle name="40 % - Akzent1 5 4 3 2" xfId="3770"/>
    <cellStyle name="40 % - Akzent1 5 4 3 2 2" xfId="9456"/>
    <cellStyle name="40 % - Akzent1 5 4 3 2 2 2" xfId="20841"/>
    <cellStyle name="40 % - Akzent1 5 4 3 2 3" xfId="15155"/>
    <cellStyle name="40 % - Akzent1 5 4 3 3" xfId="7026"/>
    <cellStyle name="40 % - Akzent1 5 4 3 3 2" xfId="18411"/>
    <cellStyle name="40 % - Akzent1 5 4 3 4" xfId="12725"/>
    <cellStyle name="40 % - Akzent1 5 4 4" xfId="2959"/>
    <cellStyle name="40 % - Akzent1 5 4 4 2" xfId="8646"/>
    <cellStyle name="40 % - Akzent1 5 4 4 2 2" xfId="20031"/>
    <cellStyle name="40 % - Akzent1 5 4 4 3" xfId="14345"/>
    <cellStyle name="40 % - Akzent1 5 4 5" xfId="5390"/>
    <cellStyle name="40 % - Akzent1 5 4 5 2" xfId="11076"/>
    <cellStyle name="40 % - Akzent1 5 4 5 2 2" xfId="22461"/>
    <cellStyle name="40 % - Akzent1 5 4 5 3" xfId="16775"/>
    <cellStyle name="40 % - Akzent1 5 4 6" xfId="6216"/>
    <cellStyle name="40 % - Akzent1 5 4 6 2" xfId="17601"/>
    <cellStyle name="40 % - Akzent1 5 4 7" xfId="11915"/>
    <cellStyle name="40 % - Akzent1 5 5" xfId="1743"/>
    <cellStyle name="40 % - Akzent1 5 5 2" xfId="4174"/>
    <cellStyle name="40 % - Akzent1 5 5 2 2" xfId="9860"/>
    <cellStyle name="40 % - Akzent1 5 5 2 2 2" xfId="21245"/>
    <cellStyle name="40 % - Akzent1 5 5 2 3" xfId="15559"/>
    <cellStyle name="40 % - Akzent1 5 5 3" xfId="7430"/>
    <cellStyle name="40 % - Akzent1 5 5 3 2" xfId="18815"/>
    <cellStyle name="40 % - Akzent1 5 5 4" xfId="13129"/>
    <cellStyle name="40 % - Akzent1 5 6" xfId="933"/>
    <cellStyle name="40 % - Akzent1 5 6 2" xfId="3364"/>
    <cellStyle name="40 % - Akzent1 5 6 2 2" xfId="9050"/>
    <cellStyle name="40 % - Akzent1 5 6 2 2 2" xfId="20435"/>
    <cellStyle name="40 % - Akzent1 5 6 2 3" xfId="14749"/>
    <cellStyle name="40 % - Akzent1 5 6 3" xfId="6620"/>
    <cellStyle name="40 % - Akzent1 5 6 3 2" xfId="18005"/>
    <cellStyle name="40 % - Akzent1 5 6 4" xfId="12319"/>
    <cellStyle name="40 % - Akzent1 5 7" xfId="2553"/>
    <cellStyle name="40 % - Akzent1 5 7 2" xfId="8240"/>
    <cellStyle name="40 % - Akzent1 5 7 2 2" xfId="19625"/>
    <cellStyle name="40 % - Akzent1 5 7 3" xfId="13939"/>
    <cellStyle name="40 % - Akzent1 5 8" xfId="4984"/>
    <cellStyle name="40 % - Akzent1 5 8 2" xfId="10670"/>
    <cellStyle name="40 % - Akzent1 5 8 2 2" xfId="22055"/>
    <cellStyle name="40 % - Akzent1 5 8 3" xfId="16369"/>
    <cellStyle name="40 % - Akzent1 5 9" xfId="5810"/>
    <cellStyle name="40 % - Akzent1 5 9 2" xfId="17195"/>
    <cellStyle name="40 % - Akzent1 6" xfId="137"/>
    <cellStyle name="40 % - Akzent1 6 10" xfId="11523"/>
    <cellStyle name="40 % - Akzent1 6 2" xfId="217"/>
    <cellStyle name="40 % - Akzent1 6 2 2" xfId="412"/>
    <cellStyle name="40 % - Akzent1 6 2 2 2" xfId="819"/>
    <cellStyle name="40 % - Akzent1 6 2 2 2 2" xfId="2439"/>
    <cellStyle name="40 % - Akzent1 6 2 2 2 2 2" xfId="4870"/>
    <cellStyle name="40 % - Akzent1 6 2 2 2 2 2 2" xfId="10556"/>
    <cellStyle name="40 % - Akzent1 6 2 2 2 2 2 2 2" xfId="21941"/>
    <cellStyle name="40 % - Akzent1 6 2 2 2 2 2 3" xfId="16255"/>
    <cellStyle name="40 % - Akzent1 6 2 2 2 2 3" xfId="8126"/>
    <cellStyle name="40 % - Akzent1 6 2 2 2 2 3 2" xfId="19511"/>
    <cellStyle name="40 % - Akzent1 6 2 2 2 2 4" xfId="13825"/>
    <cellStyle name="40 % - Akzent1 6 2 2 2 3" xfId="1629"/>
    <cellStyle name="40 % - Akzent1 6 2 2 2 3 2" xfId="4060"/>
    <cellStyle name="40 % - Akzent1 6 2 2 2 3 2 2" xfId="9746"/>
    <cellStyle name="40 % - Akzent1 6 2 2 2 3 2 2 2" xfId="21131"/>
    <cellStyle name="40 % - Akzent1 6 2 2 2 3 2 3" xfId="15445"/>
    <cellStyle name="40 % - Akzent1 6 2 2 2 3 3" xfId="7316"/>
    <cellStyle name="40 % - Akzent1 6 2 2 2 3 3 2" xfId="18701"/>
    <cellStyle name="40 % - Akzent1 6 2 2 2 3 4" xfId="13015"/>
    <cellStyle name="40 % - Akzent1 6 2 2 2 4" xfId="3249"/>
    <cellStyle name="40 % - Akzent1 6 2 2 2 4 2" xfId="8936"/>
    <cellStyle name="40 % - Akzent1 6 2 2 2 4 2 2" xfId="20321"/>
    <cellStyle name="40 % - Akzent1 6 2 2 2 4 3" xfId="14635"/>
    <cellStyle name="40 % - Akzent1 6 2 2 2 5" xfId="5680"/>
    <cellStyle name="40 % - Akzent1 6 2 2 2 5 2" xfId="11366"/>
    <cellStyle name="40 % - Akzent1 6 2 2 2 5 2 2" xfId="22751"/>
    <cellStyle name="40 % - Akzent1 6 2 2 2 5 3" xfId="17065"/>
    <cellStyle name="40 % - Akzent1 6 2 2 2 6" xfId="6506"/>
    <cellStyle name="40 % - Akzent1 6 2 2 2 6 2" xfId="17891"/>
    <cellStyle name="40 % - Akzent1 6 2 2 2 7" xfId="12205"/>
    <cellStyle name="40 % - Akzent1 6 2 2 3" xfId="2033"/>
    <cellStyle name="40 % - Akzent1 6 2 2 3 2" xfId="4464"/>
    <cellStyle name="40 % - Akzent1 6 2 2 3 2 2" xfId="10150"/>
    <cellStyle name="40 % - Akzent1 6 2 2 3 2 2 2" xfId="21535"/>
    <cellStyle name="40 % - Akzent1 6 2 2 3 2 3" xfId="15849"/>
    <cellStyle name="40 % - Akzent1 6 2 2 3 3" xfId="7720"/>
    <cellStyle name="40 % - Akzent1 6 2 2 3 3 2" xfId="19105"/>
    <cellStyle name="40 % - Akzent1 6 2 2 3 4" xfId="13419"/>
    <cellStyle name="40 % - Akzent1 6 2 2 4" xfId="1223"/>
    <cellStyle name="40 % - Akzent1 6 2 2 4 2" xfId="3654"/>
    <cellStyle name="40 % - Akzent1 6 2 2 4 2 2" xfId="9340"/>
    <cellStyle name="40 % - Akzent1 6 2 2 4 2 2 2" xfId="20725"/>
    <cellStyle name="40 % - Akzent1 6 2 2 4 2 3" xfId="15039"/>
    <cellStyle name="40 % - Akzent1 6 2 2 4 3" xfId="6910"/>
    <cellStyle name="40 % - Akzent1 6 2 2 4 3 2" xfId="18295"/>
    <cellStyle name="40 % - Akzent1 6 2 2 4 4" xfId="12609"/>
    <cellStyle name="40 % - Akzent1 6 2 2 5" xfId="2843"/>
    <cellStyle name="40 % - Akzent1 6 2 2 5 2" xfId="8530"/>
    <cellStyle name="40 % - Akzent1 6 2 2 5 2 2" xfId="19915"/>
    <cellStyle name="40 % - Akzent1 6 2 2 5 3" xfId="14229"/>
    <cellStyle name="40 % - Akzent1 6 2 2 6" xfId="5274"/>
    <cellStyle name="40 % - Akzent1 6 2 2 6 2" xfId="10960"/>
    <cellStyle name="40 % - Akzent1 6 2 2 6 2 2" xfId="22345"/>
    <cellStyle name="40 % - Akzent1 6 2 2 6 3" xfId="16659"/>
    <cellStyle name="40 % - Akzent1 6 2 2 7" xfId="6100"/>
    <cellStyle name="40 % - Akzent1 6 2 2 7 2" xfId="17485"/>
    <cellStyle name="40 % - Akzent1 6 2 2 8" xfId="11799"/>
    <cellStyle name="40 % - Akzent1 6 2 3" xfId="623"/>
    <cellStyle name="40 % - Akzent1 6 2 3 2" xfId="2243"/>
    <cellStyle name="40 % - Akzent1 6 2 3 2 2" xfId="4674"/>
    <cellStyle name="40 % - Akzent1 6 2 3 2 2 2" xfId="10360"/>
    <cellStyle name="40 % - Akzent1 6 2 3 2 2 2 2" xfId="21745"/>
    <cellStyle name="40 % - Akzent1 6 2 3 2 2 3" xfId="16059"/>
    <cellStyle name="40 % - Akzent1 6 2 3 2 3" xfId="7930"/>
    <cellStyle name="40 % - Akzent1 6 2 3 2 3 2" xfId="19315"/>
    <cellStyle name="40 % - Akzent1 6 2 3 2 4" xfId="13629"/>
    <cellStyle name="40 % - Akzent1 6 2 3 3" xfId="1433"/>
    <cellStyle name="40 % - Akzent1 6 2 3 3 2" xfId="3864"/>
    <cellStyle name="40 % - Akzent1 6 2 3 3 2 2" xfId="9550"/>
    <cellStyle name="40 % - Akzent1 6 2 3 3 2 2 2" xfId="20935"/>
    <cellStyle name="40 % - Akzent1 6 2 3 3 2 3" xfId="15249"/>
    <cellStyle name="40 % - Akzent1 6 2 3 3 3" xfId="7120"/>
    <cellStyle name="40 % - Akzent1 6 2 3 3 3 2" xfId="18505"/>
    <cellStyle name="40 % - Akzent1 6 2 3 3 4" xfId="12819"/>
    <cellStyle name="40 % - Akzent1 6 2 3 4" xfId="3053"/>
    <cellStyle name="40 % - Akzent1 6 2 3 4 2" xfId="8740"/>
    <cellStyle name="40 % - Akzent1 6 2 3 4 2 2" xfId="20125"/>
    <cellStyle name="40 % - Akzent1 6 2 3 4 3" xfId="14439"/>
    <cellStyle name="40 % - Akzent1 6 2 3 5" xfId="5484"/>
    <cellStyle name="40 % - Akzent1 6 2 3 5 2" xfId="11170"/>
    <cellStyle name="40 % - Akzent1 6 2 3 5 2 2" xfId="22555"/>
    <cellStyle name="40 % - Akzent1 6 2 3 5 3" xfId="16869"/>
    <cellStyle name="40 % - Akzent1 6 2 3 6" xfId="6310"/>
    <cellStyle name="40 % - Akzent1 6 2 3 6 2" xfId="17695"/>
    <cellStyle name="40 % - Akzent1 6 2 3 7" xfId="12009"/>
    <cellStyle name="40 % - Akzent1 6 2 4" xfId="1837"/>
    <cellStyle name="40 % - Akzent1 6 2 4 2" xfId="4268"/>
    <cellStyle name="40 % - Akzent1 6 2 4 2 2" xfId="9954"/>
    <cellStyle name="40 % - Akzent1 6 2 4 2 2 2" xfId="21339"/>
    <cellStyle name="40 % - Akzent1 6 2 4 2 3" xfId="15653"/>
    <cellStyle name="40 % - Akzent1 6 2 4 3" xfId="7524"/>
    <cellStyle name="40 % - Akzent1 6 2 4 3 2" xfId="18909"/>
    <cellStyle name="40 % - Akzent1 6 2 4 4" xfId="13223"/>
    <cellStyle name="40 % - Akzent1 6 2 5" xfId="1027"/>
    <cellStyle name="40 % - Akzent1 6 2 5 2" xfId="3458"/>
    <cellStyle name="40 % - Akzent1 6 2 5 2 2" xfId="9144"/>
    <cellStyle name="40 % - Akzent1 6 2 5 2 2 2" xfId="20529"/>
    <cellStyle name="40 % - Akzent1 6 2 5 2 3" xfId="14843"/>
    <cellStyle name="40 % - Akzent1 6 2 5 3" xfId="6714"/>
    <cellStyle name="40 % - Akzent1 6 2 5 3 2" xfId="18099"/>
    <cellStyle name="40 % - Akzent1 6 2 5 4" xfId="12413"/>
    <cellStyle name="40 % - Akzent1 6 2 6" xfId="2647"/>
    <cellStyle name="40 % - Akzent1 6 2 6 2" xfId="8334"/>
    <cellStyle name="40 % - Akzent1 6 2 6 2 2" xfId="19719"/>
    <cellStyle name="40 % - Akzent1 6 2 6 3" xfId="14033"/>
    <cellStyle name="40 % - Akzent1 6 2 7" xfId="5078"/>
    <cellStyle name="40 % - Akzent1 6 2 7 2" xfId="10764"/>
    <cellStyle name="40 % - Akzent1 6 2 7 2 2" xfId="22149"/>
    <cellStyle name="40 % - Akzent1 6 2 7 3" xfId="16463"/>
    <cellStyle name="40 % - Akzent1 6 2 8" xfId="5904"/>
    <cellStyle name="40 % - Akzent1 6 2 8 2" xfId="17289"/>
    <cellStyle name="40 % - Akzent1 6 2 9" xfId="11603"/>
    <cellStyle name="40 % - Akzent1 6 3" xfId="332"/>
    <cellStyle name="40 % - Akzent1 6 3 2" xfId="739"/>
    <cellStyle name="40 % - Akzent1 6 3 2 2" xfId="2359"/>
    <cellStyle name="40 % - Akzent1 6 3 2 2 2" xfId="4790"/>
    <cellStyle name="40 % - Akzent1 6 3 2 2 2 2" xfId="10476"/>
    <cellStyle name="40 % - Akzent1 6 3 2 2 2 2 2" xfId="21861"/>
    <cellStyle name="40 % - Akzent1 6 3 2 2 2 3" xfId="16175"/>
    <cellStyle name="40 % - Akzent1 6 3 2 2 3" xfId="8046"/>
    <cellStyle name="40 % - Akzent1 6 3 2 2 3 2" xfId="19431"/>
    <cellStyle name="40 % - Akzent1 6 3 2 2 4" xfId="13745"/>
    <cellStyle name="40 % - Akzent1 6 3 2 3" xfId="1549"/>
    <cellStyle name="40 % - Akzent1 6 3 2 3 2" xfId="3980"/>
    <cellStyle name="40 % - Akzent1 6 3 2 3 2 2" xfId="9666"/>
    <cellStyle name="40 % - Akzent1 6 3 2 3 2 2 2" xfId="21051"/>
    <cellStyle name="40 % - Akzent1 6 3 2 3 2 3" xfId="15365"/>
    <cellStyle name="40 % - Akzent1 6 3 2 3 3" xfId="7236"/>
    <cellStyle name="40 % - Akzent1 6 3 2 3 3 2" xfId="18621"/>
    <cellStyle name="40 % - Akzent1 6 3 2 3 4" xfId="12935"/>
    <cellStyle name="40 % - Akzent1 6 3 2 4" xfId="3169"/>
    <cellStyle name="40 % - Akzent1 6 3 2 4 2" xfId="8856"/>
    <cellStyle name="40 % - Akzent1 6 3 2 4 2 2" xfId="20241"/>
    <cellStyle name="40 % - Akzent1 6 3 2 4 3" xfId="14555"/>
    <cellStyle name="40 % - Akzent1 6 3 2 5" xfId="5600"/>
    <cellStyle name="40 % - Akzent1 6 3 2 5 2" xfId="11286"/>
    <cellStyle name="40 % - Akzent1 6 3 2 5 2 2" xfId="22671"/>
    <cellStyle name="40 % - Akzent1 6 3 2 5 3" xfId="16985"/>
    <cellStyle name="40 % - Akzent1 6 3 2 6" xfId="6426"/>
    <cellStyle name="40 % - Akzent1 6 3 2 6 2" xfId="17811"/>
    <cellStyle name="40 % - Akzent1 6 3 2 7" xfId="12125"/>
    <cellStyle name="40 % - Akzent1 6 3 3" xfId="1953"/>
    <cellStyle name="40 % - Akzent1 6 3 3 2" xfId="4384"/>
    <cellStyle name="40 % - Akzent1 6 3 3 2 2" xfId="10070"/>
    <cellStyle name="40 % - Akzent1 6 3 3 2 2 2" xfId="21455"/>
    <cellStyle name="40 % - Akzent1 6 3 3 2 3" xfId="15769"/>
    <cellStyle name="40 % - Akzent1 6 3 3 3" xfId="7640"/>
    <cellStyle name="40 % - Akzent1 6 3 3 3 2" xfId="19025"/>
    <cellStyle name="40 % - Akzent1 6 3 3 4" xfId="13339"/>
    <cellStyle name="40 % - Akzent1 6 3 4" xfId="1143"/>
    <cellStyle name="40 % - Akzent1 6 3 4 2" xfId="3574"/>
    <cellStyle name="40 % - Akzent1 6 3 4 2 2" xfId="9260"/>
    <cellStyle name="40 % - Akzent1 6 3 4 2 2 2" xfId="20645"/>
    <cellStyle name="40 % - Akzent1 6 3 4 2 3" xfId="14959"/>
    <cellStyle name="40 % - Akzent1 6 3 4 3" xfId="6830"/>
    <cellStyle name="40 % - Akzent1 6 3 4 3 2" xfId="18215"/>
    <cellStyle name="40 % - Akzent1 6 3 4 4" xfId="12529"/>
    <cellStyle name="40 % - Akzent1 6 3 5" xfId="2763"/>
    <cellStyle name="40 % - Akzent1 6 3 5 2" xfId="8450"/>
    <cellStyle name="40 % - Akzent1 6 3 5 2 2" xfId="19835"/>
    <cellStyle name="40 % - Akzent1 6 3 5 3" xfId="14149"/>
    <cellStyle name="40 % - Akzent1 6 3 6" xfId="5194"/>
    <cellStyle name="40 % - Akzent1 6 3 6 2" xfId="10880"/>
    <cellStyle name="40 % - Akzent1 6 3 6 2 2" xfId="22265"/>
    <cellStyle name="40 % - Akzent1 6 3 6 3" xfId="16579"/>
    <cellStyle name="40 % - Akzent1 6 3 7" xfId="6020"/>
    <cellStyle name="40 % - Akzent1 6 3 7 2" xfId="17405"/>
    <cellStyle name="40 % - Akzent1 6 3 8" xfId="11719"/>
    <cellStyle name="40 % - Akzent1 6 4" xfId="543"/>
    <cellStyle name="40 % - Akzent1 6 4 2" xfId="2163"/>
    <cellStyle name="40 % - Akzent1 6 4 2 2" xfId="4594"/>
    <cellStyle name="40 % - Akzent1 6 4 2 2 2" xfId="10280"/>
    <cellStyle name="40 % - Akzent1 6 4 2 2 2 2" xfId="21665"/>
    <cellStyle name="40 % - Akzent1 6 4 2 2 3" xfId="15979"/>
    <cellStyle name="40 % - Akzent1 6 4 2 3" xfId="7850"/>
    <cellStyle name="40 % - Akzent1 6 4 2 3 2" xfId="19235"/>
    <cellStyle name="40 % - Akzent1 6 4 2 4" xfId="13549"/>
    <cellStyle name="40 % - Akzent1 6 4 3" xfId="1353"/>
    <cellStyle name="40 % - Akzent1 6 4 3 2" xfId="3784"/>
    <cellStyle name="40 % - Akzent1 6 4 3 2 2" xfId="9470"/>
    <cellStyle name="40 % - Akzent1 6 4 3 2 2 2" xfId="20855"/>
    <cellStyle name="40 % - Akzent1 6 4 3 2 3" xfId="15169"/>
    <cellStyle name="40 % - Akzent1 6 4 3 3" xfId="7040"/>
    <cellStyle name="40 % - Akzent1 6 4 3 3 2" xfId="18425"/>
    <cellStyle name="40 % - Akzent1 6 4 3 4" xfId="12739"/>
    <cellStyle name="40 % - Akzent1 6 4 4" xfId="2973"/>
    <cellStyle name="40 % - Akzent1 6 4 4 2" xfId="8660"/>
    <cellStyle name="40 % - Akzent1 6 4 4 2 2" xfId="20045"/>
    <cellStyle name="40 % - Akzent1 6 4 4 3" xfId="14359"/>
    <cellStyle name="40 % - Akzent1 6 4 5" xfId="5404"/>
    <cellStyle name="40 % - Akzent1 6 4 5 2" xfId="11090"/>
    <cellStyle name="40 % - Akzent1 6 4 5 2 2" xfId="22475"/>
    <cellStyle name="40 % - Akzent1 6 4 5 3" xfId="16789"/>
    <cellStyle name="40 % - Akzent1 6 4 6" xfId="6230"/>
    <cellStyle name="40 % - Akzent1 6 4 6 2" xfId="17615"/>
    <cellStyle name="40 % - Akzent1 6 4 7" xfId="11929"/>
    <cellStyle name="40 % - Akzent1 6 5" xfId="1757"/>
    <cellStyle name="40 % - Akzent1 6 5 2" xfId="4188"/>
    <cellStyle name="40 % - Akzent1 6 5 2 2" xfId="9874"/>
    <cellStyle name="40 % - Akzent1 6 5 2 2 2" xfId="21259"/>
    <cellStyle name="40 % - Akzent1 6 5 2 3" xfId="15573"/>
    <cellStyle name="40 % - Akzent1 6 5 3" xfId="7444"/>
    <cellStyle name="40 % - Akzent1 6 5 3 2" xfId="18829"/>
    <cellStyle name="40 % - Akzent1 6 5 4" xfId="13143"/>
    <cellStyle name="40 % - Akzent1 6 6" xfId="947"/>
    <cellStyle name="40 % - Akzent1 6 6 2" xfId="3378"/>
    <cellStyle name="40 % - Akzent1 6 6 2 2" xfId="9064"/>
    <cellStyle name="40 % - Akzent1 6 6 2 2 2" xfId="20449"/>
    <cellStyle name="40 % - Akzent1 6 6 2 3" xfId="14763"/>
    <cellStyle name="40 % - Akzent1 6 6 3" xfId="6634"/>
    <cellStyle name="40 % - Akzent1 6 6 3 2" xfId="18019"/>
    <cellStyle name="40 % - Akzent1 6 6 4" xfId="12333"/>
    <cellStyle name="40 % - Akzent1 6 7" xfId="2567"/>
    <cellStyle name="40 % - Akzent1 6 7 2" xfId="8254"/>
    <cellStyle name="40 % - Akzent1 6 7 2 2" xfId="19639"/>
    <cellStyle name="40 % - Akzent1 6 7 3" xfId="13953"/>
    <cellStyle name="40 % - Akzent1 6 8" xfId="4998"/>
    <cellStyle name="40 % - Akzent1 6 8 2" xfId="10684"/>
    <cellStyle name="40 % - Akzent1 6 8 2 2" xfId="22069"/>
    <cellStyle name="40 % - Akzent1 6 8 3" xfId="16383"/>
    <cellStyle name="40 % - Akzent1 6 9" xfId="5824"/>
    <cellStyle name="40 % - Akzent1 6 9 2" xfId="17209"/>
    <cellStyle name="40 % - Akzent1 7" xfId="151"/>
    <cellStyle name="40 % - Akzent1 7 2" xfId="346"/>
    <cellStyle name="40 % - Akzent1 7 2 2" xfId="753"/>
    <cellStyle name="40 % - Akzent1 7 2 2 2" xfId="2373"/>
    <cellStyle name="40 % - Akzent1 7 2 2 2 2" xfId="4804"/>
    <cellStyle name="40 % - Akzent1 7 2 2 2 2 2" xfId="10490"/>
    <cellStyle name="40 % - Akzent1 7 2 2 2 2 2 2" xfId="21875"/>
    <cellStyle name="40 % - Akzent1 7 2 2 2 2 3" xfId="16189"/>
    <cellStyle name="40 % - Akzent1 7 2 2 2 3" xfId="8060"/>
    <cellStyle name="40 % - Akzent1 7 2 2 2 3 2" xfId="19445"/>
    <cellStyle name="40 % - Akzent1 7 2 2 2 4" xfId="13759"/>
    <cellStyle name="40 % - Akzent1 7 2 2 3" xfId="1563"/>
    <cellStyle name="40 % - Akzent1 7 2 2 3 2" xfId="3994"/>
    <cellStyle name="40 % - Akzent1 7 2 2 3 2 2" xfId="9680"/>
    <cellStyle name="40 % - Akzent1 7 2 2 3 2 2 2" xfId="21065"/>
    <cellStyle name="40 % - Akzent1 7 2 2 3 2 3" xfId="15379"/>
    <cellStyle name="40 % - Akzent1 7 2 2 3 3" xfId="7250"/>
    <cellStyle name="40 % - Akzent1 7 2 2 3 3 2" xfId="18635"/>
    <cellStyle name="40 % - Akzent1 7 2 2 3 4" xfId="12949"/>
    <cellStyle name="40 % - Akzent1 7 2 2 4" xfId="3183"/>
    <cellStyle name="40 % - Akzent1 7 2 2 4 2" xfId="8870"/>
    <cellStyle name="40 % - Akzent1 7 2 2 4 2 2" xfId="20255"/>
    <cellStyle name="40 % - Akzent1 7 2 2 4 3" xfId="14569"/>
    <cellStyle name="40 % - Akzent1 7 2 2 5" xfId="5614"/>
    <cellStyle name="40 % - Akzent1 7 2 2 5 2" xfId="11300"/>
    <cellStyle name="40 % - Akzent1 7 2 2 5 2 2" xfId="22685"/>
    <cellStyle name="40 % - Akzent1 7 2 2 5 3" xfId="16999"/>
    <cellStyle name="40 % - Akzent1 7 2 2 6" xfId="6440"/>
    <cellStyle name="40 % - Akzent1 7 2 2 6 2" xfId="17825"/>
    <cellStyle name="40 % - Akzent1 7 2 2 7" xfId="12139"/>
    <cellStyle name="40 % - Akzent1 7 2 3" xfId="1967"/>
    <cellStyle name="40 % - Akzent1 7 2 3 2" xfId="4398"/>
    <cellStyle name="40 % - Akzent1 7 2 3 2 2" xfId="10084"/>
    <cellStyle name="40 % - Akzent1 7 2 3 2 2 2" xfId="21469"/>
    <cellStyle name="40 % - Akzent1 7 2 3 2 3" xfId="15783"/>
    <cellStyle name="40 % - Akzent1 7 2 3 3" xfId="7654"/>
    <cellStyle name="40 % - Akzent1 7 2 3 3 2" xfId="19039"/>
    <cellStyle name="40 % - Akzent1 7 2 3 4" xfId="13353"/>
    <cellStyle name="40 % - Akzent1 7 2 4" xfId="1157"/>
    <cellStyle name="40 % - Akzent1 7 2 4 2" xfId="3588"/>
    <cellStyle name="40 % - Akzent1 7 2 4 2 2" xfId="9274"/>
    <cellStyle name="40 % - Akzent1 7 2 4 2 2 2" xfId="20659"/>
    <cellStyle name="40 % - Akzent1 7 2 4 2 3" xfId="14973"/>
    <cellStyle name="40 % - Akzent1 7 2 4 3" xfId="6844"/>
    <cellStyle name="40 % - Akzent1 7 2 4 3 2" xfId="18229"/>
    <cellStyle name="40 % - Akzent1 7 2 4 4" xfId="12543"/>
    <cellStyle name="40 % - Akzent1 7 2 5" xfId="2777"/>
    <cellStyle name="40 % - Akzent1 7 2 5 2" xfId="8464"/>
    <cellStyle name="40 % - Akzent1 7 2 5 2 2" xfId="19849"/>
    <cellStyle name="40 % - Akzent1 7 2 5 3" xfId="14163"/>
    <cellStyle name="40 % - Akzent1 7 2 6" xfId="5208"/>
    <cellStyle name="40 % - Akzent1 7 2 6 2" xfId="10894"/>
    <cellStyle name="40 % - Akzent1 7 2 6 2 2" xfId="22279"/>
    <cellStyle name="40 % - Akzent1 7 2 6 3" xfId="16593"/>
    <cellStyle name="40 % - Akzent1 7 2 7" xfId="6034"/>
    <cellStyle name="40 % - Akzent1 7 2 7 2" xfId="17419"/>
    <cellStyle name="40 % - Akzent1 7 2 8" xfId="11733"/>
    <cellStyle name="40 % - Akzent1 7 3" xfId="557"/>
    <cellStyle name="40 % - Akzent1 7 3 2" xfId="2177"/>
    <cellStyle name="40 % - Akzent1 7 3 2 2" xfId="4608"/>
    <cellStyle name="40 % - Akzent1 7 3 2 2 2" xfId="10294"/>
    <cellStyle name="40 % - Akzent1 7 3 2 2 2 2" xfId="21679"/>
    <cellStyle name="40 % - Akzent1 7 3 2 2 3" xfId="15993"/>
    <cellStyle name="40 % - Akzent1 7 3 2 3" xfId="7864"/>
    <cellStyle name="40 % - Akzent1 7 3 2 3 2" xfId="19249"/>
    <cellStyle name="40 % - Akzent1 7 3 2 4" xfId="13563"/>
    <cellStyle name="40 % - Akzent1 7 3 3" xfId="1367"/>
    <cellStyle name="40 % - Akzent1 7 3 3 2" xfId="3798"/>
    <cellStyle name="40 % - Akzent1 7 3 3 2 2" xfId="9484"/>
    <cellStyle name="40 % - Akzent1 7 3 3 2 2 2" xfId="20869"/>
    <cellStyle name="40 % - Akzent1 7 3 3 2 3" xfId="15183"/>
    <cellStyle name="40 % - Akzent1 7 3 3 3" xfId="7054"/>
    <cellStyle name="40 % - Akzent1 7 3 3 3 2" xfId="18439"/>
    <cellStyle name="40 % - Akzent1 7 3 3 4" xfId="12753"/>
    <cellStyle name="40 % - Akzent1 7 3 4" xfId="2987"/>
    <cellStyle name="40 % - Akzent1 7 3 4 2" xfId="8674"/>
    <cellStyle name="40 % - Akzent1 7 3 4 2 2" xfId="20059"/>
    <cellStyle name="40 % - Akzent1 7 3 4 3" xfId="14373"/>
    <cellStyle name="40 % - Akzent1 7 3 5" xfId="5418"/>
    <cellStyle name="40 % - Akzent1 7 3 5 2" xfId="11104"/>
    <cellStyle name="40 % - Akzent1 7 3 5 2 2" xfId="22489"/>
    <cellStyle name="40 % - Akzent1 7 3 5 3" xfId="16803"/>
    <cellStyle name="40 % - Akzent1 7 3 6" xfId="6244"/>
    <cellStyle name="40 % - Akzent1 7 3 6 2" xfId="17629"/>
    <cellStyle name="40 % - Akzent1 7 3 7" xfId="11943"/>
    <cellStyle name="40 % - Akzent1 7 4" xfId="1771"/>
    <cellStyle name="40 % - Akzent1 7 4 2" xfId="4202"/>
    <cellStyle name="40 % - Akzent1 7 4 2 2" xfId="9888"/>
    <cellStyle name="40 % - Akzent1 7 4 2 2 2" xfId="21273"/>
    <cellStyle name="40 % - Akzent1 7 4 2 3" xfId="15587"/>
    <cellStyle name="40 % - Akzent1 7 4 3" xfId="7458"/>
    <cellStyle name="40 % - Akzent1 7 4 3 2" xfId="18843"/>
    <cellStyle name="40 % - Akzent1 7 4 4" xfId="13157"/>
    <cellStyle name="40 % - Akzent1 7 5" xfId="961"/>
    <cellStyle name="40 % - Akzent1 7 5 2" xfId="3392"/>
    <cellStyle name="40 % - Akzent1 7 5 2 2" xfId="9078"/>
    <cellStyle name="40 % - Akzent1 7 5 2 2 2" xfId="20463"/>
    <cellStyle name="40 % - Akzent1 7 5 2 3" xfId="14777"/>
    <cellStyle name="40 % - Akzent1 7 5 3" xfId="6648"/>
    <cellStyle name="40 % - Akzent1 7 5 3 2" xfId="18033"/>
    <cellStyle name="40 % - Akzent1 7 5 4" xfId="12347"/>
    <cellStyle name="40 % - Akzent1 7 6" xfId="2581"/>
    <cellStyle name="40 % - Akzent1 7 6 2" xfId="8268"/>
    <cellStyle name="40 % - Akzent1 7 6 2 2" xfId="19653"/>
    <cellStyle name="40 % - Akzent1 7 6 3" xfId="13967"/>
    <cellStyle name="40 % - Akzent1 7 7" xfId="5012"/>
    <cellStyle name="40 % - Akzent1 7 7 2" xfId="10698"/>
    <cellStyle name="40 % - Akzent1 7 7 2 2" xfId="22083"/>
    <cellStyle name="40 % - Akzent1 7 7 3" xfId="16397"/>
    <cellStyle name="40 % - Akzent1 7 8" xfId="5838"/>
    <cellStyle name="40 % - Akzent1 7 8 2" xfId="17223"/>
    <cellStyle name="40 % - Akzent1 7 9" xfId="11537"/>
    <cellStyle name="40 % - Akzent1 8" xfId="165"/>
    <cellStyle name="40 % - Akzent1 8 2" xfId="360"/>
    <cellStyle name="40 % - Akzent1 8 2 2" xfId="767"/>
    <cellStyle name="40 % - Akzent1 8 2 2 2" xfId="2387"/>
    <cellStyle name="40 % - Akzent1 8 2 2 2 2" xfId="4818"/>
    <cellStyle name="40 % - Akzent1 8 2 2 2 2 2" xfId="10504"/>
    <cellStyle name="40 % - Akzent1 8 2 2 2 2 2 2" xfId="21889"/>
    <cellStyle name="40 % - Akzent1 8 2 2 2 2 3" xfId="16203"/>
    <cellStyle name="40 % - Akzent1 8 2 2 2 3" xfId="8074"/>
    <cellStyle name="40 % - Akzent1 8 2 2 2 3 2" xfId="19459"/>
    <cellStyle name="40 % - Akzent1 8 2 2 2 4" xfId="13773"/>
    <cellStyle name="40 % - Akzent1 8 2 2 3" xfId="1577"/>
    <cellStyle name="40 % - Akzent1 8 2 2 3 2" xfId="4008"/>
    <cellStyle name="40 % - Akzent1 8 2 2 3 2 2" xfId="9694"/>
    <cellStyle name="40 % - Akzent1 8 2 2 3 2 2 2" xfId="21079"/>
    <cellStyle name="40 % - Akzent1 8 2 2 3 2 3" xfId="15393"/>
    <cellStyle name="40 % - Akzent1 8 2 2 3 3" xfId="7264"/>
    <cellStyle name="40 % - Akzent1 8 2 2 3 3 2" xfId="18649"/>
    <cellStyle name="40 % - Akzent1 8 2 2 3 4" xfId="12963"/>
    <cellStyle name="40 % - Akzent1 8 2 2 4" xfId="3197"/>
    <cellStyle name="40 % - Akzent1 8 2 2 4 2" xfId="8884"/>
    <cellStyle name="40 % - Akzent1 8 2 2 4 2 2" xfId="20269"/>
    <cellStyle name="40 % - Akzent1 8 2 2 4 3" xfId="14583"/>
    <cellStyle name="40 % - Akzent1 8 2 2 5" xfId="5628"/>
    <cellStyle name="40 % - Akzent1 8 2 2 5 2" xfId="11314"/>
    <cellStyle name="40 % - Akzent1 8 2 2 5 2 2" xfId="22699"/>
    <cellStyle name="40 % - Akzent1 8 2 2 5 3" xfId="17013"/>
    <cellStyle name="40 % - Akzent1 8 2 2 6" xfId="6454"/>
    <cellStyle name="40 % - Akzent1 8 2 2 6 2" xfId="17839"/>
    <cellStyle name="40 % - Akzent1 8 2 2 7" xfId="12153"/>
    <cellStyle name="40 % - Akzent1 8 2 3" xfId="1981"/>
    <cellStyle name="40 % - Akzent1 8 2 3 2" xfId="4412"/>
    <cellStyle name="40 % - Akzent1 8 2 3 2 2" xfId="10098"/>
    <cellStyle name="40 % - Akzent1 8 2 3 2 2 2" xfId="21483"/>
    <cellStyle name="40 % - Akzent1 8 2 3 2 3" xfId="15797"/>
    <cellStyle name="40 % - Akzent1 8 2 3 3" xfId="7668"/>
    <cellStyle name="40 % - Akzent1 8 2 3 3 2" xfId="19053"/>
    <cellStyle name="40 % - Akzent1 8 2 3 4" xfId="13367"/>
    <cellStyle name="40 % - Akzent1 8 2 4" xfId="1171"/>
    <cellStyle name="40 % - Akzent1 8 2 4 2" xfId="3602"/>
    <cellStyle name="40 % - Akzent1 8 2 4 2 2" xfId="9288"/>
    <cellStyle name="40 % - Akzent1 8 2 4 2 2 2" xfId="20673"/>
    <cellStyle name="40 % - Akzent1 8 2 4 2 3" xfId="14987"/>
    <cellStyle name="40 % - Akzent1 8 2 4 3" xfId="6858"/>
    <cellStyle name="40 % - Akzent1 8 2 4 3 2" xfId="18243"/>
    <cellStyle name="40 % - Akzent1 8 2 4 4" xfId="12557"/>
    <cellStyle name="40 % - Akzent1 8 2 5" xfId="2791"/>
    <cellStyle name="40 % - Akzent1 8 2 5 2" xfId="8478"/>
    <cellStyle name="40 % - Akzent1 8 2 5 2 2" xfId="19863"/>
    <cellStyle name="40 % - Akzent1 8 2 5 3" xfId="14177"/>
    <cellStyle name="40 % - Akzent1 8 2 6" xfId="5222"/>
    <cellStyle name="40 % - Akzent1 8 2 6 2" xfId="10908"/>
    <cellStyle name="40 % - Akzent1 8 2 6 2 2" xfId="22293"/>
    <cellStyle name="40 % - Akzent1 8 2 6 3" xfId="16607"/>
    <cellStyle name="40 % - Akzent1 8 2 7" xfId="6048"/>
    <cellStyle name="40 % - Akzent1 8 2 7 2" xfId="17433"/>
    <cellStyle name="40 % - Akzent1 8 2 8" xfId="11747"/>
    <cellStyle name="40 % - Akzent1 8 3" xfId="571"/>
    <cellStyle name="40 % - Akzent1 8 3 2" xfId="2191"/>
    <cellStyle name="40 % - Akzent1 8 3 2 2" xfId="4622"/>
    <cellStyle name="40 % - Akzent1 8 3 2 2 2" xfId="10308"/>
    <cellStyle name="40 % - Akzent1 8 3 2 2 2 2" xfId="21693"/>
    <cellStyle name="40 % - Akzent1 8 3 2 2 3" xfId="16007"/>
    <cellStyle name="40 % - Akzent1 8 3 2 3" xfId="7878"/>
    <cellStyle name="40 % - Akzent1 8 3 2 3 2" xfId="19263"/>
    <cellStyle name="40 % - Akzent1 8 3 2 4" xfId="13577"/>
    <cellStyle name="40 % - Akzent1 8 3 3" xfId="1381"/>
    <cellStyle name="40 % - Akzent1 8 3 3 2" xfId="3812"/>
    <cellStyle name="40 % - Akzent1 8 3 3 2 2" xfId="9498"/>
    <cellStyle name="40 % - Akzent1 8 3 3 2 2 2" xfId="20883"/>
    <cellStyle name="40 % - Akzent1 8 3 3 2 3" xfId="15197"/>
    <cellStyle name="40 % - Akzent1 8 3 3 3" xfId="7068"/>
    <cellStyle name="40 % - Akzent1 8 3 3 3 2" xfId="18453"/>
    <cellStyle name="40 % - Akzent1 8 3 3 4" xfId="12767"/>
    <cellStyle name="40 % - Akzent1 8 3 4" xfId="3001"/>
    <cellStyle name="40 % - Akzent1 8 3 4 2" xfId="8688"/>
    <cellStyle name="40 % - Akzent1 8 3 4 2 2" xfId="20073"/>
    <cellStyle name="40 % - Akzent1 8 3 4 3" xfId="14387"/>
    <cellStyle name="40 % - Akzent1 8 3 5" xfId="5432"/>
    <cellStyle name="40 % - Akzent1 8 3 5 2" xfId="11118"/>
    <cellStyle name="40 % - Akzent1 8 3 5 2 2" xfId="22503"/>
    <cellStyle name="40 % - Akzent1 8 3 5 3" xfId="16817"/>
    <cellStyle name="40 % - Akzent1 8 3 6" xfId="6258"/>
    <cellStyle name="40 % - Akzent1 8 3 6 2" xfId="17643"/>
    <cellStyle name="40 % - Akzent1 8 3 7" xfId="11957"/>
    <cellStyle name="40 % - Akzent1 8 4" xfId="1785"/>
    <cellStyle name="40 % - Akzent1 8 4 2" xfId="4216"/>
    <cellStyle name="40 % - Akzent1 8 4 2 2" xfId="9902"/>
    <cellStyle name="40 % - Akzent1 8 4 2 2 2" xfId="21287"/>
    <cellStyle name="40 % - Akzent1 8 4 2 3" xfId="15601"/>
    <cellStyle name="40 % - Akzent1 8 4 3" xfId="7472"/>
    <cellStyle name="40 % - Akzent1 8 4 3 2" xfId="18857"/>
    <cellStyle name="40 % - Akzent1 8 4 4" xfId="13171"/>
    <cellStyle name="40 % - Akzent1 8 5" xfId="975"/>
    <cellStyle name="40 % - Akzent1 8 5 2" xfId="3406"/>
    <cellStyle name="40 % - Akzent1 8 5 2 2" xfId="9092"/>
    <cellStyle name="40 % - Akzent1 8 5 2 2 2" xfId="20477"/>
    <cellStyle name="40 % - Akzent1 8 5 2 3" xfId="14791"/>
    <cellStyle name="40 % - Akzent1 8 5 3" xfId="6662"/>
    <cellStyle name="40 % - Akzent1 8 5 3 2" xfId="18047"/>
    <cellStyle name="40 % - Akzent1 8 5 4" xfId="12361"/>
    <cellStyle name="40 % - Akzent1 8 6" xfId="2595"/>
    <cellStyle name="40 % - Akzent1 8 6 2" xfId="8282"/>
    <cellStyle name="40 % - Akzent1 8 6 2 2" xfId="19667"/>
    <cellStyle name="40 % - Akzent1 8 6 3" xfId="13981"/>
    <cellStyle name="40 % - Akzent1 8 7" xfId="5026"/>
    <cellStyle name="40 % - Akzent1 8 7 2" xfId="10712"/>
    <cellStyle name="40 % - Akzent1 8 7 2 2" xfId="22097"/>
    <cellStyle name="40 % - Akzent1 8 7 3" xfId="16411"/>
    <cellStyle name="40 % - Akzent1 8 8" xfId="5852"/>
    <cellStyle name="40 % - Akzent1 8 8 2" xfId="17237"/>
    <cellStyle name="40 % - Akzent1 8 9" xfId="11551"/>
    <cellStyle name="40 % - Akzent1 9" xfId="212"/>
    <cellStyle name="40 % - Akzent1 9 2" xfId="407"/>
    <cellStyle name="40 % - Akzent1 9 2 2" xfId="814"/>
    <cellStyle name="40 % - Akzent1 9 2 2 2" xfId="2434"/>
    <cellStyle name="40 % - Akzent1 9 2 2 2 2" xfId="4865"/>
    <cellStyle name="40 % - Akzent1 9 2 2 2 2 2" xfId="10551"/>
    <cellStyle name="40 % - Akzent1 9 2 2 2 2 2 2" xfId="21936"/>
    <cellStyle name="40 % - Akzent1 9 2 2 2 2 3" xfId="16250"/>
    <cellStyle name="40 % - Akzent1 9 2 2 2 3" xfId="8121"/>
    <cellStyle name="40 % - Akzent1 9 2 2 2 3 2" xfId="19506"/>
    <cellStyle name="40 % - Akzent1 9 2 2 2 4" xfId="13820"/>
    <cellStyle name="40 % - Akzent1 9 2 2 3" xfId="1624"/>
    <cellStyle name="40 % - Akzent1 9 2 2 3 2" xfId="4055"/>
    <cellStyle name="40 % - Akzent1 9 2 2 3 2 2" xfId="9741"/>
    <cellStyle name="40 % - Akzent1 9 2 2 3 2 2 2" xfId="21126"/>
    <cellStyle name="40 % - Akzent1 9 2 2 3 2 3" xfId="15440"/>
    <cellStyle name="40 % - Akzent1 9 2 2 3 3" xfId="7311"/>
    <cellStyle name="40 % - Akzent1 9 2 2 3 3 2" xfId="18696"/>
    <cellStyle name="40 % - Akzent1 9 2 2 3 4" xfId="13010"/>
    <cellStyle name="40 % - Akzent1 9 2 2 4" xfId="3244"/>
    <cellStyle name="40 % - Akzent1 9 2 2 4 2" xfId="8931"/>
    <cellStyle name="40 % - Akzent1 9 2 2 4 2 2" xfId="20316"/>
    <cellStyle name="40 % - Akzent1 9 2 2 4 3" xfId="14630"/>
    <cellStyle name="40 % - Akzent1 9 2 2 5" xfId="5675"/>
    <cellStyle name="40 % - Akzent1 9 2 2 5 2" xfId="11361"/>
    <cellStyle name="40 % - Akzent1 9 2 2 5 2 2" xfId="22746"/>
    <cellStyle name="40 % - Akzent1 9 2 2 5 3" xfId="17060"/>
    <cellStyle name="40 % - Akzent1 9 2 2 6" xfId="6501"/>
    <cellStyle name="40 % - Akzent1 9 2 2 6 2" xfId="17886"/>
    <cellStyle name="40 % - Akzent1 9 2 2 7" xfId="12200"/>
    <cellStyle name="40 % - Akzent1 9 2 3" xfId="2028"/>
    <cellStyle name="40 % - Akzent1 9 2 3 2" xfId="4459"/>
    <cellStyle name="40 % - Akzent1 9 2 3 2 2" xfId="10145"/>
    <cellStyle name="40 % - Akzent1 9 2 3 2 2 2" xfId="21530"/>
    <cellStyle name="40 % - Akzent1 9 2 3 2 3" xfId="15844"/>
    <cellStyle name="40 % - Akzent1 9 2 3 3" xfId="7715"/>
    <cellStyle name="40 % - Akzent1 9 2 3 3 2" xfId="19100"/>
    <cellStyle name="40 % - Akzent1 9 2 3 4" xfId="13414"/>
    <cellStyle name="40 % - Akzent1 9 2 4" xfId="1218"/>
    <cellStyle name="40 % - Akzent1 9 2 4 2" xfId="3649"/>
    <cellStyle name="40 % - Akzent1 9 2 4 2 2" xfId="9335"/>
    <cellStyle name="40 % - Akzent1 9 2 4 2 2 2" xfId="20720"/>
    <cellStyle name="40 % - Akzent1 9 2 4 2 3" xfId="15034"/>
    <cellStyle name="40 % - Akzent1 9 2 4 3" xfId="6905"/>
    <cellStyle name="40 % - Akzent1 9 2 4 3 2" xfId="18290"/>
    <cellStyle name="40 % - Akzent1 9 2 4 4" xfId="12604"/>
    <cellStyle name="40 % - Akzent1 9 2 5" xfId="2838"/>
    <cellStyle name="40 % - Akzent1 9 2 5 2" xfId="8525"/>
    <cellStyle name="40 % - Akzent1 9 2 5 2 2" xfId="19910"/>
    <cellStyle name="40 % - Akzent1 9 2 5 3" xfId="14224"/>
    <cellStyle name="40 % - Akzent1 9 2 6" xfId="5269"/>
    <cellStyle name="40 % - Akzent1 9 2 6 2" xfId="10955"/>
    <cellStyle name="40 % - Akzent1 9 2 6 2 2" xfId="22340"/>
    <cellStyle name="40 % - Akzent1 9 2 6 3" xfId="16654"/>
    <cellStyle name="40 % - Akzent1 9 2 7" xfId="6095"/>
    <cellStyle name="40 % - Akzent1 9 2 7 2" xfId="17480"/>
    <cellStyle name="40 % - Akzent1 9 2 8" xfId="11794"/>
    <cellStyle name="40 % - Akzent1 9 3" xfId="618"/>
    <cellStyle name="40 % - Akzent1 9 3 2" xfId="2238"/>
    <cellStyle name="40 % - Akzent1 9 3 2 2" xfId="4669"/>
    <cellStyle name="40 % - Akzent1 9 3 2 2 2" xfId="10355"/>
    <cellStyle name="40 % - Akzent1 9 3 2 2 2 2" xfId="21740"/>
    <cellStyle name="40 % - Akzent1 9 3 2 2 3" xfId="16054"/>
    <cellStyle name="40 % - Akzent1 9 3 2 3" xfId="7925"/>
    <cellStyle name="40 % - Akzent1 9 3 2 3 2" xfId="19310"/>
    <cellStyle name="40 % - Akzent1 9 3 2 4" xfId="13624"/>
    <cellStyle name="40 % - Akzent1 9 3 3" xfId="1428"/>
    <cellStyle name="40 % - Akzent1 9 3 3 2" xfId="3859"/>
    <cellStyle name="40 % - Akzent1 9 3 3 2 2" xfId="9545"/>
    <cellStyle name="40 % - Akzent1 9 3 3 2 2 2" xfId="20930"/>
    <cellStyle name="40 % - Akzent1 9 3 3 2 3" xfId="15244"/>
    <cellStyle name="40 % - Akzent1 9 3 3 3" xfId="7115"/>
    <cellStyle name="40 % - Akzent1 9 3 3 3 2" xfId="18500"/>
    <cellStyle name="40 % - Akzent1 9 3 3 4" xfId="12814"/>
    <cellStyle name="40 % - Akzent1 9 3 4" xfId="3048"/>
    <cellStyle name="40 % - Akzent1 9 3 4 2" xfId="8735"/>
    <cellStyle name="40 % - Akzent1 9 3 4 2 2" xfId="20120"/>
    <cellStyle name="40 % - Akzent1 9 3 4 3" xfId="14434"/>
    <cellStyle name="40 % - Akzent1 9 3 5" xfId="5479"/>
    <cellStyle name="40 % - Akzent1 9 3 5 2" xfId="11165"/>
    <cellStyle name="40 % - Akzent1 9 3 5 2 2" xfId="22550"/>
    <cellStyle name="40 % - Akzent1 9 3 5 3" xfId="16864"/>
    <cellStyle name="40 % - Akzent1 9 3 6" xfId="6305"/>
    <cellStyle name="40 % - Akzent1 9 3 6 2" xfId="17690"/>
    <cellStyle name="40 % - Akzent1 9 3 7" xfId="12004"/>
    <cellStyle name="40 % - Akzent1 9 4" xfId="1832"/>
    <cellStyle name="40 % - Akzent1 9 4 2" xfId="4263"/>
    <cellStyle name="40 % - Akzent1 9 4 2 2" xfId="9949"/>
    <cellStyle name="40 % - Akzent1 9 4 2 2 2" xfId="21334"/>
    <cellStyle name="40 % - Akzent1 9 4 2 3" xfId="15648"/>
    <cellStyle name="40 % - Akzent1 9 4 3" xfId="7519"/>
    <cellStyle name="40 % - Akzent1 9 4 3 2" xfId="18904"/>
    <cellStyle name="40 % - Akzent1 9 4 4" xfId="13218"/>
    <cellStyle name="40 % - Akzent1 9 5" xfId="1022"/>
    <cellStyle name="40 % - Akzent1 9 5 2" xfId="3453"/>
    <cellStyle name="40 % - Akzent1 9 5 2 2" xfId="9139"/>
    <cellStyle name="40 % - Akzent1 9 5 2 2 2" xfId="20524"/>
    <cellStyle name="40 % - Akzent1 9 5 2 3" xfId="14838"/>
    <cellStyle name="40 % - Akzent1 9 5 3" xfId="6709"/>
    <cellStyle name="40 % - Akzent1 9 5 3 2" xfId="18094"/>
    <cellStyle name="40 % - Akzent1 9 5 4" xfId="12408"/>
    <cellStyle name="40 % - Akzent1 9 6" xfId="2642"/>
    <cellStyle name="40 % - Akzent1 9 6 2" xfId="8329"/>
    <cellStyle name="40 % - Akzent1 9 6 2 2" xfId="19714"/>
    <cellStyle name="40 % - Akzent1 9 6 3" xfId="14028"/>
    <cellStyle name="40 % - Akzent1 9 7" xfId="5073"/>
    <cellStyle name="40 % - Akzent1 9 7 2" xfId="10759"/>
    <cellStyle name="40 % - Akzent1 9 7 2 2" xfId="22144"/>
    <cellStyle name="40 % - Akzent1 9 7 3" xfId="16458"/>
    <cellStyle name="40 % - Akzent1 9 8" xfId="5899"/>
    <cellStyle name="40 % - Akzent1 9 8 2" xfId="17284"/>
    <cellStyle name="40 % - Akzent1 9 9" xfId="11598"/>
    <cellStyle name="40 % - Akzent2 10" xfId="266"/>
    <cellStyle name="40 % - Akzent2 10 2" xfId="673"/>
    <cellStyle name="40 % - Akzent2 10 2 2" xfId="2293"/>
    <cellStyle name="40 % - Akzent2 10 2 2 2" xfId="4724"/>
    <cellStyle name="40 % - Akzent2 10 2 2 2 2" xfId="10410"/>
    <cellStyle name="40 % - Akzent2 10 2 2 2 2 2" xfId="21795"/>
    <cellStyle name="40 % - Akzent2 10 2 2 2 3" xfId="16109"/>
    <cellStyle name="40 % - Akzent2 10 2 2 3" xfId="7980"/>
    <cellStyle name="40 % - Akzent2 10 2 2 3 2" xfId="19365"/>
    <cellStyle name="40 % - Akzent2 10 2 2 4" xfId="13679"/>
    <cellStyle name="40 % - Akzent2 10 2 3" xfId="1483"/>
    <cellStyle name="40 % - Akzent2 10 2 3 2" xfId="3914"/>
    <cellStyle name="40 % - Akzent2 10 2 3 2 2" xfId="9600"/>
    <cellStyle name="40 % - Akzent2 10 2 3 2 2 2" xfId="20985"/>
    <cellStyle name="40 % - Akzent2 10 2 3 2 3" xfId="15299"/>
    <cellStyle name="40 % - Akzent2 10 2 3 3" xfId="7170"/>
    <cellStyle name="40 % - Akzent2 10 2 3 3 2" xfId="18555"/>
    <cellStyle name="40 % - Akzent2 10 2 3 4" xfId="12869"/>
    <cellStyle name="40 % - Akzent2 10 2 4" xfId="3103"/>
    <cellStyle name="40 % - Akzent2 10 2 4 2" xfId="8790"/>
    <cellStyle name="40 % - Akzent2 10 2 4 2 2" xfId="20175"/>
    <cellStyle name="40 % - Akzent2 10 2 4 3" xfId="14489"/>
    <cellStyle name="40 % - Akzent2 10 2 5" xfId="5534"/>
    <cellStyle name="40 % - Akzent2 10 2 5 2" xfId="11220"/>
    <cellStyle name="40 % - Akzent2 10 2 5 2 2" xfId="22605"/>
    <cellStyle name="40 % - Akzent2 10 2 5 3" xfId="16919"/>
    <cellStyle name="40 % - Akzent2 10 2 6" xfId="6360"/>
    <cellStyle name="40 % - Akzent2 10 2 6 2" xfId="17745"/>
    <cellStyle name="40 % - Akzent2 10 2 7" xfId="12059"/>
    <cellStyle name="40 % - Akzent2 10 3" xfId="1887"/>
    <cellStyle name="40 % - Akzent2 10 3 2" xfId="4318"/>
    <cellStyle name="40 % - Akzent2 10 3 2 2" xfId="10004"/>
    <cellStyle name="40 % - Akzent2 10 3 2 2 2" xfId="21389"/>
    <cellStyle name="40 % - Akzent2 10 3 2 3" xfId="15703"/>
    <cellStyle name="40 % - Akzent2 10 3 3" xfId="7574"/>
    <cellStyle name="40 % - Akzent2 10 3 3 2" xfId="18959"/>
    <cellStyle name="40 % - Akzent2 10 3 4" xfId="13273"/>
    <cellStyle name="40 % - Akzent2 10 4" xfId="1077"/>
    <cellStyle name="40 % - Akzent2 10 4 2" xfId="3508"/>
    <cellStyle name="40 % - Akzent2 10 4 2 2" xfId="9194"/>
    <cellStyle name="40 % - Akzent2 10 4 2 2 2" xfId="20579"/>
    <cellStyle name="40 % - Akzent2 10 4 2 3" xfId="14893"/>
    <cellStyle name="40 % - Akzent2 10 4 3" xfId="6764"/>
    <cellStyle name="40 % - Akzent2 10 4 3 2" xfId="18149"/>
    <cellStyle name="40 % - Akzent2 10 4 4" xfId="12463"/>
    <cellStyle name="40 % - Akzent2 10 5" xfId="2697"/>
    <cellStyle name="40 % - Akzent2 10 5 2" xfId="8384"/>
    <cellStyle name="40 % - Akzent2 10 5 2 2" xfId="19769"/>
    <cellStyle name="40 % - Akzent2 10 5 3" xfId="14083"/>
    <cellStyle name="40 % - Akzent2 10 6" xfId="5128"/>
    <cellStyle name="40 % - Akzent2 10 6 2" xfId="10814"/>
    <cellStyle name="40 % - Akzent2 10 6 2 2" xfId="22199"/>
    <cellStyle name="40 % - Akzent2 10 6 3" xfId="16513"/>
    <cellStyle name="40 % - Akzent2 10 7" xfId="5954"/>
    <cellStyle name="40 % - Akzent2 10 7 2" xfId="17339"/>
    <cellStyle name="40 % - Akzent2 10 8" xfId="11653"/>
    <cellStyle name="40 % - Akzent2 11" xfId="472"/>
    <cellStyle name="40 % - Akzent2 11 2" xfId="2093"/>
    <cellStyle name="40 % - Akzent2 11 2 2" xfId="4524"/>
    <cellStyle name="40 % - Akzent2 11 2 2 2" xfId="10210"/>
    <cellStyle name="40 % - Akzent2 11 2 2 2 2" xfId="21595"/>
    <cellStyle name="40 % - Akzent2 11 2 2 3" xfId="15909"/>
    <cellStyle name="40 % - Akzent2 11 2 3" xfId="7780"/>
    <cellStyle name="40 % - Akzent2 11 2 3 2" xfId="19165"/>
    <cellStyle name="40 % - Akzent2 11 2 4" xfId="13479"/>
    <cellStyle name="40 % - Akzent2 11 3" xfId="1283"/>
    <cellStyle name="40 % - Akzent2 11 3 2" xfId="3714"/>
    <cellStyle name="40 % - Akzent2 11 3 2 2" xfId="9400"/>
    <cellStyle name="40 % - Akzent2 11 3 2 2 2" xfId="20785"/>
    <cellStyle name="40 % - Akzent2 11 3 2 3" xfId="15099"/>
    <cellStyle name="40 % - Akzent2 11 3 3" xfId="6970"/>
    <cellStyle name="40 % - Akzent2 11 3 3 2" xfId="18355"/>
    <cellStyle name="40 % - Akzent2 11 3 4" xfId="12669"/>
    <cellStyle name="40 % - Akzent2 11 4" xfId="2903"/>
    <cellStyle name="40 % - Akzent2 11 4 2" xfId="8590"/>
    <cellStyle name="40 % - Akzent2 11 4 2 2" xfId="19975"/>
    <cellStyle name="40 % - Akzent2 11 4 3" xfId="14289"/>
    <cellStyle name="40 % - Akzent2 11 5" xfId="5334"/>
    <cellStyle name="40 % - Akzent2 11 5 2" xfId="11020"/>
    <cellStyle name="40 % - Akzent2 11 5 2 2" xfId="22405"/>
    <cellStyle name="40 % - Akzent2 11 5 3" xfId="16719"/>
    <cellStyle name="40 % - Akzent2 11 6" xfId="6160"/>
    <cellStyle name="40 % - Akzent2 11 6 2" xfId="17545"/>
    <cellStyle name="40 % - Akzent2 11 7" xfId="11859"/>
    <cellStyle name="40 % - Akzent2 12" xfId="1691"/>
    <cellStyle name="40 % - Akzent2 12 2" xfId="4122"/>
    <cellStyle name="40 % - Akzent2 12 2 2" xfId="9808"/>
    <cellStyle name="40 % - Akzent2 12 2 2 2" xfId="21193"/>
    <cellStyle name="40 % - Akzent2 12 2 3" xfId="15507"/>
    <cellStyle name="40 % - Akzent2 12 3" xfId="7378"/>
    <cellStyle name="40 % - Akzent2 12 3 2" xfId="18763"/>
    <cellStyle name="40 % - Akzent2 12 4" xfId="13077"/>
    <cellStyle name="40 % - Akzent2 13" xfId="881"/>
    <cellStyle name="40 % - Akzent2 13 2" xfId="3312"/>
    <cellStyle name="40 % - Akzent2 13 2 2" xfId="8998"/>
    <cellStyle name="40 % - Akzent2 13 2 2 2" xfId="20383"/>
    <cellStyle name="40 % - Akzent2 13 2 3" xfId="14697"/>
    <cellStyle name="40 % - Akzent2 13 3" xfId="6568"/>
    <cellStyle name="40 % - Akzent2 13 3 2" xfId="17953"/>
    <cellStyle name="40 % - Akzent2 13 4" xfId="12267"/>
    <cellStyle name="40 % - Akzent2 14" xfId="2501"/>
    <cellStyle name="40 % - Akzent2 14 2" xfId="8188"/>
    <cellStyle name="40 % - Akzent2 14 2 2" xfId="19573"/>
    <cellStyle name="40 % - Akzent2 14 3" xfId="13887"/>
    <cellStyle name="40 % - Akzent2 15" xfId="4932"/>
    <cellStyle name="40 % - Akzent2 15 2" xfId="10618"/>
    <cellStyle name="40 % - Akzent2 15 2 2" xfId="22003"/>
    <cellStyle name="40 % - Akzent2 15 3" xfId="16317"/>
    <cellStyle name="40 % - Akzent2 16" xfId="47"/>
    <cellStyle name="40 % - Akzent2 2" xfId="84"/>
    <cellStyle name="40 % - Akzent2 2 10" xfId="11469"/>
    <cellStyle name="40 % - Akzent2 2 2" xfId="219"/>
    <cellStyle name="40 % - Akzent2 2 2 2" xfId="414"/>
    <cellStyle name="40 % - Akzent2 2 2 2 2" xfId="821"/>
    <cellStyle name="40 % - Akzent2 2 2 2 2 2" xfId="2441"/>
    <cellStyle name="40 % - Akzent2 2 2 2 2 2 2" xfId="4872"/>
    <cellStyle name="40 % - Akzent2 2 2 2 2 2 2 2" xfId="10558"/>
    <cellStyle name="40 % - Akzent2 2 2 2 2 2 2 2 2" xfId="21943"/>
    <cellStyle name="40 % - Akzent2 2 2 2 2 2 2 3" xfId="16257"/>
    <cellStyle name="40 % - Akzent2 2 2 2 2 2 3" xfId="8128"/>
    <cellStyle name="40 % - Akzent2 2 2 2 2 2 3 2" xfId="19513"/>
    <cellStyle name="40 % - Akzent2 2 2 2 2 2 4" xfId="13827"/>
    <cellStyle name="40 % - Akzent2 2 2 2 2 3" xfId="1631"/>
    <cellStyle name="40 % - Akzent2 2 2 2 2 3 2" xfId="4062"/>
    <cellStyle name="40 % - Akzent2 2 2 2 2 3 2 2" xfId="9748"/>
    <cellStyle name="40 % - Akzent2 2 2 2 2 3 2 2 2" xfId="21133"/>
    <cellStyle name="40 % - Akzent2 2 2 2 2 3 2 3" xfId="15447"/>
    <cellStyle name="40 % - Akzent2 2 2 2 2 3 3" xfId="7318"/>
    <cellStyle name="40 % - Akzent2 2 2 2 2 3 3 2" xfId="18703"/>
    <cellStyle name="40 % - Akzent2 2 2 2 2 3 4" xfId="13017"/>
    <cellStyle name="40 % - Akzent2 2 2 2 2 4" xfId="3251"/>
    <cellStyle name="40 % - Akzent2 2 2 2 2 4 2" xfId="8938"/>
    <cellStyle name="40 % - Akzent2 2 2 2 2 4 2 2" xfId="20323"/>
    <cellStyle name="40 % - Akzent2 2 2 2 2 4 3" xfId="14637"/>
    <cellStyle name="40 % - Akzent2 2 2 2 2 5" xfId="5682"/>
    <cellStyle name="40 % - Akzent2 2 2 2 2 5 2" xfId="11368"/>
    <cellStyle name="40 % - Akzent2 2 2 2 2 5 2 2" xfId="22753"/>
    <cellStyle name="40 % - Akzent2 2 2 2 2 5 3" xfId="17067"/>
    <cellStyle name="40 % - Akzent2 2 2 2 2 6" xfId="6508"/>
    <cellStyle name="40 % - Akzent2 2 2 2 2 6 2" xfId="17893"/>
    <cellStyle name="40 % - Akzent2 2 2 2 2 7" xfId="12207"/>
    <cellStyle name="40 % - Akzent2 2 2 2 3" xfId="2035"/>
    <cellStyle name="40 % - Akzent2 2 2 2 3 2" xfId="4466"/>
    <cellStyle name="40 % - Akzent2 2 2 2 3 2 2" xfId="10152"/>
    <cellStyle name="40 % - Akzent2 2 2 2 3 2 2 2" xfId="21537"/>
    <cellStyle name="40 % - Akzent2 2 2 2 3 2 3" xfId="15851"/>
    <cellStyle name="40 % - Akzent2 2 2 2 3 3" xfId="7722"/>
    <cellStyle name="40 % - Akzent2 2 2 2 3 3 2" xfId="19107"/>
    <cellStyle name="40 % - Akzent2 2 2 2 3 4" xfId="13421"/>
    <cellStyle name="40 % - Akzent2 2 2 2 4" xfId="1225"/>
    <cellStyle name="40 % - Akzent2 2 2 2 4 2" xfId="3656"/>
    <cellStyle name="40 % - Akzent2 2 2 2 4 2 2" xfId="9342"/>
    <cellStyle name="40 % - Akzent2 2 2 2 4 2 2 2" xfId="20727"/>
    <cellStyle name="40 % - Akzent2 2 2 2 4 2 3" xfId="15041"/>
    <cellStyle name="40 % - Akzent2 2 2 2 4 3" xfId="6912"/>
    <cellStyle name="40 % - Akzent2 2 2 2 4 3 2" xfId="18297"/>
    <cellStyle name="40 % - Akzent2 2 2 2 4 4" xfId="12611"/>
    <cellStyle name="40 % - Akzent2 2 2 2 5" xfId="2845"/>
    <cellStyle name="40 % - Akzent2 2 2 2 5 2" xfId="8532"/>
    <cellStyle name="40 % - Akzent2 2 2 2 5 2 2" xfId="19917"/>
    <cellStyle name="40 % - Akzent2 2 2 2 5 3" xfId="14231"/>
    <cellStyle name="40 % - Akzent2 2 2 2 6" xfId="5276"/>
    <cellStyle name="40 % - Akzent2 2 2 2 6 2" xfId="10962"/>
    <cellStyle name="40 % - Akzent2 2 2 2 6 2 2" xfId="22347"/>
    <cellStyle name="40 % - Akzent2 2 2 2 6 3" xfId="16661"/>
    <cellStyle name="40 % - Akzent2 2 2 2 7" xfId="6102"/>
    <cellStyle name="40 % - Akzent2 2 2 2 7 2" xfId="17487"/>
    <cellStyle name="40 % - Akzent2 2 2 2 8" xfId="11801"/>
    <cellStyle name="40 % - Akzent2 2 2 3" xfId="625"/>
    <cellStyle name="40 % - Akzent2 2 2 3 2" xfId="2245"/>
    <cellStyle name="40 % - Akzent2 2 2 3 2 2" xfId="4676"/>
    <cellStyle name="40 % - Akzent2 2 2 3 2 2 2" xfId="10362"/>
    <cellStyle name="40 % - Akzent2 2 2 3 2 2 2 2" xfId="21747"/>
    <cellStyle name="40 % - Akzent2 2 2 3 2 2 3" xfId="16061"/>
    <cellStyle name="40 % - Akzent2 2 2 3 2 3" xfId="7932"/>
    <cellStyle name="40 % - Akzent2 2 2 3 2 3 2" xfId="19317"/>
    <cellStyle name="40 % - Akzent2 2 2 3 2 4" xfId="13631"/>
    <cellStyle name="40 % - Akzent2 2 2 3 3" xfId="1435"/>
    <cellStyle name="40 % - Akzent2 2 2 3 3 2" xfId="3866"/>
    <cellStyle name="40 % - Akzent2 2 2 3 3 2 2" xfId="9552"/>
    <cellStyle name="40 % - Akzent2 2 2 3 3 2 2 2" xfId="20937"/>
    <cellStyle name="40 % - Akzent2 2 2 3 3 2 3" xfId="15251"/>
    <cellStyle name="40 % - Akzent2 2 2 3 3 3" xfId="7122"/>
    <cellStyle name="40 % - Akzent2 2 2 3 3 3 2" xfId="18507"/>
    <cellStyle name="40 % - Akzent2 2 2 3 3 4" xfId="12821"/>
    <cellStyle name="40 % - Akzent2 2 2 3 4" xfId="3055"/>
    <cellStyle name="40 % - Akzent2 2 2 3 4 2" xfId="8742"/>
    <cellStyle name="40 % - Akzent2 2 2 3 4 2 2" xfId="20127"/>
    <cellStyle name="40 % - Akzent2 2 2 3 4 3" xfId="14441"/>
    <cellStyle name="40 % - Akzent2 2 2 3 5" xfId="5486"/>
    <cellStyle name="40 % - Akzent2 2 2 3 5 2" xfId="11172"/>
    <cellStyle name="40 % - Akzent2 2 2 3 5 2 2" xfId="22557"/>
    <cellStyle name="40 % - Akzent2 2 2 3 5 3" xfId="16871"/>
    <cellStyle name="40 % - Akzent2 2 2 3 6" xfId="6312"/>
    <cellStyle name="40 % - Akzent2 2 2 3 6 2" xfId="17697"/>
    <cellStyle name="40 % - Akzent2 2 2 3 7" xfId="12011"/>
    <cellStyle name="40 % - Akzent2 2 2 4" xfId="1839"/>
    <cellStyle name="40 % - Akzent2 2 2 4 2" xfId="4270"/>
    <cellStyle name="40 % - Akzent2 2 2 4 2 2" xfId="9956"/>
    <cellStyle name="40 % - Akzent2 2 2 4 2 2 2" xfId="21341"/>
    <cellStyle name="40 % - Akzent2 2 2 4 2 3" xfId="15655"/>
    <cellStyle name="40 % - Akzent2 2 2 4 3" xfId="7526"/>
    <cellStyle name="40 % - Akzent2 2 2 4 3 2" xfId="18911"/>
    <cellStyle name="40 % - Akzent2 2 2 4 4" xfId="13225"/>
    <cellStyle name="40 % - Akzent2 2 2 5" xfId="1029"/>
    <cellStyle name="40 % - Akzent2 2 2 5 2" xfId="3460"/>
    <cellStyle name="40 % - Akzent2 2 2 5 2 2" xfId="9146"/>
    <cellStyle name="40 % - Akzent2 2 2 5 2 2 2" xfId="20531"/>
    <cellStyle name="40 % - Akzent2 2 2 5 2 3" xfId="14845"/>
    <cellStyle name="40 % - Akzent2 2 2 5 3" xfId="6716"/>
    <cellStyle name="40 % - Akzent2 2 2 5 3 2" xfId="18101"/>
    <cellStyle name="40 % - Akzent2 2 2 5 4" xfId="12415"/>
    <cellStyle name="40 % - Akzent2 2 2 6" xfId="2649"/>
    <cellStyle name="40 % - Akzent2 2 2 6 2" xfId="8336"/>
    <cellStyle name="40 % - Akzent2 2 2 6 2 2" xfId="19721"/>
    <cellStyle name="40 % - Akzent2 2 2 6 3" xfId="14035"/>
    <cellStyle name="40 % - Akzent2 2 2 7" xfId="5080"/>
    <cellStyle name="40 % - Akzent2 2 2 7 2" xfId="10766"/>
    <cellStyle name="40 % - Akzent2 2 2 7 2 2" xfId="22151"/>
    <cellStyle name="40 % - Akzent2 2 2 7 3" xfId="16465"/>
    <cellStyle name="40 % - Akzent2 2 2 8" xfId="5906"/>
    <cellStyle name="40 % - Akzent2 2 2 8 2" xfId="17291"/>
    <cellStyle name="40 % - Akzent2 2 2 9" xfId="11605"/>
    <cellStyle name="40 % - Akzent2 2 3" xfId="278"/>
    <cellStyle name="40 % - Akzent2 2 3 2" xfId="685"/>
    <cellStyle name="40 % - Akzent2 2 3 2 2" xfId="2305"/>
    <cellStyle name="40 % - Akzent2 2 3 2 2 2" xfId="4736"/>
    <cellStyle name="40 % - Akzent2 2 3 2 2 2 2" xfId="10422"/>
    <cellStyle name="40 % - Akzent2 2 3 2 2 2 2 2" xfId="21807"/>
    <cellStyle name="40 % - Akzent2 2 3 2 2 2 3" xfId="16121"/>
    <cellStyle name="40 % - Akzent2 2 3 2 2 3" xfId="7992"/>
    <cellStyle name="40 % - Akzent2 2 3 2 2 3 2" xfId="19377"/>
    <cellStyle name="40 % - Akzent2 2 3 2 2 4" xfId="13691"/>
    <cellStyle name="40 % - Akzent2 2 3 2 3" xfId="1495"/>
    <cellStyle name="40 % - Akzent2 2 3 2 3 2" xfId="3926"/>
    <cellStyle name="40 % - Akzent2 2 3 2 3 2 2" xfId="9612"/>
    <cellStyle name="40 % - Akzent2 2 3 2 3 2 2 2" xfId="20997"/>
    <cellStyle name="40 % - Akzent2 2 3 2 3 2 3" xfId="15311"/>
    <cellStyle name="40 % - Akzent2 2 3 2 3 3" xfId="7182"/>
    <cellStyle name="40 % - Akzent2 2 3 2 3 3 2" xfId="18567"/>
    <cellStyle name="40 % - Akzent2 2 3 2 3 4" xfId="12881"/>
    <cellStyle name="40 % - Akzent2 2 3 2 4" xfId="3115"/>
    <cellStyle name="40 % - Akzent2 2 3 2 4 2" xfId="8802"/>
    <cellStyle name="40 % - Akzent2 2 3 2 4 2 2" xfId="20187"/>
    <cellStyle name="40 % - Akzent2 2 3 2 4 3" xfId="14501"/>
    <cellStyle name="40 % - Akzent2 2 3 2 5" xfId="5546"/>
    <cellStyle name="40 % - Akzent2 2 3 2 5 2" xfId="11232"/>
    <cellStyle name="40 % - Akzent2 2 3 2 5 2 2" xfId="22617"/>
    <cellStyle name="40 % - Akzent2 2 3 2 5 3" xfId="16931"/>
    <cellStyle name="40 % - Akzent2 2 3 2 6" xfId="6372"/>
    <cellStyle name="40 % - Akzent2 2 3 2 6 2" xfId="17757"/>
    <cellStyle name="40 % - Akzent2 2 3 2 7" xfId="12071"/>
    <cellStyle name="40 % - Akzent2 2 3 3" xfId="1899"/>
    <cellStyle name="40 % - Akzent2 2 3 3 2" xfId="4330"/>
    <cellStyle name="40 % - Akzent2 2 3 3 2 2" xfId="10016"/>
    <cellStyle name="40 % - Akzent2 2 3 3 2 2 2" xfId="21401"/>
    <cellStyle name="40 % - Akzent2 2 3 3 2 3" xfId="15715"/>
    <cellStyle name="40 % - Akzent2 2 3 3 3" xfId="7586"/>
    <cellStyle name="40 % - Akzent2 2 3 3 3 2" xfId="18971"/>
    <cellStyle name="40 % - Akzent2 2 3 3 4" xfId="13285"/>
    <cellStyle name="40 % - Akzent2 2 3 4" xfId="1089"/>
    <cellStyle name="40 % - Akzent2 2 3 4 2" xfId="3520"/>
    <cellStyle name="40 % - Akzent2 2 3 4 2 2" xfId="9206"/>
    <cellStyle name="40 % - Akzent2 2 3 4 2 2 2" xfId="20591"/>
    <cellStyle name="40 % - Akzent2 2 3 4 2 3" xfId="14905"/>
    <cellStyle name="40 % - Akzent2 2 3 4 3" xfId="6776"/>
    <cellStyle name="40 % - Akzent2 2 3 4 3 2" xfId="18161"/>
    <cellStyle name="40 % - Akzent2 2 3 4 4" xfId="12475"/>
    <cellStyle name="40 % - Akzent2 2 3 5" xfId="2709"/>
    <cellStyle name="40 % - Akzent2 2 3 5 2" xfId="8396"/>
    <cellStyle name="40 % - Akzent2 2 3 5 2 2" xfId="19781"/>
    <cellStyle name="40 % - Akzent2 2 3 5 3" xfId="14095"/>
    <cellStyle name="40 % - Akzent2 2 3 6" xfId="5140"/>
    <cellStyle name="40 % - Akzent2 2 3 6 2" xfId="10826"/>
    <cellStyle name="40 % - Akzent2 2 3 6 2 2" xfId="22211"/>
    <cellStyle name="40 % - Akzent2 2 3 6 3" xfId="16525"/>
    <cellStyle name="40 % - Akzent2 2 3 7" xfId="5966"/>
    <cellStyle name="40 % - Akzent2 2 3 7 2" xfId="17351"/>
    <cellStyle name="40 % - Akzent2 2 3 8" xfId="11665"/>
    <cellStyle name="40 % - Akzent2 2 4" xfId="489"/>
    <cellStyle name="40 % - Akzent2 2 4 2" xfId="2109"/>
    <cellStyle name="40 % - Akzent2 2 4 2 2" xfId="4540"/>
    <cellStyle name="40 % - Akzent2 2 4 2 2 2" xfId="10226"/>
    <cellStyle name="40 % - Akzent2 2 4 2 2 2 2" xfId="21611"/>
    <cellStyle name="40 % - Akzent2 2 4 2 2 3" xfId="15925"/>
    <cellStyle name="40 % - Akzent2 2 4 2 3" xfId="7796"/>
    <cellStyle name="40 % - Akzent2 2 4 2 3 2" xfId="19181"/>
    <cellStyle name="40 % - Akzent2 2 4 2 4" xfId="13495"/>
    <cellStyle name="40 % - Akzent2 2 4 3" xfId="1299"/>
    <cellStyle name="40 % - Akzent2 2 4 3 2" xfId="3730"/>
    <cellStyle name="40 % - Akzent2 2 4 3 2 2" xfId="9416"/>
    <cellStyle name="40 % - Akzent2 2 4 3 2 2 2" xfId="20801"/>
    <cellStyle name="40 % - Akzent2 2 4 3 2 3" xfId="15115"/>
    <cellStyle name="40 % - Akzent2 2 4 3 3" xfId="6986"/>
    <cellStyle name="40 % - Akzent2 2 4 3 3 2" xfId="18371"/>
    <cellStyle name="40 % - Akzent2 2 4 3 4" xfId="12685"/>
    <cellStyle name="40 % - Akzent2 2 4 4" xfId="2919"/>
    <cellStyle name="40 % - Akzent2 2 4 4 2" xfId="8606"/>
    <cellStyle name="40 % - Akzent2 2 4 4 2 2" xfId="19991"/>
    <cellStyle name="40 % - Akzent2 2 4 4 3" xfId="14305"/>
    <cellStyle name="40 % - Akzent2 2 4 5" xfId="5350"/>
    <cellStyle name="40 % - Akzent2 2 4 5 2" xfId="11036"/>
    <cellStyle name="40 % - Akzent2 2 4 5 2 2" xfId="22421"/>
    <cellStyle name="40 % - Akzent2 2 4 5 3" xfId="16735"/>
    <cellStyle name="40 % - Akzent2 2 4 6" xfId="6176"/>
    <cellStyle name="40 % - Akzent2 2 4 6 2" xfId="17561"/>
    <cellStyle name="40 % - Akzent2 2 4 7" xfId="11875"/>
    <cellStyle name="40 % - Akzent2 2 5" xfId="1703"/>
    <cellStyle name="40 % - Akzent2 2 5 2" xfId="4134"/>
    <cellStyle name="40 % - Akzent2 2 5 2 2" xfId="9820"/>
    <cellStyle name="40 % - Akzent2 2 5 2 2 2" xfId="21205"/>
    <cellStyle name="40 % - Akzent2 2 5 2 3" xfId="15519"/>
    <cellStyle name="40 % - Akzent2 2 5 3" xfId="7390"/>
    <cellStyle name="40 % - Akzent2 2 5 3 2" xfId="18775"/>
    <cellStyle name="40 % - Akzent2 2 5 4" xfId="13089"/>
    <cellStyle name="40 % - Akzent2 2 6" xfId="893"/>
    <cellStyle name="40 % - Akzent2 2 6 2" xfId="3324"/>
    <cellStyle name="40 % - Akzent2 2 6 2 2" xfId="9010"/>
    <cellStyle name="40 % - Akzent2 2 6 2 2 2" xfId="20395"/>
    <cellStyle name="40 % - Akzent2 2 6 2 3" xfId="14709"/>
    <cellStyle name="40 % - Akzent2 2 6 3" xfId="6580"/>
    <cellStyle name="40 % - Akzent2 2 6 3 2" xfId="17965"/>
    <cellStyle name="40 % - Akzent2 2 6 4" xfId="12279"/>
    <cellStyle name="40 % - Akzent2 2 7" xfId="2513"/>
    <cellStyle name="40 % - Akzent2 2 7 2" xfId="8200"/>
    <cellStyle name="40 % - Akzent2 2 7 2 2" xfId="19585"/>
    <cellStyle name="40 % - Akzent2 2 7 3" xfId="13899"/>
    <cellStyle name="40 % - Akzent2 2 8" xfId="4944"/>
    <cellStyle name="40 % - Akzent2 2 8 2" xfId="10630"/>
    <cellStyle name="40 % - Akzent2 2 8 2 2" xfId="22015"/>
    <cellStyle name="40 % - Akzent2 2 8 3" xfId="16329"/>
    <cellStyle name="40 % - Akzent2 2 9" xfId="5770"/>
    <cellStyle name="40 % - Akzent2 2 9 2" xfId="17155"/>
    <cellStyle name="40 % - Akzent2 3" xfId="98"/>
    <cellStyle name="40 % - Akzent2 3 10" xfId="11483"/>
    <cellStyle name="40 % - Akzent2 3 2" xfId="220"/>
    <cellStyle name="40 % - Akzent2 3 2 2" xfId="415"/>
    <cellStyle name="40 % - Akzent2 3 2 2 2" xfId="822"/>
    <cellStyle name="40 % - Akzent2 3 2 2 2 2" xfId="2442"/>
    <cellStyle name="40 % - Akzent2 3 2 2 2 2 2" xfId="4873"/>
    <cellStyle name="40 % - Akzent2 3 2 2 2 2 2 2" xfId="10559"/>
    <cellStyle name="40 % - Akzent2 3 2 2 2 2 2 2 2" xfId="21944"/>
    <cellStyle name="40 % - Akzent2 3 2 2 2 2 2 3" xfId="16258"/>
    <cellStyle name="40 % - Akzent2 3 2 2 2 2 3" xfId="8129"/>
    <cellStyle name="40 % - Akzent2 3 2 2 2 2 3 2" xfId="19514"/>
    <cellStyle name="40 % - Akzent2 3 2 2 2 2 4" xfId="13828"/>
    <cellStyle name="40 % - Akzent2 3 2 2 2 3" xfId="1632"/>
    <cellStyle name="40 % - Akzent2 3 2 2 2 3 2" xfId="4063"/>
    <cellStyle name="40 % - Akzent2 3 2 2 2 3 2 2" xfId="9749"/>
    <cellStyle name="40 % - Akzent2 3 2 2 2 3 2 2 2" xfId="21134"/>
    <cellStyle name="40 % - Akzent2 3 2 2 2 3 2 3" xfId="15448"/>
    <cellStyle name="40 % - Akzent2 3 2 2 2 3 3" xfId="7319"/>
    <cellStyle name="40 % - Akzent2 3 2 2 2 3 3 2" xfId="18704"/>
    <cellStyle name="40 % - Akzent2 3 2 2 2 3 4" xfId="13018"/>
    <cellStyle name="40 % - Akzent2 3 2 2 2 4" xfId="3252"/>
    <cellStyle name="40 % - Akzent2 3 2 2 2 4 2" xfId="8939"/>
    <cellStyle name="40 % - Akzent2 3 2 2 2 4 2 2" xfId="20324"/>
    <cellStyle name="40 % - Akzent2 3 2 2 2 4 3" xfId="14638"/>
    <cellStyle name="40 % - Akzent2 3 2 2 2 5" xfId="5683"/>
    <cellStyle name="40 % - Akzent2 3 2 2 2 5 2" xfId="11369"/>
    <cellStyle name="40 % - Akzent2 3 2 2 2 5 2 2" xfId="22754"/>
    <cellStyle name="40 % - Akzent2 3 2 2 2 5 3" xfId="17068"/>
    <cellStyle name="40 % - Akzent2 3 2 2 2 6" xfId="6509"/>
    <cellStyle name="40 % - Akzent2 3 2 2 2 6 2" xfId="17894"/>
    <cellStyle name="40 % - Akzent2 3 2 2 2 7" xfId="12208"/>
    <cellStyle name="40 % - Akzent2 3 2 2 3" xfId="2036"/>
    <cellStyle name="40 % - Akzent2 3 2 2 3 2" xfId="4467"/>
    <cellStyle name="40 % - Akzent2 3 2 2 3 2 2" xfId="10153"/>
    <cellStyle name="40 % - Akzent2 3 2 2 3 2 2 2" xfId="21538"/>
    <cellStyle name="40 % - Akzent2 3 2 2 3 2 3" xfId="15852"/>
    <cellStyle name="40 % - Akzent2 3 2 2 3 3" xfId="7723"/>
    <cellStyle name="40 % - Akzent2 3 2 2 3 3 2" xfId="19108"/>
    <cellStyle name="40 % - Akzent2 3 2 2 3 4" xfId="13422"/>
    <cellStyle name="40 % - Akzent2 3 2 2 4" xfId="1226"/>
    <cellStyle name="40 % - Akzent2 3 2 2 4 2" xfId="3657"/>
    <cellStyle name="40 % - Akzent2 3 2 2 4 2 2" xfId="9343"/>
    <cellStyle name="40 % - Akzent2 3 2 2 4 2 2 2" xfId="20728"/>
    <cellStyle name="40 % - Akzent2 3 2 2 4 2 3" xfId="15042"/>
    <cellStyle name="40 % - Akzent2 3 2 2 4 3" xfId="6913"/>
    <cellStyle name="40 % - Akzent2 3 2 2 4 3 2" xfId="18298"/>
    <cellStyle name="40 % - Akzent2 3 2 2 4 4" xfId="12612"/>
    <cellStyle name="40 % - Akzent2 3 2 2 5" xfId="2846"/>
    <cellStyle name="40 % - Akzent2 3 2 2 5 2" xfId="8533"/>
    <cellStyle name="40 % - Akzent2 3 2 2 5 2 2" xfId="19918"/>
    <cellStyle name="40 % - Akzent2 3 2 2 5 3" xfId="14232"/>
    <cellStyle name="40 % - Akzent2 3 2 2 6" xfId="5277"/>
    <cellStyle name="40 % - Akzent2 3 2 2 6 2" xfId="10963"/>
    <cellStyle name="40 % - Akzent2 3 2 2 6 2 2" xfId="22348"/>
    <cellStyle name="40 % - Akzent2 3 2 2 6 3" xfId="16662"/>
    <cellStyle name="40 % - Akzent2 3 2 2 7" xfId="6103"/>
    <cellStyle name="40 % - Akzent2 3 2 2 7 2" xfId="17488"/>
    <cellStyle name="40 % - Akzent2 3 2 2 8" xfId="11802"/>
    <cellStyle name="40 % - Akzent2 3 2 3" xfId="626"/>
    <cellStyle name="40 % - Akzent2 3 2 3 2" xfId="2246"/>
    <cellStyle name="40 % - Akzent2 3 2 3 2 2" xfId="4677"/>
    <cellStyle name="40 % - Akzent2 3 2 3 2 2 2" xfId="10363"/>
    <cellStyle name="40 % - Akzent2 3 2 3 2 2 2 2" xfId="21748"/>
    <cellStyle name="40 % - Akzent2 3 2 3 2 2 3" xfId="16062"/>
    <cellStyle name="40 % - Akzent2 3 2 3 2 3" xfId="7933"/>
    <cellStyle name="40 % - Akzent2 3 2 3 2 3 2" xfId="19318"/>
    <cellStyle name="40 % - Akzent2 3 2 3 2 4" xfId="13632"/>
    <cellStyle name="40 % - Akzent2 3 2 3 3" xfId="1436"/>
    <cellStyle name="40 % - Akzent2 3 2 3 3 2" xfId="3867"/>
    <cellStyle name="40 % - Akzent2 3 2 3 3 2 2" xfId="9553"/>
    <cellStyle name="40 % - Akzent2 3 2 3 3 2 2 2" xfId="20938"/>
    <cellStyle name="40 % - Akzent2 3 2 3 3 2 3" xfId="15252"/>
    <cellStyle name="40 % - Akzent2 3 2 3 3 3" xfId="7123"/>
    <cellStyle name="40 % - Akzent2 3 2 3 3 3 2" xfId="18508"/>
    <cellStyle name="40 % - Akzent2 3 2 3 3 4" xfId="12822"/>
    <cellStyle name="40 % - Akzent2 3 2 3 4" xfId="3056"/>
    <cellStyle name="40 % - Akzent2 3 2 3 4 2" xfId="8743"/>
    <cellStyle name="40 % - Akzent2 3 2 3 4 2 2" xfId="20128"/>
    <cellStyle name="40 % - Akzent2 3 2 3 4 3" xfId="14442"/>
    <cellStyle name="40 % - Akzent2 3 2 3 5" xfId="5487"/>
    <cellStyle name="40 % - Akzent2 3 2 3 5 2" xfId="11173"/>
    <cellStyle name="40 % - Akzent2 3 2 3 5 2 2" xfId="22558"/>
    <cellStyle name="40 % - Akzent2 3 2 3 5 3" xfId="16872"/>
    <cellStyle name="40 % - Akzent2 3 2 3 6" xfId="6313"/>
    <cellStyle name="40 % - Akzent2 3 2 3 6 2" xfId="17698"/>
    <cellStyle name="40 % - Akzent2 3 2 3 7" xfId="12012"/>
    <cellStyle name="40 % - Akzent2 3 2 4" xfId="1840"/>
    <cellStyle name="40 % - Akzent2 3 2 4 2" xfId="4271"/>
    <cellStyle name="40 % - Akzent2 3 2 4 2 2" xfId="9957"/>
    <cellStyle name="40 % - Akzent2 3 2 4 2 2 2" xfId="21342"/>
    <cellStyle name="40 % - Akzent2 3 2 4 2 3" xfId="15656"/>
    <cellStyle name="40 % - Akzent2 3 2 4 3" xfId="7527"/>
    <cellStyle name="40 % - Akzent2 3 2 4 3 2" xfId="18912"/>
    <cellStyle name="40 % - Akzent2 3 2 4 4" xfId="13226"/>
    <cellStyle name="40 % - Akzent2 3 2 5" xfId="1030"/>
    <cellStyle name="40 % - Akzent2 3 2 5 2" xfId="3461"/>
    <cellStyle name="40 % - Akzent2 3 2 5 2 2" xfId="9147"/>
    <cellStyle name="40 % - Akzent2 3 2 5 2 2 2" xfId="20532"/>
    <cellStyle name="40 % - Akzent2 3 2 5 2 3" xfId="14846"/>
    <cellStyle name="40 % - Akzent2 3 2 5 3" xfId="6717"/>
    <cellStyle name="40 % - Akzent2 3 2 5 3 2" xfId="18102"/>
    <cellStyle name="40 % - Akzent2 3 2 5 4" xfId="12416"/>
    <cellStyle name="40 % - Akzent2 3 2 6" xfId="2650"/>
    <cellStyle name="40 % - Akzent2 3 2 6 2" xfId="8337"/>
    <cellStyle name="40 % - Akzent2 3 2 6 2 2" xfId="19722"/>
    <cellStyle name="40 % - Akzent2 3 2 6 3" xfId="14036"/>
    <cellStyle name="40 % - Akzent2 3 2 7" xfId="5081"/>
    <cellStyle name="40 % - Akzent2 3 2 7 2" xfId="10767"/>
    <cellStyle name="40 % - Akzent2 3 2 7 2 2" xfId="22152"/>
    <cellStyle name="40 % - Akzent2 3 2 7 3" xfId="16466"/>
    <cellStyle name="40 % - Akzent2 3 2 8" xfId="5907"/>
    <cellStyle name="40 % - Akzent2 3 2 8 2" xfId="17292"/>
    <cellStyle name="40 % - Akzent2 3 2 9" xfId="11606"/>
    <cellStyle name="40 % - Akzent2 3 3" xfId="292"/>
    <cellStyle name="40 % - Akzent2 3 3 2" xfId="699"/>
    <cellStyle name="40 % - Akzent2 3 3 2 2" xfId="2319"/>
    <cellStyle name="40 % - Akzent2 3 3 2 2 2" xfId="4750"/>
    <cellStyle name="40 % - Akzent2 3 3 2 2 2 2" xfId="10436"/>
    <cellStyle name="40 % - Akzent2 3 3 2 2 2 2 2" xfId="21821"/>
    <cellStyle name="40 % - Akzent2 3 3 2 2 2 3" xfId="16135"/>
    <cellStyle name="40 % - Akzent2 3 3 2 2 3" xfId="8006"/>
    <cellStyle name="40 % - Akzent2 3 3 2 2 3 2" xfId="19391"/>
    <cellStyle name="40 % - Akzent2 3 3 2 2 4" xfId="13705"/>
    <cellStyle name="40 % - Akzent2 3 3 2 3" xfId="1509"/>
    <cellStyle name="40 % - Akzent2 3 3 2 3 2" xfId="3940"/>
    <cellStyle name="40 % - Akzent2 3 3 2 3 2 2" xfId="9626"/>
    <cellStyle name="40 % - Akzent2 3 3 2 3 2 2 2" xfId="21011"/>
    <cellStyle name="40 % - Akzent2 3 3 2 3 2 3" xfId="15325"/>
    <cellStyle name="40 % - Akzent2 3 3 2 3 3" xfId="7196"/>
    <cellStyle name="40 % - Akzent2 3 3 2 3 3 2" xfId="18581"/>
    <cellStyle name="40 % - Akzent2 3 3 2 3 4" xfId="12895"/>
    <cellStyle name="40 % - Akzent2 3 3 2 4" xfId="3129"/>
    <cellStyle name="40 % - Akzent2 3 3 2 4 2" xfId="8816"/>
    <cellStyle name="40 % - Akzent2 3 3 2 4 2 2" xfId="20201"/>
    <cellStyle name="40 % - Akzent2 3 3 2 4 3" xfId="14515"/>
    <cellStyle name="40 % - Akzent2 3 3 2 5" xfId="5560"/>
    <cellStyle name="40 % - Akzent2 3 3 2 5 2" xfId="11246"/>
    <cellStyle name="40 % - Akzent2 3 3 2 5 2 2" xfId="22631"/>
    <cellStyle name="40 % - Akzent2 3 3 2 5 3" xfId="16945"/>
    <cellStyle name="40 % - Akzent2 3 3 2 6" xfId="6386"/>
    <cellStyle name="40 % - Akzent2 3 3 2 6 2" xfId="17771"/>
    <cellStyle name="40 % - Akzent2 3 3 2 7" xfId="12085"/>
    <cellStyle name="40 % - Akzent2 3 3 3" xfId="1913"/>
    <cellStyle name="40 % - Akzent2 3 3 3 2" xfId="4344"/>
    <cellStyle name="40 % - Akzent2 3 3 3 2 2" xfId="10030"/>
    <cellStyle name="40 % - Akzent2 3 3 3 2 2 2" xfId="21415"/>
    <cellStyle name="40 % - Akzent2 3 3 3 2 3" xfId="15729"/>
    <cellStyle name="40 % - Akzent2 3 3 3 3" xfId="7600"/>
    <cellStyle name="40 % - Akzent2 3 3 3 3 2" xfId="18985"/>
    <cellStyle name="40 % - Akzent2 3 3 3 4" xfId="13299"/>
    <cellStyle name="40 % - Akzent2 3 3 4" xfId="1103"/>
    <cellStyle name="40 % - Akzent2 3 3 4 2" xfId="3534"/>
    <cellStyle name="40 % - Akzent2 3 3 4 2 2" xfId="9220"/>
    <cellStyle name="40 % - Akzent2 3 3 4 2 2 2" xfId="20605"/>
    <cellStyle name="40 % - Akzent2 3 3 4 2 3" xfId="14919"/>
    <cellStyle name="40 % - Akzent2 3 3 4 3" xfId="6790"/>
    <cellStyle name="40 % - Akzent2 3 3 4 3 2" xfId="18175"/>
    <cellStyle name="40 % - Akzent2 3 3 4 4" xfId="12489"/>
    <cellStyle name="40 % - Akzent2 3 3 5" xfId="2723"/>
    <cellStyle name="40 % - Akzent2 3 3 5 2" xfId="8410"/>
    <cellStyle name="40 % - Akzent2 3 3 5 2 2" xfId="19795"/>
    <cellStyle name="40 % - Akzent2 3 3 5 3" xfId="14109"/>
    <cellStyle name="40 % - Akzent2 3 3 6" xfId="5154"/>
    <cellStyle name="40 % - Akzent2 3 3 6 2" xfId="10840"/>
    <cellStyle name="40 % - Akzent2 3 3 6 2 2" xfId="22225"/>
    <cellStyle name="40 % - Akzent2 3 3 6 3" xfId="16539"/>
    <cellStyle name="40 % - Akzent2 3 3 7" xfId="5980"/>
    <cellStyle name="40 % - Akzent2 3 3 7 2" xfId="17365"/>
    <cellStyle name="40 % - Akzent2 3 3 8" xfId="11679"/>
    <cellStyle name="40 % - Akzent2 3 4" xfId="503"/>
    <cellStyle name="40 % - Akzent2 3 4 2" xfId="2123"/>
    <cellStyle name="40 % - Akzent2 3 4 2 2" xfId="4554"/>
    <cellStyle name="40 % - Akzent2 3 4 2 2 2" xfId="10240"/>
    <cellStyle name="40 % - Akzent2 3 4 2 2 2 2" xfId="21625"/>
    <cellStyle name="40 % - Akzent2 3 4 2 2 3" xfId="15939"/>
    <cellStyle name="40 % - Akzent2 3 4 2 3" xfId="7810"/>
    <cellStyle name="40 % - Akzent2 3 4 2 3 2" xfId="19195"/>
    <cellStyle name="40 % - Akzent2 3 4 2 4" xfId="13509"/>
    <cellStyle name="40 % - Akzent2 3 4 3" xfId="1313"/>
    <cellStyle name="40 % - Akzent2 3 4 3 2" xfId="3744"/>
    <cellStyle name="40 % - Akzent2 3 4 3 2 2" xfId="9430"/>
    <cellStyle name="40 % - Akzent2 3 4 3 2 2 2" xfId="20815"/>
    <cellStyle name="40 % - Akzent2 3 4 3 2 3" xfId="15129"/>
    <cellStyle name="40 % - Akzent2 3 4 3 3" xfId="7000"/>
    <cellStyle name="40 % - Akzent2 3 4 3 3 2" xfId="18385"/>
    <cellStyle name="40 % - Akzent2 3 4 3 4" xfId="12699"/>
    <cellStyle name="40 % - Akzent2 3 4 4" xfId="2933"/>
    <cellStyle name="40 % - Akzent2 3 4 4 2" xfId="8620"/>
    <cellStyle name="40 % - Akzent2 3 4 4 2 2" xfId="20005"/>
    <cellStyle name="40 % - Akzent2 3 4 4 3" xfId="14319"/>
    <cellStyle name="40 % - Akzent2 3 4 5" xfId="5364"/>
    <cellStyle name="40 % - Akzent2 3 4 5 2" xfId="11050"/>
    <cellStyle name="40 % - Akzent2 3 4 5 2 2" xfId="22435"/>
    <cellStyle name="40 % - Akzent2 3 4 5 3" xfId="16749"/>
    <cellStyle name="40 % - Akzent2 3 4 6" xfId="6190"/>
    <cellStyle name="40 % - Akzent2 3 4 6 2" xfId="17575"/>
    <cellStyle name="40 % - Akzent2 3 4 7" xfId="11889"/>
    <cellStyle name="40 % - Akzent2 3 5" xfId="1717"/>
    <cellStyle name="40 % - Akzent2 3 5 2" xfId="4148"/>
    <cellStyle name="40 % - Akzent2 3 5 2 2" xfId="9834"/>
    <cellStyle name="40 % - Akzent2 3 5 2 2 2" xfId="21219"/>
    <cellStyle name="40 % - Akzent2 3 5 2 3" xfId="15533"/>
    <cellStyle name="40 % - Akzent2 3 5 3" xfId="7404"/>
    <cellStyle name="40 % - Akzent2 3 5 3 2" xfId="18789"/>
    <cellStyle name="40 % - Akzent2 3 5 4" xfId="13103"/>
    <cellStyle name="40 % - Akzent2 3 6" xfId="907"/>
    <cellStyle name="40 % - Akzent2 3 6 2" xfId="3338"/>
    <cellStyle name="40 % - Akzent2 3 6 2 2" xfId="9024"/>
    <cellStyle name="40 % - Akzent2 3 6 2 2 2" xfId="20409"/>
    <cellStyle name="40 % - Akzent2 3 6 2 3" xfId="14723"/>
    <cellStyle name="40 % - Akzent2 3 6 3" xfId="6594"/>
    <cellStyle name="40 % - Akzent2 3 6 3 2" xfId="17979"/>
    <cellStyle name="40 % - Akzent2 3 6 4" xfId="12293"/>
    <cellStyle name="40 % - Akzent2 3 7" xfId="2527"/>
    <cellStyle name="40 % - Akzent2 3 7 2" xfId="8214"/>
    <cellStyle name="40 % - Akzent2 3 7 2 2" xfId="19599"/>
    <cellStyle name="40 % - Akzent2 3 7 3" xfId="13913"/>
    <cellStyle name="40 % - Akzent2 3 8" xfId="4958"/>
    <cellStyle name="40 % - Akzent2 3 8 2" xfId="10644"/>
    <cellStyle name="40 % - Akzent2 3 8 2 2" xfId="22029"/>
    <cellStyle name="40 % - Akzent2 3 8 3" xfId="16343"/>
    <cellStyle name="40 % - Akzent2 3 9" xfId="5784"/>
    <cellStyle name="40 % - Akzent2 3 9 2" xfId="17169"/>
    <cellStyle name="40 % - Akzent2 4" xfId="111"/>
    <cellStyle name="40 % - Akzent2 4 10" xfId="11497"/>
    <cellStyle name="40 % - Akzent2 4 2" xfId="221"/>
    <cellStyle name="40 % - Akzent2 4 2 2" xfId="416"/>
    <cellStyle name="40 % - Akzent2 4 2 2 2" xfId="823"/>
    <cellStyle name="40 % - Akzent2 4 2 2 2 2" xfId="2443"/>
    <cellStyle name="40 % - Akzent2 4 2 2 2 2 2" xfId="4874"/>
    <cellStyle name="40 % - Akzent2 4 2 2 2 2 2 2" xfId="10560"/>
    <cellStyle name="40 % - Akzent2 4 2 2 2 2 2 2 2" xfId="21945"/>
    <cellStyle name="40 % - Akzent2 4 2 2 2 2 2 3" xfId="16259"/>
    <cellStyle name="40 % - Akzent2 4 2 2 2 2 3" xfId="8130"/>
    <cellStyle name="40 % - Akzent2 4 2 2 2 2 3 2" xfId="19515"/>
    <cellStyle name="40 % - Akzent2 4 2 2 2 2 4" xfId="13829"/>
    <cellStyle name="40 % - Akzent2 4 2 2 2 3" xfId="1633"/>
    <cellStyle name="40 % - Akzent2 4 2 2 2 3 2" xfId="4064"/>
    <cellStyle name="40 % - Akzent2 4 2 2 2 3 2 2" xfId="9750"/>
    <cellStyle name="40 % - Akzent2 4 2 2 2 3 2 2 2" xfId="21135"/>
    <cellStyle name="40 % - Akzent2 4 2 2 2 3 2 3" xfId="15449"/>
    <cellStyle name="40 % - Akzent2 4 2 2 2 3 3" xfId="7320"/>
    <cellStyle name="40 % - Akzent2 4 2 2 2 3 3 2" xfId="18705"/>
    <cellStyle name="40 % - Akzent2 4 2 2 2 3 4" xfId="13019"/>
    <cellStyle name="40 % - Akzent2 4 2 2 2 4" xfId="3253"/>
    <cellStyle name="40 % - Akzent2 4 2 2 2 4 2" xfId="8940"/>
    <cellStyle name="40 % - Akzent2 4 2 2 2 4 2 2" xfId="20325"/>
    <cellStyle name="40 % - Akzent2 4 2 2 2 4 3" xfId="14639"/>
    <cellStyle name="40 % - Akzent2 4 2 2 2 5" xfId="5684"/>
    <cellStyle name="40 % - Akzent2 4 2 2 2 5 2" xfId="11370"/>
    <cellStyle name="40 % - Akzent2 4 2 2 2 5 2 2" xfId="22755"/>
    <cellStyle name="40 % - Akzent2 4 2 2 2 5 3" xfId="17069"/>
    <cellStyle name="40 % - Akzent2 4 2 2 2 6" xfId="6510"/>
    <cellStyle name="40 % - Akzent2 4 2 2 2 6 2" xfId="17895"/>
    <cellStyle name="40 % - Akzent2 4 2 2 2 7" xfId="12209"/>
    <cellStyle name="40 % - Akzent2 4 2 2 3" xfId="2037"/>
    <cellStyle name="40 % - Akzent2 4 2 2 3 2" xfId="4468"/>
    <cellStyle name="40 % - Akzent2 4 2 2 3 2 2" xfId="10154"/>
    <cellStyle name="40 % - Akzent2 4 2 2 3 2 2 2" xfId="21539"/>
    <cellStyle name="40 % - Akzent2 4 2 2 3 2 3" xfId="15853"/>
    <cellStyle name="40 % - Akzent2 4 2 2 3 3" xfId="7724"/>
    <cellStyle name="40 % - Akzent2 4 2 2 3 3 2" xfId="19109"/>
    <cellStyle name="40 % - Akzent2 4 2 2 3 4" xfId="13423"/>
    <cellStyle name="40 % - Akzent2 4 2 2 4" xfId="1227"/>
    <cellStyle name="40 % - Akzent2 4 2 2 4 2" xfId="3658"/>
    <cellStyle name="40 % - Akzent2 4 2 2 4 2 2" xfId="9344"/>
    <cellStyle name="40 % - Akzent2 4 2 2 4 2 2 2" xfId="20729"/>
    <cellStyle name="40 % - Akzent2 4 2 2 4 2 3" xfId="15043"/>
    <cellStyle name="40 % - Akzent2 4 2 2 4 3" xfId="6914"/>
    <cellStyle name="40 % - Akzent2 4 2 2 4 3 2" xfId="18299"/>
    <cellStyle name="40 % - Akzent2 4 2 2 4 4" xfId="12613"/>
    <cellStyle name="40 % - Akzent2 4 2 2 5" xfId="2847"/>
    <cellStyle name="40 % - Akzent2 4 2 2 5 2" xfId="8534"/>
    <cellStyle name="40 % - Akzent2 4 2 2 5 2 2" xfId="19919"/>
    <cellStyle name="40 % - Akzent2 4 2 2 5 3" xfId="14233"/>
    <cellStyle name="40 % - Akzent2 4 2 2 6" xfId="5278"/>
    <cellStyle name="40 % - Akzent2 4 2 2 6 2" xfId="10964"/>
    <cellStyle name="40 % - Akzent2 4 2 2 6 2 2" xfId="22349"/>
    <cellStyle name="40 % - Akzent2 4 2 2 6 3" xfId="16663"/>
    <cellStyle name="40 % - Akzent2 4 2 2 7" xfId="6104"/>
    <cellStyle name="40 % - Akzent2 4 2 2 7 2" xfId="17489"/>
    <cellStyle name="40 % - Akzent2 4 2 2 8" xfId="11803"/>
    <cellStyle name="40 % - Akzent2 4 2 3" xfId="627"/>
    <cellStyle name="40 % - Akzent2 4 2 3 2" xfId="2247"/>
    <cellStyle name="40 % - Akzent2 4 2 3 2 2" xfId="4678"/>
    <cellStyle name="40 % - Akzent2 4 2 3 2 2 2" xfId="10364"/>
    <cellStyle name="40 % - Akzent2 4 2 3 2 2 2 2" xfId="21749"/>
    <cellStyle name="40 % - Akzent2 4 2 3 2 2 3" xfId="16063"/>
    <cellStyle name="40 % - Akzent2 4 2 3 2 3" xfId="7934"/>
    <cellStyle name="40 % - Akzent2 4 2 3 2 3 2" xfId="19319"/>
    <cellStyle name="40 % - Akzent2 4 2 3 2 4" xfId="13633"/>
    <cellStyle name="40 % - Akzent2 4 2 3 3" xfId="1437"/>
    <cellStyle name="40 % - Akzent2 4 2 3 3 2" xfId="3868"/>
    <cellStyle name="40 % - Akzent2 4 2 3 3 2 2" xfId="9554"/>
    <cellStyle name="40 % - Akzent2 4 2 3 3 2 2 2" xfId="20939"/>
    <cellStyle name="40 % - Akzent2 4 2 3 3 2 3" xfId="15253"/>
    <cellStyle name="40 % - Akzent2 4 2 3 3 3" xfId="7124"/>
    <cellStyle name="40 % - Akzent2 4 2 3 3 3 2" xfId="18509"/>
    <cellStyle name="40 % - Akzent2 4 2 3 3 4" xfId="12823"/>
    <cellStyle name="40 % - Akzent2 4 2 3 4" xfId="3057"/>
    <cellStyle name="40 % - Akzent2 4 2 3 4 2" xfId="8744"/>
    <cellStyle name="40 % - Akzent2 4 2 3 4 2 2" xfId="20129"/>
    <cellStyle name="40 % - Akzent2 4 2 3 4 3" xfId="14443"/>
    <cellStyle name="40 % - Akzent2 4 2 3 5" xfId="5488"/>
    <cellStyle name="40 % - Akzent2 4 2 3 5 2" xfId="11174"/>
    <cellStyle name="40 % - Akzent2 4 2 3 5 2 2" xfId="22559"/>
    <cellStyle name="40 % - Akzent2 4 2 3 5 3" xfId="16873"/>
    <cellStyle name="40 % - Akzent2 4 2 3 6" xfId="6314"/>
    <cellStyle name="40 % - Akzent2 4 2 3 6 2" xfId="17699"/>
    <cellStyle name="40 % - Akzent2 4 2 3 7" xfId="12013"/>
    <cellStyle name="40 % - Akzent2 4 2 4" xfId="1841"/>
    <cellStyle name="40 % - Akzent2 4 2 4 2" xfId="4272"/>
    <cellStyle name="40 % - Akzent2 4 2 4 2 2" xfId="9958"/>
    <cellStyle name="40 % - Akzent2 4 2 4 2 2 2" xfId="21343"/>
    <cellStyle name="40 % - Akzent2 4 2 4 2 3" xfId="15657"/>
    <cellStyle name="40 % - Akzent2 4 2 4 3" xfId="7528"/>
    <cellStyle name="40 % - Akzent2 4 2 4 3 2" xfId="18913"/>
    <cellStyle name="40 % - Akzent2 4 2 4 4" xfId="13227"/>
    <cellStyle name="40 % - Akzent2 4 2 5" xfId="1031"/>
    <cellStyle name="40 % - Akzent2 4 2 5 2" xfId="3462"/>
    <cellStyle name="40 % - Akzent2 4 2 5 2 2" xfId="9148"/>
    <cellStyle name="40 % - Akzent2 4 2 5 2 2 2" xfId="20533"/>
    <cellStyle name="40 % - Akzent2 4 2 5 2 3" xfId="14847"/>
    <cellStyle name="40 % - Akzent2 4 2 5 3" xfId="6718"/>
    <cellStyle name="40 % - Akzent2 4 2 5 3 2" xfId="18103"/>
    <cellStyle name="40 % - Akzent2 4 2 5 4" xfId="12417"/>
    <cellStyle name="40 % - Akzent2 4 2 6" xfId="2651"/>
    <cellStyle name="40 % - Akzent2 4 2 6 2" xfId="8338"/>
    <cellStyle name="40 % - Akzent2 4 2 6 2 2" xfId="19723"/>
    <cellStyle name="40 % - Akzent2 4 2 6 3" xfId="14037"/>
    <cellStyle name="40 % - Akzent2 4 2 7" xfId="5082"/>
    <cellStyle name="40 % - Akzent2 4 2 7 2" xfId="10768"/>
    <cellStyle name="40 % - Akzent2 4 2 7 2 2" xfId="22153"/>
    <cellStyle name="40 % - Akzent2 4 2 7 3" xfId="16467"/>
    <cellStyle name="40 % - Akzent2 4 2 8" xfId="5908"/>
    <cellStyle name="40 % - Akzent2 4 2 8 2" xfId="17293"/>
    <cellStyle name="40 % - Akzent2 4 2 9" xfId="11607"/>
    <cellStyle name="40 % - Akzent2 4 3" xfId="306"/>
    <cellStyle name="40 % - Akzent2 4 3 2" xfId="713"/>
    <cellStyle name="40 % - Akzent2 4 3 2 2" xfId="2333"/>
    <cellStyle name="40 % - Akzent2 4 3 2 2 2" xfId="4764"/>
    <cellStyle name="40 % - Akzent2 4 3 2 2 2 2" xfId="10450"/>
    <cellStyle name="40 % - Akzent2 4 3 2 2 2 2 2" xfId="21835"/>
    <cellStyle name="40 % - Akzent2 4 3 2 2 2 3" xfId="16149"/>
    <cellStyle name="40 % - Akzent2 4 3 2 2 3" xfId="8020"/>
    <cellStyle name="40 % - Akzent2 4 3 2 2 3 2" xfId="19405"/>
    <cellStyle name="40 % - Akzent2 4 3 2 2 4" xfId="13719"/>
    <cellStyle name="40 % - Akzent2 4 3 2 3" xfId="1523"/>
    <cellStyle name="40 % - Akzent2 4 3 2 3 2" xfId="3954"/>
    <cellStyle name="40 % - Akzent2 4 3 2 3 2 2" xfId="9640"/>
    <cellStyle name="40 % - Akzent2 4 3 2 3 2 2 2" xfId="21025"/>
    <cellStyle name="40 % - Akzent2 4 3 2 3 2 3" xfId="15339"/>
    <cellStyle name="40 % - Akzent2 4 3 2 3 3" xfId="7210"/>
    <cellStyle name="40 % - Akzent2 4 3 2 3 3 2" xfId="18595"/>
    <cellStyle name="40 % - Akzent2 4 3 2 3 4" xfId="12909"/>
    <cellStyle name="40 % - Akzent2 4 3 2 4" xfId="3143"/>
    <cellStyle name="40 % - Akzent2 4 3 2 4 2" xfId="8830"/>
    <cellStyle name="40 % - Akzent2 4 3 2 4 2 2" xfId="20215"/>
    <cellStyle name="40 % - Akzent2 4 3 2 4 3" xfId="14529"/>
    <cellStyle name="40 % - Akzent2 4 3 2 5" xfId="5574"/>
    <cellStyle name="40 % - Akzent2 4 3 2 5 2" xfId="11260"/>
    <cellStyle name="40 % - Akzent2 4 3 2 5 2 2" xfId="22645"/>
    <cellStyle name="40 % - Akzent2 4 3 2 5 3" xfId="16959"/>
    <cellStyle name="40 % - Akzent2 4 3 2 6" xfId="6400"/>
    <cellStyle name="40 % - Akzent2 4 3 2 6 2" xfId="17785"/>
    <cellStyle name="40 % - Akzent2 4 3 2 7" xfId="12099"/>
    <cellStyle name="40 % - Akzent2 4 3 3" xfId="1927"/>
    <cellStyle name="40 % - Akzent2 4 3 3 2" xfId="4358"/>
    <cellStyle name="40 % - Akzent2 4 3 3 2 2" xfId="10044"/>
    <cellStyle name="40 % - Akzent2 4 3 3 2 2 2" xfId="21429"/>
    <cellStyle name="40 % - Akzent2 4 3 3 2 3" xfId="15743"/>
    <cellStyle name="40 % - Akzent2 4 3 3 3" xfId="7614"/>
    <cellStyle name="40 % - Akzent2 4 3 3 3 2" xfId="18999"/>
    <cellStyle name="40 % - Akzent2 4 3 3 4" xfId="13313"/>
    <cellStyle name="40 % - Akzent2 4 3 4" xfId="1117"/>
    <cellStyle name="40 % - Akzent2 4 3 4 2" xfId="3548"/>
    <cellStyle name="40 % - Akzent2 4 3 4 2 2" xfId="9234"/>
    <cellStyle name="40 % - Akzent2 4 3 4 2 2 2" xfId="20619"/>
    <cellStyle name="40 % - Akzent2 4 3 4 2 3" xfId="14933"/>
    <cellStyle name="40 % - Akzent2 4 3 4 3" xfId="6804"/>
    <cellStyle name="40 % - Akzent2 4 3 4 3 2" xfId="18189"/>
    <cellStyle name="40 % - Akzent2 4 3 4 4" xfId="12503"/>
    <cellStyle name="40 % - Akzent2 4 3 5" xfId="2737"/>
    <cellStyle name="40 % - Akzent2 4 3 5 2" xfId="8424"/>
    <cellStyle name="40 % - Akzent2 4 3 5 2 2" xfId="19809"/>
    <cellStyle name="40 % - Akzent2 4 3 5 3" xfId="14123"/>
    <cellStyle name="40 % - Akzent2 4 3 6" xfId="5168"/>
    <cellStyle name="40 % - Akzent2 4 3 6 2" xfId="10854"/>
    <cellStyle name="40 % - Akzent2 4 3 6 2 2" xfId="22239"/>
    <cellStyle name="40 % - Akzent2 4 3 6 3" xfId="16553"/>
    <cellStyle name="40 % - Akzent2 4 3 7" xfId="5994"/>
    <cellStyle name="40 % - Akzent2 4 3 7 2" xfId="17379"/>
    <cellStyle name="40 % - Akzent2 4 3 8" xfId="11693"/>
    <cellStyle name="40 % - Akzent2 4 4" xfId="517"/>
    <cellStyle name="40 % - Akzent2 4 4 2" xfId="2137"/>
    <cellStyle name="40 % - Akzent2 4 4 2 2" xfId="4568"/>
    <cellStyle name="40 % - Akzent2 4 4 2 2 2" xfId="10254"/>
    <cellStyle name="40 % - Akzent2 4 4 2 2 2 2" xfId="21639"/>
    <cellStyle name="40 % - Akzent2 4 4 2 2 3" xfId="15953"/>
    <cellStyle name="40 % - Akzent2 4 4 2 3" xfId="7824"/>
    <cellStyle name="40 % - Akzent2 4 4 2 3 2" xfId="19209"/>
    <cellStyle name="40 % - Akzent2 4 4 2 4" xfId="13523"/>
    <cellStyle name="40 % - Akzent2 4 4 3" xfId="1327"/>
    <cellStyle name="40 % - Akzent2 4 4 3 2" xfId="3758"/>
    <cellStyle name="40 % - Akzent2 4 4 3 2 2" xfId="9444"/>
    <cellStyle name="40 % - Akzent2 4 4 3 2 2 2" xfId="20829"/>
    <cellStyle name="40 % - Akzent2 4 4 3 2 3" xfId="15143"/>
    <cellStyle name="40 % - Akzent2 4 4 3 3" xfId="7014"/>
    <cellStyle name="40 % - Akzent2 4 4 3 3 2" xfId="18399"/>
    <cellStyle name="40 % - Akzent2 4 4 3 4" xfId="12713"/>
    <cellStyle name="40 % - Akzent2 4 4 4" xfId="2947"/>
    <cellStyle name="40 % - Akzent2 4 4 4 2" xfId="8634"/>
    <cellStyle name="40 % - Akzent2 4 4 4 2 2" xfId="20019"/>
    <cellStyle name="40 % - Akzent2 4 4 4 3" xfId="14333"/>
    <cellStyle name="40 % - Akzent2 4 4 5" xfId="5378"/>
    <cellStyle name="40 % - Akzent2 4 4 5 2" xfId="11064"/>
    <cellStyle name="40 % - Akzent2 4 4 5 2 2" xfId="22449"/>
    <cellStyle name="40 % - Akzent2 4 4 5 3" xfId="16763"/>
    <cellStyle name="40 % - Akzent2 4 4 6" xfId="6204"/>
    <cellStyle name="40 % - Akzent2 4 4 6 2" xfId="17589"/>
    <cellStyle name="40 % - Akzent2 4 4 7" xfId="11903"/>
    <cellStyle name="40 % - Akzent2 4 5" xfId="1731"/>
    <cellStyle name="40 % - Akzent2 4 5 2" xfId="4162"/>
    <cellStyle name="40 % - Akzent2 4 5 2 2" xfId="9848"/>
    <cellStyle name="40 % - Akzent2 4 5 2 2 2" xfId="21233"/>
    <cellStyle name="40 % - Akzent2 4 5 2 3" xfId="15547"/>
    <cellStyle name="40 % - Akzent2 4 5 3" xfId="7418"/>
    <cellStyle name="40 % - Akzent2 4 5 3 2" xfId="18803"/>
    <cellStyle name="40 % - Akzent2 4 5 4" xfId="13117"/>
    <cellStyle name="40 % - Akzent2 4 6" xfId="921"/>
    <cellStyle name="40 % - Akzent2 4 6 2" xfId="3352"/>
    <cellStyle name="40 % - Akzent2 4 6 2 2" xfId="9038"/>
    <cellStyle name="40 % - Akzent2 4 6 2 2 2" xfId="20423"/>
    <cellStyle name="40 % - Akzent2 4 6 2 3" xfId="14737"/>
    <cellStyle name="40 % - Akzent2 4 6 3" xfId="6608"/>
    <cellStyle name="40 % - Akzent2 4 6 3 2" xfId="17993"/>
    <cellStyle name="40 % - Akzent2 4 6 4" xfId="12307"/>
    <cellStyle name="40 % - Akzent2 4 7" xfId="2541"/>
    <cellStyle name="40 % - Akzent2 4 7 2" xfId="8228"/>
    <cellStyle name="40 % - Akzent2 4 7 2 2" xfId="19613"/>
    <cellStyle name="40 % - Akzent2 4 7 3" xfId="13927"/>
    <cellStyle name="40 % - Akzent2 4 8" xfId="4972"/>
    <cellStyle name="40 % - Akzent2 4 8 2" xfId="10658"/>
    <cellStyle name="40 % - Akzent2 4 8 2 2" xfId="22043"/>
    <cellStyle name="40 % - Akzent2 4 8 3" xfId="16357"/>
    <cellStyle name="40 % - Akzent2 4 9" xfId="5798"/>
    <cellStyle name="40 % - Akzent2 4 9 2" xfId="17183"/>
    <cellStyle name="40 % - Akzent2 5" xfId="125"/>
    <cellStyle name="40 % - Akzent2 5 10" xfId="11511"/>
    <cellStyle name="40 % - Akzent2 5 2" xfId="222"/>
    <cellStyle name="40 % - Akzent2 5 2 2" xfId="417"/>
    <cellStyle name="40 % - Akzent2 5 2 2 2" xfId="824"/>
    <cellStyle name="40 % - Akzent2 5 2 2 2 2" xfId="2444"/>
    <cellStyle name="40 % - Akzent2 5 2 2 2 2 2" xfId="4875"/>
    <cellStyle name="40 % - Akzent2 5 2 2 2 2 2 2" xfId="10561"/>
    <cellStyle name="40 % - Akzent2 5 2 2 2 2 2 2 2" xfId="21946"/>
    <cellStyle name="40 % - Akzent2 5 2 2 2 2 2 3" xfId="16260"/>
    <cellStyle name="40 % - Akzent2 5 2 2 2 2 3" xfId="8131"/>
    <cellStyle name="40 % - Akzent2 5 2 2 2 2 3 2" xfId="19516"/>
    <cellStyle name="40 % - Akzent2 5 2 2 2 2 4" xfId="13830"/>
    <cellStyle name="40 % - Akzent2 5 2 2 2 3" xfId="1634"/>
    <cellStyle name="40 % - Akzent2 5 2 2 2 3 2" xfId="4065"/>
    <cellStyle name="40 % - Akzent2 5 2 2 2 3 2 2" xfId="9751"/>
    <cellStyle name="40 % - Akzent2 5 2 2 2 3 2 2 2" xfId="21136"/>
    <cellStyle name="40 % - Akzent2 5 2 2 2 3 2 3" xfId="15450"/>
    <cellStyle name="40 % - Akzent2 5 2 2 2 3 3" xfId="7321"/>
    <cellStyle name="40 % - Akzent2 5 2 2 2 3 3 2" xfId="18706"/>
    <cellStyle name="40 % - Akzent2 5 2 2 2 3 4" xfId="13020"/>
    <cellStyle name="40 % - Akzent2 5 2 2 2 4" xfId="3254"/>
    <cellStyle name="40 % - Akzent2 5 2 2 2 4 2" xfId="8941"/>
    <cellStyle name="40 % - Akzent2 5 2 2 2 4 2 2" xfId="20326"/>
    <cellStyle name="40 % - Akzent2 5 2 2 2 4 3" xfId="14640"/>
    <cellStyle name="40 % - Akzent2 5 2 2 2 5" xfId="5685"/>
    <cellStyle name="40 % - Akzent2 5 2 2 2 5 2" xfId="11371"/>
    <cellStyle name="40 % - Akzent2 5 2 2 2 5 2 2" xfId="22756"/>
    <cellStyle name="40 % - Akzent2 5 2 2 2 5 3" xfId="17070"/>
    <cellStyle name="40 % - Akzent2 5 2 2 2 6" xfId="6511"/>
    <cellStyle name="40 % - Akzent2 5 2 2 2 6 2" xfId="17896"/>
    <cellStyle name="40 % - Akzent2 5 2 2 2 7" xfId="12210"/>
    <cellStyle name="40 % - Akzent2 5 2 2 3" xfId="2038"/>
    <cellStyle name="40 % - Akzent2 5 2 2 3 2" xfId="4469"/>
    <cellStyle name="40 % - Akzent2 5 2 2 3 2 2" xfId="10155"/>
    <cellStyle name="40 % - Akzent2 5 2 2 3 2 2 2" xfId="21540"/>
    <cellStyle name="40 % - Akzent2 5 2 2 3 2 3" xfId="15854"/>
    <cellStyle name="40 % - Akzent2 5 2 2 3 3" xfId="7725"/>
    <cellStyle name="40 % - Akzent2 5 2 2 3 3 2" xfId="19110"/>
    <cellStyle name="40 % - Akzent2 5 2 2 3 4" xfId="13424"/>
    <cellStyle name="40 % - Akzent2 5 2 2 4" xfId="1228"/>
    <cellStyle name="40 % - Akzent2 5 2 2 4 2" xfId="3659"/>
    <cellStyle name="40 % - Akzent2 5 2 2 4 2 2" xfId="9345"/>
    <cellStyle name="40 % - Akzent2 5 2 2 4 2 2 2" xfId="20730"/>
    <cellStyle name="40 % - Akzent2 5 2 2 4 2 3" xfId="15044"/>
    <cellStyle name="40 % - Akzent2 5 2 2 4 3" xfId="6915"/>
    <cellStyle name="40 % - Akzent2 5 2 2 4 3 2" xfId="18300"/>
    <cellStyle name="40 % - Akzent2 5 2 2 4 4" xfId="12614"/>
    <cellStyle name="40 % - Akzent2 5 2 2 5" xfId="2848"/>
    <cellStyle name="40 % - Akzent2 5 2 2 5 2" xfId="8535"/>
    <cellStyle name="40 % - Akzent2 5 2 2 5 2 2" xfId="19920"/>
    <cellStyle name="40 % - Akzent2 5 2 2 5 3" xfId="14234"/>
    <cellStyle name="40 % - Akzent2 5 2 2 6" xfId="5279"/>
    <cellStyle name="40 % - Akzent2 5 2 2 6 2" xfId="10965"/>
    <cellStyle name="40 % - Akzent2 5 2 2 6 2 2" xfId="22350"/>
    <cellStyle name="40 % - Akzent2 5 2 2 6 3" xfId="16664"/>
    <cellStyle name="40 % - Akzent2 5 2 2 7" xfId="6105"/>
    <cellStyle name="40 % - Akzent2 5 2 2 7 2" xfId="17490"/>
    <cellStyle name="40 % - Akzent2 5 2 2 8" xfId="11804"/>
    <cellStyle name="40 % - Akzent2 5 2 3" xfId="628"/>
    <cellStyle name="40 % - Akzent2 5 2 3 2" xfId="2248"/>
    <cellStyle name="40 % - Akzent2 5 2 3 2 2" xfId="4679"/>
    <cellStyle name="40 % - Akzent2 5 2 3 2 2 2" xfId="10365"/>
    <cellStyle name="40 % - Akzent2 5 2 3 2 2 2 2" xfId="21750"/>
    <cellStyle name="40 % - Akzent2 5 2 3 2 2 3" xfId="16064"/>
    <cellStyle name="40 % - Akzent2 5 2 3 2 3" xfId="7935"/>
    <cellStyle name="40 % - Akzent2 5 2 3 2 3 2" xfId="19320"/>
    <cellStyle name="40 % - Akzent2 5 2 3 2 4" xfId="13634"/>
    <cellStyle name="40 % - Akzent2 5 2 3 3" xfId="1438"/>
    <cellStyle name="40 % - Akzent2 5 2 3 3 2" xfId="3869"/>
    <cellStyle name="40 % - Akzent2 5 2 3 3 2 2" xfId="9555"/>
    <cellStyle name="40 % - Akzent2 5 2 3 3 2 2 2" xfId="20940"/>
    <cellStyle name="40 % - Akzent2 5 2 3 3 2 3" xfId="15254"/>
    <cellStyle name="40 % - Akzent2 5 2 3 3 3" xfId="7125"/>
    <cellStyle name="40 % - Akzent2 5 2 3 3 3 2" xfId="18510"/>
    <cellStyle name="40 % - Akzent2 5 2 3 3 4" xfId="12824"/>
    <cellStyle name="40 % - Akzent2 5 2 3 4" xfId="3058"/>
    <cellStyle name="40 % - Akzent2 5 2 3 4 2" xfId="8745"/>
    <cellStyle name="40 % - Akzent2 5 2 3 4 2 2" xfId="20130"/>
    <cellStyle name="40 % - Akzent2 5 2 3 4 3" xfId="14444"/>
    <cellStyle name="40 % - Akzent2 5 2 3 5" xfId="5489"/>
    <cellStyle name="40 % - Akzent2 5 2 3 5 2" xfId="11175"/>
    <cellStyle name="40 % - Akzent2 5 2 3 5 2 2" xfId="22560"/>
    <cellStyle name="40 % - Akzent2 5 2 3 5 3" xfId="16874"/>
    <cellStyle name="40 % - Akzent2 5 2 3 6" xfId="6315"/>
    <cellStyle name="40 % - Akzent2 5 2 3 6 2" xfId="17700"/>
    <cellStyle name="40 % - Akzent2 5 2 3 7" xfId="12014"/>
    <cellStyle name="40 % - Akzent2 5 2 4" xfId="1842"/>
    <cellStyle name="40 % - Akzent2 5 2 4 2" xfId="4273"/>
    <cellStyle name="40 % - Akzent2 5 2 4 2 2" xfId="9959"/>
    <cellStyle name="40 % - Akzent2 5 2 4 2 2 2" xfId="21344"/>
    <cellStyle name="40 % - Akzent2 5 2 4 2 3" xfId="15658"/>
    <cellStyle name="40 % - Akzent2 5 2 4 3" xfId="7529"/>
    <cellStyle name="40 % - Akzent2 5 2 4 3 2" xfId="18914"/>
    <cellStyle name="40 % - Akzent2 5 2 4 4" xfId="13228"/>
    <cellStyle name="40 % - Akzent2 5 2 5" xfId="1032"/>
    <cellStyle name="40 % - Akzent2 5 2 5 2" xfId="3463"/>
    <cellStyle name="40 % - Akzent2 5 2 5 2 2" xfId="9149"/>
    <cellStyle name="40 % - Akzent2 5 2 5 2 2 2" xfId="20534"/>
    <cellStyle name="40 % - Akzent2 5 2 5 2 3" xfId="14848"/>
    <cellStyle name="40 % - Akzent2 5 2 5 3" xfId="6719"/>
    <cellStyle name="40 % - Akzent2 5 2 5 3 2" xfId="18104"/>
    <cellStyle name="40 % - Akzent2 5 2 5 4" xfId="12418"/>
    <cellStyle name="40 % - Akzent2 5 2 6" xfId="2652"/>
    <cellStyle name="40 % - Akzent2 5 2 6 2" xfId="8339"/>
    <cellStyle name="40 % - Akzent2 5 2 6 2 2" xfId="19724"/>
    <cellStyle name="40 % - Akzent2 5 2 6 3" xfId="14038"/>
    <cellStyle name="40 % - Akzent2 5 2 7" xfId="5083"/>
    <cellStyle name="40 % - Akzent2 5 2 7 2" xfId="10769"/>
    <cellStyle name="40 % - Akzent2 5 2 7 2 2" xfId="22154"/>
    <cellStyle name="40 % - Akzent2 5 2 7 3" xfId="16468"/>
    <cellStyle name="40 % - Akzent2 5 2 8" xfId="5909"/>
    <cellStyle name="40 % - Akzent2 5 2 8 2" xfId="17294"/>
    <cellStyle name="40 % - Akzent2 5 2 9" xfId="11608"/>
    <cellStyle name="40 % - Akzent2 5 3" xfId="320"/>
    <cellStyle name="40 % - Akzent2 5 3 2" xfId="727"/>
    <cellStyle name="40 % - Akzent2 5 3 2 2" xfId="2347"/>
    <cellStyle name="40 % - Akzent2 5 3 2 2 2" xfId="4778"/>
    <cellStyle name="40 % - Akzent2 5 3 2 2 2 2" xfId="10464"/>
    <cellStyle name="40 % - Akzent2 5 3 2 2 2 2 2" xfId="21849"/>
    <cellStyle name="40 % - Akzent2 5 3 2 2 2 3" xfId="16163"/>
    <cellStyle name="40 % - Akzent2 5 3 2 2 3" xfId="8034"/>
    <cellStyle name="40 % - Akzent2 5 3 2 2 3 2" xfId="19419"/>
    <cellStyle name="40 % - Akzent2 5 3 2 2 4" xfId="13733"/>
    <cellStyle name="40 % - Akzent2 5 3 2 3" xfId="1537"/>
    <cellStyle name="40 % - Akzent2 5 3 2 3 2" xfId="3968"/>
    <cellStyle name="40 % - Akzent2 5 3 2 3 2 2" xfId="9654"/>
    <cellStyle name="40 % - Akzent2 5 3 2 3 2 2 2" xfId="21039"/>
    <cellStyle name="40 % - Akzent2 5 3 2 3 2 3" xfId="15353"/>
    <cellStyle name="40 % - Akzent2 5 3 2 3 3" xfId="7224"/>
    <cellStyle name="40 % - Akzent2 5 3 2 3 3 2" xfId="18609"/>
    <cellStyle name="40 % - Akzent2 5 3 2 3 4" xfId="12923"/>
    <cellStyle name="40 % - Akzent2 5 3 2 4" xfId="3157"/>
    <cellStyle name="40 % - Akzent2 5 3 2 4 2" xfId="8844"/>
    <cellStyle name="40 % - Akzent2 5 3 2 4 2 2" xfId="20229"/>
    <cellStyle name="40 % - Akzent2 5 3 2 4 3" xfId="14543"/>
    <cellStyle name="40 % - Akzent2 5 3 2 5" xfId="5588"/>
    <cellStyle name="40 % - Akzent2 5 3 2 5 2" xfId="11274"/>
    <cellStyle name="40 % - Akzent2 5 3 2 5 2 2" xfId="22659"/>
    <cellStyle name="40 % - Akzent2 5 3 2 5 3" xfId="16973"/>
    <cellStyle name="40 % - Akzent2 5 3 2 6" xfId="6414"/>
    <cellStyle name="40 % - Akzent2 5 3 2 6 2" xfId="17799"/>
    <cellStyle name="40 % - Akzent2 5 3 2 7" xfId="12113"/>
    <cellStyle name="40 % - Akzent2 5 3 3" xfId="1941"/>
    <cellStyle name="40 % - Akzent2 5 3 3 2" xfId="4372"/>
    <cellStyle name="40 % - Akzent2 5 3 3 2 2" xfId="10058"/>
    <cellStyle name="40 % - Akzent2 5 3 3 2 2 2" xfId="21443"/>
    <cellStyle name="40 % - Akzent2 5 3 3 2 3" xfId="15757"/>
    <cellStyle name="40 % - Akzent2 5 3 3 3" xfId="7628"/>
    <cellStyle name="40 % - Akzent2 5 3 3 3 2" xfId="19013"/>
    <cellStyle name="40 % - Akzent2 5 3 3 4" xfId="13327"/>
    <cellStyle name="40 % - Akzent2 5 3 4" xfId="1131"/>
    <cellStyle name="40 % - Akzent2 5 3 4 2" xfId="3562"/>
    <cellStyle name="40 % - Akzent2 5 3 4 2 2" xfId="9248"/>
    <cellStyle name="40 % - Akzent2 5 3 4 2 2 2" xfId="20633"/>
    <cellStyle name="40 % - Akzent2 5 3 4 2 3" xfId="14947"/>
    <cellStyle name="40 % - Akzent2 5 3 4 3" xfId="6818"/>
    <cellStyle name="40 % - Akzent2 5 3 4 3 2" xfId="18203"/>
    <cellStyle name="40 % - Akzent2 5 3 4 4" xfId="12517"/>
    <cellStyle name="40 % - Akzent2 5 3 5" xfId="2751"/>
    <cellStyle name="40 % - Akzent2 5 3 5 2" xfId="8438"/>
    <cellStyle name="40 % - Akzent2 5 3 5 2 2" xfId="19823"/>
    <cellStyle name="40 % - Akzent2 5 3 5 3" xfId="14137"/>
    <cellStyle name="40 % - Akzent2 5 3 6" xfId="5182"/>
    <cellStyle name="40 % - Akzent2 5 3 6 2" xfId="10868"/>
    <cellStyle name="40 % - Akzent2 5 3 6 2 2" xfId="22253"/>
    <cellStyle name="40 % - Akzent2 5 3 6 3" xfId="16567"/>
    <cellStyle name="40 % - Akzent2 5 3 7" xfId="6008"/>
    <cellStyle name="40 % - Akzent2 5 3 7 2" xfId="17393"/>
    <cellStyle name="40 % - Akzent2 5 3 8" xfId="11707"/>
    <cellStyle name="40 % - Akzent2 5 4" xfId="531"/>
    <cellStyle name="40 % - Akzent2 5 4 2" xfId="2151"/>
    <cellStyle name="40 % - Akzent2 5 4 2 2" xfId="4582"/>
    <cellStyle name="40 % - Akzent2 5 4 2 2 2" xfId="10268"/>
    <cellStyle name="40 % - Akzent2 5 4 2 2 2 2" xfId="21653"/>
    <cellStyle name="40 % - Akzent2 5 4 2 2 3" xfId="15967"/>
    <cellStyle name="40 % - Akzent2 5 4 2 3" xfId="7838"/>
    <cellStyle name="40 % - Akzent2 5 4 2 3 2" xfId="19223"/>
    <cellStyle name="40 % - Akzent2 5 4 2 4" xfId="13537"/>
    <cellStyle name="40 % - Akzent2 5 4 3" xfId="1341"/>
    <cellStyle name="40 % - Akzent2 5 4 3 2" xfId="3772"/>
    <cellStyle name="40 % - Akzent2 5 4 3 2 2" xfId="9458"/>
    <cellStyle name="40 % - Akzent2 5 4 3 2 2 2" xfId="20843"/>
    <cellStyle name="40 % - Akzent2 5 4 3 2 3" xfId="15157"/>
    <cellStyle name="40 % - Akzent2 5 4 3 3" xfId="7028"/>
    <cellStyle name="40 % - Akzent2 5 4 3 3 2" xfId="18413"/>
    <cellStyle name="40 % - Akzent2 5 4 3 4" xfId="12727"/>
    <cellStyle name="40 % - Akzent2 5 4 4" xfId="2961"/>
    <cellStyle name="40 % - Akzent2 5 4 4 2" xfId="8648"/>
    <cellStyle name="40 % - Akzent2 5 4 4 2 2" xfId="20033"/>
    <cellStyle name="40 % - Akzent2 5 4 4 3" xfId="14347"/>
    <cellStyle name="40 % - Akzent2 5 4 5" xfId="5392"/>
    <cellStyle name="40 % - Akzent2 5 4 5 2" xfId="11078"/>
    <cellStyle name="40 % - Akzent2 5 4 5 2 2" xfId="22463"/>
    <cellStyle name="40 % - Akzent2 5 4 5 3" xfId="16777"/>
    <cellStyle name="40 % - Akzent2 5 4 6" xfId="6218"/>
    <cellStyle name="40 % - Akzent2 5 4 6 2" xfId="17603"/>
    <cellStyle name="40 % - Akzent2 5 4 7" xfId="11917"/>
    <cellStyle name="40 % - Akzent2 5 5" xfId="1745"/>
    <cellStyle name="40 % - Akzent2 5 5 2" xfId="4176"/>
    <cellStyle name="40 % - Akzent2 5 5 2 2" xfId="9862"/>
    <cellStyle name="40 % - Akzent2 5 5 2 2 2" xfId="21247"/>
    <cellStyle name="40 % - Akzent2 5 5 2 3" xfId="15561"/>
    <cellStyle name="40 % - Akzent2 5 5 3" xfId="7432"/>
    <cellStyle name="40 % - Akzent2 5 5 3 2" xfId="18817"/>
    <cellStyle name="40 % - Akzent2 5 5 4" xfId="13131"/>
    <cellStyle name="40 % - Akzent2 5 6" xfId="935"/>
    <cellStyle name="40 % - Akzent2 5 6 2" xfId="3366"/>
    <cellStyle name="40 % - Akzent2 5 6 2 2" xfId="9052"/>
    <cellStyle name="40 % - Akzent2 5 6 2 2 2" xfId="20437"/>
    <cellStyle name="40 % - Akzent2 5 6 2 3" xfId="14751"/>
    <cellStyle name="40 % - Akzent2 5 6 3" xfId="6622"/>
    <cellStyle name="40 % - Akzent2 5 6 3 2" xfId="18007"/>
    <cellStyle name="40 % - Akzent2 5 6 4" xfId="12321"/>
    <cellStyle name="40 % - Akzent2 5 7" xfId="2555"/>
    <cellStyle name="40 % - Akzent2 5 7 2" xfId="8242"/>
    <cellStyle name="40 % - Akzent2 5 7 2 2" xfId="19627"/>
    <cellStyle name="40 % - Akzent2 5 7 3" xfId="13941"/>
    <cellStyle name="40 % - Akzent2 5 8" xfId="4986"/>
    <cellStyle name="40 % - Akzent2 5 8 2" xfId="10672"/>
    <cellStyle name="40 % - Akzent2 5 8 2 2" xfId="22057"/>
    <cellStyle name="40 % - Akzent2 5 8 3" xfId="16371"/>
    <cellStyle name="40 % - Akzent2 5 9" xfId="5812"/>
    <cellStyle name="40 % - Akzent2 5 9 2" xfId="17197"/>
    <cellStyle name="40 % - Akzent2 6" xfId="139"/>
    <cellStyle name="40 % - Akzent2 6 10" xfId="11525"/>
    <cellStyle name="40 % - Akzent2 6 2" xfId="223"/>
    <cellStyle name="40 % - Akzent2 6 2 2" xfId="418"/>
    <cellStyle name="40 % - Akzent2 6 2 2 2" xfId="825"/>
    <cellStyle name="40 % - Akzent2 6 2 2 2 2" xfId="2445"/>
    <cellStyle name="40 % - Akzent2 6 2 2 2 2 2" xfId="4876"/>
    <cellStyle name="40 % - Akzent2 6 2 2 2 2 2 2" xfId="10562"/>
    <cellStyle name="40 % - Akzent2 6 2 2 2 2 2 2 2" xfId="21947"/>
    <cellStyle name="40 % - Akzent2 6 2 2 2 2 2 3" xfId="16261"/>
    <cellStyle name="40 % - Akzent2 6 2 2 2 2 3" xfId="8132"/>
    <cellStyle name="40 % - Akzent2 6 2 2 2 2 3 2" xfId="19517"/>
    <cellStyle name="40 % - Akzent2 6 2 2 2 2 4" xfId="13831"/>
    <cellStyle name="40 % - Akzent2 6 2 2 2 3" xfId="1635"/>
    <cellStyle name="40 % - Akzent2 6 2 2 2 3 2" xfId="4066"/>
    <cellStyle name="40 % - Akzent2 6 2 2 2 3 2 2" xfId="9752"/>
    <cellStyle name="40 % - Akzent2 6 2 2 2 3 2 2 2" xfId="21137"/>
    <cellStyle name="40 % - Akzent2 6 2 2 2 3 2 3" xfId="15451"/>
    <cellStyle name="40 % - Akzent2 6 2 2 2 3 3" xfId="7322"/>
    <cellStyle name="40 % - Akzent2 6 2 2 2 3 3 2" xfId="18707"/>
    <cellStyle name="40 % - Akzent2 6 2 2 2 3 4" xfId="13021"/>
    <cellStyle name="40 % - Akzent2 6 2 2 2 4" xfId="3255"/>
    <cellStyle name="40 % - Akzent2 6 2 2 2 4 2" xfId="8942"/>
    <cellStyle name="40 % - Akzent2 6 2 2 2 4 2 2" xfId="20327"/>
    <cellStyle name="40 % - Akzent2 6 2 2 2 4 3" xfId="14641"/>
    <cellStyle name="40 % - Akzent2 6 2 2 2 5" xfId="5686"/>
    <cellStyle name="40 % - Akzent2 6 2 2 2 5 2" xfId="11372"/>
    <cellStyle name="40 % - Akzent2 6 2 2 2 5 2 2" xfId="22757"/>
    <cellStyle name="40 % - Akzent2 6 2 2 2 5 3" xfId="17071"/>
    <cellStyle name="40 % - Akzent2 6 2 2 2 6" xfId="6512"/>
    <cellStyle name="40 % - Akzent2 6 2 2 2 6 2" xfId="17897"/>
    <cellStyle name="40 % - Akzent2 6 2 2 2 7" xfId="12211"/>
    <cellStyle name="40 % - Akzent2 6 2 2 3" xfId="2039"/>
    <cellStyle name="40 % - Akzent2 6 2 2 3 2" xfId="4470"/>
    <cellStyle name="40 % - Akzent2 6 2 2 3 2 2" xfId="10156"/>
    <cellStyle name="40 % - Akzent2 6 2 2 3 2 2 2" xfId="21541"/>
    <cellStyle name="40 % - Akzent2 6 2 2 3 2 3" xfId="15855"/>
    <cellStyle name="40 % - Akzent2 6 2 2 3 3" xfId="7726"/>
    <cellStyle name="40 % - Akzent2 6 2 2 3 3 2" xfId="19111"/>
    <cellStyle name="40 % - Akzent2 6 2 2 3 4" xfId="13425"/>
    <cellStyle name="40 % - Akzent2 6 2 2 4" xfId="1229"/>
    <cellStyle name="40 % - Akzent2 6 2 2 4 2" xfId="3660"/>
    <cellStyle name="40 % - Akzent2 6 2 2 4 2 2" xfId="9346"/>
    <cellStyle name="40 % - Akzent2 6 2 2 4 2 2 2" xfId="20731"/>
    <cellStyle name="40 % - Akzent2 6 2 2 4 2 3" xfId="15045"/>
    <cellStyle name="40 % - Akzent2 6 2 2 4 3" xfId="6916"/>
    <cellStyle name="40 % - Akzent2 6 2 2 4 3 2" xfId="18301"/>
    <cellStyle name="40 % - Akzent2 6 2 2 4 4" xfId="12615"/>
    <cellStyle name="40 % - Akzent2 6 2 2 5" xfId="2849"/>
    <cellStyle name="40 % - Akzent2 6 2 2 5 2" xfId="8536"/>
    <cellStyle name="40 % - Akzent2 6 2 2 5 2 2" xfId="19921"/>
    <cellStyle name="40 % - Akzent2 6 2 2 5 3" xfId="14235"/>
    <cellStyle name="40 % - Akzent2 6 2 2 6" xfId="5280"/>
    <cellStyle name="40 % - Akzent2 6 2 2 6 2" xfId="10966"/>
    <cellStyle name="40 % - Akzent2 6 2 2 6 2 2" xfId="22351"/>
    <cellStyle name="40 % - Akzent2 6 2 2 6 3" xfId="16665"/>
    <cellStyle name="40 % - Akzent2 6 2 2 7" xfId="6106"/>
    <cellStyle name="40 % - Akzent2 6 2 2 7 2" xfId="17491"/>
    <cellStyle name="40 % - Akzent2 6 2 2 8" xfId="11805"/>
    <cellStyle name="40 % - Akzent2 6 2 3" xfId="629"/>
    <cellStyle name="40 % - Akzent2 6 2 3 2" xfId="2249"/>
    <cellStyle name="40 % - Akzent2 6 2 3 2 2" xfId="4680"/>
    <cellStyle name="40 % - Akzent2 6 2 3 2 2 2" xfId="10366"/>
    <cellStyle name="40 % - Akzent2 6 2 3 2 2 2 2" xfId="21751"/>
    <cellStyle name="40 % - Akzent2 6 2 3 2 2 3" xfId="16065"/>
    <cellStyle name="40 % - Akzent2 6 2 3 2 3" xfId="7936"/>
    <cellStyle name="40 % - Akzent2 6 2 3 2 3 2" xfId="19321"/>
    <cellStyle name="40 % - Akzent2 6 2 3 2 4" xfId="13635"/>
    <cellStyle name="40 % - Akzent2 6 2 3 3" xfId="1439"/>
    <cellStyle name="40 % - Akzent2 6 2 3 3 2" xfId="3870"/>
    <cellStyle name="40 % - Akzent2 6 2 3 3 2 2" xfId="9556"/>
    <cellStyle name="40 % - Akzent2 6 2 3 3 2 2 2" xfId="20941"/>
    <cellStyle name="40 % - Akzent2 6 2 3 3 2 3" xfId="15255"/>
    <cellStyle name="40 % - Akzent2 6 2 3 3 3" xfId="7126"/>
    <cellStyle name="40 % - Akzent2 6 2 3 3 3 2" xfId="18511"/>
    <cellStyle name="40 % - Akzent2 6 2 3 3 4" xfId="12825"/>
    <cellStyle name="40 % - Akzent2 6 2 3 4" xfId="3059"/>
    <cellStyle name="40 % - Akzent2 6 2 3 4 2" xfId="8746"/>
    <cellStyle name="40 % - Akzent2 6 2 3 4 2 2" xfId="20131"/>
    <cellStyle name="40 % - Akzent2 6 2 3 4 3" xfId="14445"/>
    <cellStyle name="40 % - Akzent2 6 2 3 5" xfId="5490"/>
    <cellStyle name="40 % - Akzent2 6 2 3 5 2" xfId="11176"/>
    <cellStyle name="40 % - Akzent2 6 2 3 5 2 2" xfId="22561"/>
    <cellStyle name="40 % - Akzent2 6 2 3 5 3" xfId="16875"/>
    <cellStyle name="40 % - Akzent2 6 2 3 6" xfId="6316"/>
    <cellStyle name="40 % - Akzent2 6 2 3 6 2" xfId="17701"/>
    <cellStyle name="40 % - Akzent2 6 2 3 7" xfId="12015"/>
    <cellStyle name="40 % - Akzent2 6 2 4" xfId="1843"/>
    <cellStyle name="40 % - Akzent2 6 2 4 2" xfId="4274"/>
    <cellStyle name="40 % - Akzent2 6 2 4 2 2" xfId="9960"/>
    <cellStyle name="40 % - Akzent2 6 2 4 2 2 2" xfId="21345"/>
    <cellStyle name="40 % - Akzent2 6 2 4 2 3" xfId="15659"/>
    <cellStyle name="40 % - Akzent2 6 2 4 3" xfId="7530"/>
    <cellStyle name="40 % - Akzent2 6 2 4 3 2" xfId="18915"/>
    <cellStyle name="40 % - Akzent2 6 2 4 4" xfId="13229"/>
    <cellStyle name="40 % - Akzent2 6 2 5" xfId="1033"/>
    <cellStyle name="40 % - Akzent2 6 2 5 2" xfId="3464"/>
    <cellStyle name="40 % - Akzent2 6 2 5 2 2" xfId="9150"/>
    <cellStyle name="40 % - Akzent2 6 2 5 2 2 2" xfId="20535"/>
    <cellStyle name="40 % - Akzent2 6 2 5 2 3" xfId="14849"/>
    <cellStyle name="40 % - Akzent2 6 2 5 3" xfId="6720"/>
    <cellStyle name="40 % - Akzent2 6 2 5 3 2" xfId="18105"/>
    <cellStyle name="40 % - Akzent2 6 2 5 4" xfId="12419"/>
    <cellStyle name="40 % - Akzent2 6 2 6" xfId="2653"/>
    <cellStyle name="40 % - Akzent2 6 2 6 2" xfId="8340"/>
    <cellStyle name="40 % - Akzent2 6 2 6 2 2" xfId="19725"/>
    <cellStyle name="40 % - Akzent2 6 2 6 3" xfId="14039"/>
    <cellStyle name="40 % - Akzent2 6 2 7" xfId="5084"/>
    <cellStyle name="40 % - Akzent2 6 2 7 2" xfId="10770"/>
    <cellStyle name="40 % - Akzent2 6 2 7 2 2" xfId="22155"/>
    <cellStyle name="40 % - Akzent2 6 2 7 3" xfId="16469"/>
    <cellStyle name="40 % - Akzent2 6 2 8" xfId="5910"/>
    <cellStyle name="40 % - Akzent2 6 2 8 2" xfId="17295"/>
    <cellStyle name="40 % - Akzent2 6 2 9" xfId="11609"/>
    <cellStyle name="40 % - Akzent2 6 3" xfId="334"/>
    <cellStyle name="40 % - Akzent2 6 3 2" xfId="741"/>
    <cellStyle name="40 % - Akzent2 6 3 2 2" xfId="2361"/>
    <cellStyle name="40 % - Akzent2 6 3 2 2 2" xfId="4792"/>
    <cellStyle name="40 % - Akzent2 6 3 2 2 2 2" xfId="10478"/>
    <cellStyle name="40 % - Akzent2 6 3 2 2 2 2 2" xfId="21863"/>
    <cellStyle name="40 % - Akzent2 6 3 2 2 2 3" xfId="16177"/>
    <cellStyle name="40 % - Akzent2 6 3 2 2 3" xfId="8048"/>
    <cellStyle name="40 % - Akzent2 6 3 2 2 3 2" xfId="19433"/>
    <cellStyle name="40 % - Akzent2 6 3 2 2 4" xfId="13747"/>
    <cellStyle name="40 % - Akzent2 6 3 2 3" xfId="1551"/>
    <cellStyle name="40 % - Akzent2 6 3 2 3 2" xfId="3982"/>
    <cellStyle name="40 % - Akzent2 6 3 2 3 2 2" xfId="9668"/>
    <cellStyle name="40 % - Akzent2 6 3 2 3 2 2 2" xfId="21053"/>
    <cellStyle name="40 % - Akzent2 6 3 2 3 2 3" xfId="15367"/>
    <cellStyle name="40 % - Akzent2 6 3 2 3 3" xfId="7238"/>
    <cellStyle name="40 % - Akzent2 6 3 2 3 3 2" xfId="18623"/>
    <cellStyle name="40 % - Akzent2 6 3 2 3 4" xfId="12937"/>
    <cellStyle name="40 % - Akzent2 6 3 2 4" xfId="3171"/>
    <cellStyle name="40 % - Akzent2 6 3 2 4 2" xfId="8858"/>
    <cellStyle name="40 % - Akzent2 6 3 2 4 2 2" xfId="20243"/>
    <cellStyle name="40 % - Akzent2 6 3 2 4 3" xfId="14557"/>
    <cellStyle name="40 % - Akzent2 6 3 2 5" xfId="5602"/>
    <cellStyle name="40 % - Akzent2 6 3 2 5 2" xfId="11288"/>
    <cellStyle name="40 % - Akzent2 6 3 2 5 2 2" xfId="22673"/>
    <cellStyle name="40 % - Akzent2 6 3 2 5 3" xfId="16987"/>
    <cellStyle name="40 % - Akzent2 6 3 2 6" xfId="6428"/>
    <cellStyle name="40 % - Akzent2 6 3 2 6 2" xfId="17813"/>
    <cellStyle name="40 % - Akzent2 6 3 2 7" xfId="12127"/>
    <cellStyle name="40 % - Akzent2 6 3 3" xfId="1955"/>
    <cellStyle name="40 % - Akzent2 6 3 3 2" xfId="4386"/>
    <cellStyle name="40 % - Akzent2 6 3 3 2 2" xfId="10072"/>
    <cellStyle name="40 % - Akzent2 6 3 3 2 2 2" xfId="21457"/>
    <cellStyle name="40 % - Akzent2 6 3 3 2 3" xfId="15771"/>
    <cellStyle name="40 % - Akzent2 6 3 3 3" xfId="7642"/>
    <cellStyle name="40 % - Akzent2 6 3 3 3 2" xfId="19027"/>
    <cellStyle name="40 % - Akzent2 6 3 3 4" xfId="13341"/>
    <cellStyle name="40 % - Akzent2 6 3 4" xfId="1145"/>
    <cellStyle name="40 % - Akzent2 6 3 4 2" xfId="3576"/>
    <cellStyle name="40 % - Akzent2 6 3 4 2 2" xfId="9262"/>
    <cellStyle name="40 % - Akzent2 6 3 4 2 2 2" xfId="20647"/>
    <cellStyle name="40 % - Akzent2 6 3 4 2 3" xfId="14961"/>
    <cellStyle name="40 % - Akzent2 6 3 4 3" xfId="6832"/>
    <cellStyle name="40 % - Akzent2 6 3 4 3 2" xfId="18217"/>
    <cellStyle name="40 % - Akzent2 6 3 4 4" xfId="12531"/>
    <cellStyle name="40 % - Akzent2 6 3 5" xfId="2765"/>
    <cellStyle name="40 % - Akzent2 6 3 5 2" xfId="8452"/>
    <cellStyle name="40 % - Akzent2 6 3 5 2 2" xfId="19837"/>
    <cellStyle name="40 % - Akzent2 6 3 5 3" xfId="14151"/>
    <cellStyle name="40 % - Akzent2 6 3 6" xfId="5196"/>
    <cellStyle name="40 % - Akzent2 6 3 6 2" xfId="10882"/>
    <cellStyle name="40 % - Akzent2 6 3 6 2 2" xfId="22267"/>
    <cellStyle name="40 % - Akzent2 6 3 6 3" xfId="16581"/>
    <cellStyle name="40 % - Akzent2 6 3 7" xfId="6022"/>
    <cellStyle name="40 % - Akzent2 6 3 7 2" xfId="17407"/>
    <cellStyle name="40 % - Akzent2 6 3 8" xfId="11721"/>
    <cellStyle name="40 % - Akzent2 6 4" xfId="545"/>
    <cellStyle name="40 % - Akzent2 6 4 2" xfId="2165"/>
    <cellStyle name="40 % - Akzent2 6 4 2 2" xfId="4596"/>
    <cellStyle name="40 % - Akzent2 6 4 2 2 2" xfId="10282"/>
    <cellStyle name="40 % - Akzent2 6 4 2 2 2 2" xfId="21667"/>
    <cellStyle name="40 % - Akzent2 6 4 2 2 3" xfId="15981"/>
    <cellStyle name="40 % - Akzent2 6 4 2 3" xfId="7852"/>
    <cellStyle name="40 % - Akzent2 6 4 2 3 2" xfId="19237"/>
    <cellStyle name="40 % - Akzent2 6 4 2 4" xfId="13551"/>
    <cellStyle name="40 % - Akzent2 6 4 3" xfId="1355"/>
    <cellStyle name="40 % - Akzent2 6 4 3 2" xfId="3786"/>
    <cellStyle name="40 % - Akzent2 6 4 3 2 2" xfId="9472"/>
    <cellStyle name="40 % - Akzent2 6 4 3 2 2 2" xfId="20857"/>
    <cellStyle name="40 % - Akzent2 6 4 3 2 3" xfId="15171"/>
    <cellStyle name="40 % - Akzent2 6 4 3 3" xfId="7042"/>
    <cellStyle name="40 % - Akzent2 6 4 3 3 2" xfId="18427"/>
    <cellStyle name="40 % - Akzent2 6 4 3 4" xfId="12741"/>
    <cellStyle name="40 % - Akzent2 6 4 4" xfId="2975"/>
    <cellStyle name="40 % - Akzent2 6 4 4 2" xfId="8662"/>
    <cellStyle name="40 % - Akzent2 6 4 4 2 2" xfId="20047"/>
    <cellStyle name="40 % - Akzent2 6 4 4 3" xfId="14361"/>
    <cellStyle name="40 % - Akzent2 6 4 5" xfId="5406"/>
    <cellStyle name="40 % - Akzent2 6 4 5 2" xfId="11092"/>
    <cellStyle name="40 % - Akzent2 6 4 5 2 2" xfId="22477"/>
    <cellStyle name="40 % - Akzent2 6 4 5 3" xfId="16791"/>
    <cellStyle name="40 % - Akzent2 6 4 6" xfId="6232"/>
    <cellStyle name="40 % - Akzent2 6 4 6 2" xfId="17617"/>
    <cellStyle name="40 % - Akzent2 6 4 7" xfId="11931"/>
    <cellStyle name="40 % - Akzent2 6 5" xfId="1759"/>
    <cellStyle name="40 % - Akzent2 6 5 2" xfId="4190"/>
    <cellStyle name="40 % - Akzent2 6 5 2 2" xfId="9876"/>
    <cellStyle name="40 % - Akzent2 6 5 2 2 2" xfId="21261"/>
    <cellStyle name="40 % - Akzent2 6 5 2 3" xfId="15575"/>
    <cellStyle name="40 % - Akzent2 6 5 3" xfId="7446"/>
    <cellStyle name="40 % - Akzent2 6 5 3 2" xfId="18831"/>
    <cellStyle name="40 % - Akzent2 6 5 4" xfId="13145"/>
    <cellStyle name="40 % - Akzent2 6 6" xfId="949"/>
    <cellStyle name="40 % - Akzent2 6 6 2" xfId="3380"/>
    <cellStyle name="40 % - Akzent2 6 6 2 2" xfId="9066"/>
    <cellStyle name="40 % - Akzent2 6 6 2 2 2" xfId="20451"/>
    <cellStyle name="40 % - Akzent2 6 6 2 3" xfId="14765"/>
    <cellStyle name="40 % - Akzent2 6 6 3" xfId="6636"/>
    <cellStyle name="40 % - Akzent2 6 6 3 2" xfId="18021"/>
    <cellStyle name="40 % - Akzent2 6 6 4" xfId="12335"/>
    <cellStyle name="40 % - Akzent2 6 7" xfId="2569"/>
    <cellStyle name="40 % - Akzent2 6 7 2" xfId="8256"/>
    <cellStyle name="40 % - Akzent2 6 7 2 2" xfId="19641"/>
    <cellStyle name="40 % - Akzent2 6 7 3" xfId="13955"/>
    <cellStyle name="40 % - Akzent2 6 8" xfId="5000"/>
    <cellStyle name="40 % - Akzent2 6 8 2" xfId="10686"/>
    <cellStyle name="40 % - Akzent2 6 8 2 2" xfId="22071"/>
    <cellStyle name="40 % - Akzent2 6 8 3" xfId="16385"/>
    <cellStyle name="40 % - Akzent2 6 9" xfId="5826"/>
    <cellStyle name="40 % - Akzent2 6 9 2" xfId="17211"/>
    <cellStyle name="40 % - Akzent2 7" xfId="153"/>
    <cellStyle name="40 % - Akzent2 7 2" xfId="348"/>
    <cellStyle name="40 % - Akzent2 7 2 2" xfId="755"/>
    <cellStyle name="40 % - Akzent2 7 2 2 2" xfId="2375"/>
    <cellStyle name="40 % - Akzent2 7 2 2 2 2" xfId="4806"/>
    <cellStyle name="40 % - Akzent2 7 2 2 2 2 2" xfId="10492"/>
    <cellStyle name="40 % - Akzent2 7 2 2 2 2 2 2" xfId="21877"/>
    <cellStyle name="40 % - Akzent2 7 2 2 2 2 3" xfId="16191"/>
    <cellStyle name="40 % - Akzent2 7 2 2 2 3" xfId="8062"/>
    <cellStyle name="40 % - Akzent2 7 2 2 2 3 2" xfId="19447"/>
    <cellStyle name="40 % - Akzent2 7 2 2 2 4" xfId="13761"/>
    <cellStyle name="40 % - Akzent2 7 2 2 3" xfId="1565"/>
    <cellStyle name="40 % - Akzent2 7 2 2 3 2" xfId="3996"/>
    <cellStyle name="40 % - Akzent2 7 2 2 3 2 2" xfId="9682"/>
    <cellStyle name="40 % - Akzent2 7 2 2 3 2 2 2" xfId="21067"/>
    <cellStyle name="40 % - Akzent2 7 2 2 3 2 3" xfId="15381"/>
    <cellStyle name="40 % - Akzent2 7 2 2 3 3" xfId="7252"/>
    <cellStyle name="40 % - Akzent2 7 2 2 3 3 2" xfId="18637"/>
    <cellStyle name="40 % - Akzent2 7 2 2 3 4" xfId="12951"/>
    <cellStyle name="40 % - Akzent2 7 2 2 4" xfId="3185"/>
    <cellStyle name="40 % - Akzent2 7 2 2 4 2" xfId="8872"/>
    <cellStyle name="40 % - Akzent2 7 2 2 4 2 2" xfId="20257"/>
    <cellStyle name="40 % - Akzent2 7 2 2 4 3" xfId="14571"/>
    <cellStyle name="40 % - Akzent2 7 2 2 5" xfId="5616"/>
    <cellStyle name="40 % - Akzent2 7 2 2 5 2" xfId="11302"/>
    <cellStyle name="40 % - Akzent2 7 2 2 5 2 2" xfId="22687"/>
    <cellStyle name="40 % - Akzent2 7 2 2 5 3" xfId="17001"/>
    <cellStyle name="40 % - Akzent2 7 2 2 6" xfId="6442"/>
    <cellStyle name="40 % - Akzent2 7 2 2 6 2" xfId="17827"/>
    <cellStyle name="40 % - Akzent2 7 2 2 7" xfId="12141"/>
    <cellStyle name="40 % - Akzent2 7 2 3" xfId="1969"/>
    <cellStyle name="40 % - Akzent2 7 2 3 2" xfId="4400"/>
    <cellStyle name="40 % - Akzent2 7 2 3 2 2" xfId="10086"/>
    <cellStyle name="40 % - Akzent2 7 2 3 2 2 2" xfId="21471"/>
    <cellStyle name="40 % - Akzent2 7 2 3 2 3" xfId="15785"/>
    <cellStyle name="40 % - Akzent2 7 2 3 3" xfId="7656"/>
    <cellStyle name="40 % - Akzent2 7 2 3 3 2" xfId="19041"/>
    <cellStyle name="40 % - Akzent2 7 2 3 4" xfId="13355"/>
    <cellStyle name="40 % - Akzent2 7 2 4" xfId="1159"/>
    <cellStyle name="40 % - Akzent2 7 2 4 2" xfId="3590"/>
    <cellStyle name="40 % - Akzent2 7 2 4 2 2" xfId="9276"/>
    <cellStyle name="40 % - Akzent2 7 2 4 2 2 2" xfId="20661"/>
    <cellStyle name="40 % - Akzent2 7 2 4 2 3" xfId="14975"/>
    <cellStyle name="40 % - Akzent2 7 2 4 3" xfId="6846"/>
    <cellStyle name="40 % - Akzent2 7 2 4 3 2" xfId="18231"/>
    <cellStyle name="40 % - Akzent2 7 2 4 4" xfId="12545"/>
    <cellStyle name="40 % - Akzent2 7 2 5" xfId="2779"/>
    <cellStyle name="40 % - Akzent2 7 2 5 2" xfId="8466"/>
    <cellStyle name="40 % - Akzent2 7 2 5 2 2" xfId="19851"/>
    <cellStyle name="40 % - Akzent2 7 2 5 3" xfId="14165"/>
    <cellStyle name="40 % - Akzent2 7 2 6" xfId="5210"/>
    <cellStyle name="40 % - Akzent2 7 2 6 2" xfId="10896"/>
    <cellStyle name="40 % - Akzent2 7 2 6 2 2" xfId="22281"/>
    <cellStyle name="40 % - Akzent2 7 2 6 3" xfId="16595"/>
    <cellStyle name="40 % - Akzent2 7 2 7" xfId="6036"/>
    <cellStyle name="40 % - Akzent2 7 2 7 2" xfId="17421"/>
    <cellStyle name="40 % - Akzent2 7 2 8" xfId="11735"/>
    <cellStyle name="40 % - Akzent2 7 3" xfId="559"/>
    <cellStyle name="40 % - Akzent2 7 3 2" xfId="2179"/>
    <cellStyle name="40 % - Akzent2 7 3 2 2" xfId="4610"/>
    <cellStyle name="40 % - Akzent2 7 3 2 2 2" xfId="10296"/>
    <cellStyle name="40 % - Akzent2 7 3 2 2 2 2" xfId="21681"/>
    <cellStyle name="40 % - Akzent2 7 3 2 2 3" xfId="15995"/>
    <cellStyle name="40 % - Akzent2 7 3 2 3" xfId="7866"/>
    <cellStyle name="40 % - Akzent2 7 3 2 3 2" xfId="19251"/>
    <cellStyle name="40 % - Akzent2 7 3 2 4" xfId="13565"/>
    <cellStyle name="40 % - Akzent2 7 3 3" xfId="1369"/>
    <cellStyle name="40 % - Akzent2 7 3 3 2" xfId="3800"/>
    <cellStyle name="40 % - Akzent2 7 3 3 2 2" xfId="9486"/>
    <cellStyle name="40 % - Akzent2 7 3 3 2 2 2" xfId="20871"/>
    <cellStyle name="40 % - Akzent2 7 3 3 2 3" xfId="15185"/>
    <cellStyle name="40 % - Akzent2 7 3 3 3" xfId="7056"/>
    <cellStyle name="40 % - Akzent2 7 3 3 3 2" xfId="18441"/>
    <cellStyle name="40 % - Akzent2 7 3 3 4" xfId="12755"/>
    <cellStyle name="40 % - Akzent2 7 3 4" xfId="2989"/>
    <cellStyle name="40 % - Akzent2 7 3 4 2" xfId="8676"/>
    <cellStyle name="40 % - Akzent2 7 3 4 2 2" xfId="20061"/>
    <cellStyle name="40 % - Akzent2 7 3 4 3" xfId="14375"/>
    <cellStyle name="40 % - Akzent2 7 3 5" xfId="5420"/>
    <cellStyle name="40 % - Akzent2 7 3 5 2" xfId="11106"/>
    <cellStyle name="40 % - Akzent2 7 3 5 2 2" xfId="22491"/>
    <cellStyle name="40 % - Akzent2 7 3 5 3" xfId="16805"/>
    <cellStyle name="40 % - Akzent2 7 3 6" xfId="6246"/>
    <cellStyle name="40 % - Akzent2 7 3 6 2" xfId="17631"/>
    <cellStyle name="40 % - Akzent2 7 3 7" xfId="11945"/>
    <cellStyle name="40 % - Akzent2 7 4" xfId="1773"/>
    <cellStyle name="40 % - Akzent2 7 4 2" xfId="4204"/>
    <cellStyle name="40 % - Akzent2 7 4 2 2" xfId="9890"/>
    <cellStyle name="40 % - Akzent2 7 4 2 2 2" xfId="21275"/>
    <cellStyle name="40 % - Akzent2 7 4 2 3" xfId="15589"/>
    <cellStyle name="40 % - Akzent2 7 4 3" xfId="7460"/>
    <cellStyle name="40 % - Akzent2 7 4 3 2" xfId="18845"/>
    <cellStyle name="40 % - Akzent2 7 4 4" xfId="13159"/>
    <cellStyle name="40 % - Akzent2 7 5" xfId="963"/>
    <cellStyle name="40 % - Akzent2 7 5 2" xfId="3394"/>
    <cellStyle name="40 % - Akzent2 7 5 2 2" xfId="9080"/>
    <cellStyle name="40 % - Akzent2 7 5 2 2 2" xfId="20465"/>
    <cellStyle name="40 % - Akzent2 7 5 2 3" xfId="14779"/>
    <cellStyle name="40 % - Akzent2 7 5 3" xfId="6650"/>
    <cellStyle name="40 % - Akzent2 7 5 3 2" xfId="18035"/>
    <cellStyle name="40 % - Akzent2 7 5 4" xfId="12349"/>
    <cellStyle name="40 % - Akzent2 7 6" xfId="2583"/>
    <cellStyle name="40 % - Akzent2 7 6 2" xfId="8270"/>
    <cellStyle name="40 % - Akzent2 7 6 2 2" xfId="19655"/>
    <cellStyle name="40 % - Akzent2 7 6 3" xfId="13969"/>
    <cellStyle name="40 % - Akzent2 7 7" xfId="5014"/>
    <cellStyle name="40 % - Akzent2 7 7 2" xfId="10700"/>
    <cellStyle name="40 % - Akzent2 7 7 2 2" xfId="22085"/>
    <cellStyle name="40 % - Akzent2 7 7 3" xfId="16399"/>
    <cellStyle name="40 % - Akzent2 7 8" xfId="5840"/>
    <cellStyle name="40 % - Akzent2 7 8 2" xfId="17225"/>
    <cellStyle name="40 % - Akzent2 7 9" xfId="11539"/>
    <cellStyle name="40 % - Akzent2 8" xfId="167"/>
    <cellStyle name="40 % - Akzent2 8 2" xfId="362"/>
    <cellStyle name="40 % - Akzent2 8 2 2" xfId="769"/>
    <cellStyle name="40 % - Akzent2 8 2 2 2" xfId="2389"/>
    <cellStyle name="40 % - Akzent2 8 2 2 2 2" xfId="4820"/>
    <cellStyle name="40 % - Akzent2 8 2 2 2 2 2" xfId="10506"/>
    <cellStyle name="40 % - Akzent2 8 2 2 2 2 2 2" xfId="21891"/>
    <cellStyle name="40 % - Akzent2 8 2 2 2 2 3" xfId="16205"/>
    <cellStyle name="40 % - Akzent2 8 2 2 2 3" xfId="8076"/>
    <cellStyle name="40 % - Akzent2 8 2 2 2 3 2" xfId="19461"/>
    <cellStyle name="40 % - Akzent2 8 2 2 2 4" xfId="13775"/>
    <cellStyle name="40 % - Akzent2 8 2 2 3" xfId="1579"/>
    <cellStyle name="40 % - Akzent2 8 2 2 3 2" xfId="4010"/>
    <cellStyle name="40 % - Akzent2 8 2 2 3 2 2" xfId="9696"/>
    <cellStyle name="40 % - Akzent2 8 2 2 3 2 2 2" xfId="21081"/>
    <cellStyle name="40 % - Akzent2 8 2 2 3 2 3" xfId="15395"/>
    <cellStyle name="40 % - Akzent2 8 2 2 3 3" xfId="7266"/>
    <cellStyle name="40 % - Akzent2 8 2 2 3 3 2" xfId="18651"/>
    <cellStyle name="40 % - Akzent2 8 2 2 3 4" xfId="12965"/>
    <cellStyle name="40 % - Akzent2 8 2 2 4" xfId="3199"/>
    <cellStyle name="40 % - Akzent2 8 2 2 4 2" xfId="8886"/>
    <cellStyle name="40 % - Akzent2 8 2 2 4 2 2" xfId="20271"/>
    <cellStyle name="40 % - Akzent2 8 2 2 4 3" xfId="14585"/>
    <cellStyle name="40 % - Akzent2 8 2 2 5" xfId="5630"/>
    <cellStyle name="40 % - Akzent2 8 2 2 5 2" xfId="11316"/>
    <cellStyle name="40 % - Akzent2 8 2 2 5 2 2" xfId="22701"/>
    <cellStyle name="40 % - Akzent2 8 2 2 5 3" xfId="17015"/>
    <cellStyle name="40 % - Akzent2 8 2 2 6" xfId="6456"/>
    <cellStyle name="40 % - Akzent2 8 2 2 6 2" xfId="17841"/>
    <cellStyle name="40 % - Akzent2 8 2 2 7" xfId="12155"/>
    <cellStyle name="40 % - Akzent2 8 2 3" xfId="1983"/>
    <cellStyle name="40 % - Akzent2 8 2 3 2" xfId="4414"/>
    <cellStyle name="40 % - Akzent2 8 2 3 2 2" xfId="10100"/>
    <cellStyle name="40 % - Akzent2 8 2 3 2 2 2" xfId="21485"/>
    <cellStyle name="40 % - Akzent2 8 2 3 2 3" xfId="15799"/>
    <cellStyle name="40 % - Akzent2 8 2 3 3" xfId="7670"/>
    <cellStyle name="40 % - Akzent2 8 2 3 3 2" xfId="19055"/>
    <cellStyle name="40 % - Akzent2 8 2 3 4" xfId="13369"/>
    <cellStyle name="40 % - Akzent2 8 2 4" xfId="1173"/>
    <cellStyle name="40 % - Akzent2 8 2 4 2" xfId="3604"/>
    <cellStyle name="40 % - Akzent2 8 2 4 2 2" xfId="9290"/>
    <cellStyle name="40 % - Akzent2 8 2 4 2 2 2" xfId="20675"/>
    <cellStyle name="40 % - Akzent2 8 2 4 2 3" xfId="14989"/>
    <cellStyle name="40 % - Akzent2 8 2 4 3" xfId="6860"/>
    <cellStyle name="40 % - Akzent2 8 2 4 3 2" xfId="18245"/>
    <cellStyle name="40 % - Akzent2 8 2 4 4" xfId="12559"/>
    <cellStyle name="40 % - Akzent2 8 2 5" xfId="2793"/>
    <cellStyle name="40 % - Akzent2 8 2 5 2" xfId="8480"/>
    <cellStyle name="40 % - Akzent2 8 2 5 2 2" xfId="19865"/>
    <cellStyle name="40 % - Akzent2 8 2 5 3" xfId="14179"/>
    <cellStyle name="40 % - Akzent2 8 2 6" xfId="5224"/>
    <cellStyle name="40 % - Akzent2 8 2 6 2" xfId="10910"/>
    <cellStyle name="40 % - Akzent2 8 2 6 2 2" xfId="22295"/>
    <cellStyle name="40 % - Akzent2 8 2 6 3" xfId="16609"/>
    <cellStyle name="40 % - Akzent2 8 2 7" xfId="6050"/>
    <cellStyle name="40 % - Akzent2 8 2 7 2" xfId="17435"/>
    <cellStyle name="40 % - Akzent2 8 2 8" xfId="11749"/>
    <cellStyle name="40 % - Akzent2 8 3" xfId="573"/>
    <cellStyle name="40 % - Akzent2 8 3 2" xfId="2193"/>
    <cellStyle name="40 % - Akzent2 8 3 2 2" xfId="4624"/>
    <cellStyle name="40 % - Akzent2 8 3 2 2 2" xfId="10310"/>
    <cellStyle name="40 % - Akzent2 8 3 2 2 2 2" xfId="21695"/>
    <cellStyle name="40 % - Akzent2 8 3 2 2 3" xfId="16009"/>
    <cellStyle name="40 % - Akzent2 8 3 2 3" xfId="7880"/>
    <cellStyle name="40 % - Akzent2 8 3 2 3 2" xfId="19265"/>
    <cellStyle name="40 % - Akzent2 8 3 2 4" xfId="13579"/>
    <cellStyle name="40 % - Akzent2 8 3 3" xfId="1383"/>
    <cellStyle name="40 % - Akzent2 8 3 3 2" xfId="3814"/>
    <cellStyle name="40 % - Akzent2 8 3 3 2 2" xfId="9500"/>
    <cellStyle name="40 % - Akzent2 8 3 3 2 2 2" xfId="20885"/>
    <cellStyle name="40 % - Akzent2 8 3 3 2 3" xfId="15199"/>
    <cellStyle name="40 % - Akzent2 8 3 3 3" xfId="7070"/>
    <cellStyle name="40 % - Akzent2 8 3 3 3 2" xfId="18455"/>
    <cellStyle name="40 % - Akzent2 8 3 3 4" xfId="12769"/>
    <cellStyle name="40 % - Akzent2 8 3 4" xfId="3003"/>
    <cellStyle name="40 % - Akzent2 8 3 4 2" xfId="8690"/>
    <cellStyle name="40 % - Akzent2 8 3 4 2 2" xfId="20075"/>
    <cellStyle name="40 % - Akzent2 8 3 4 3" xfId="14389"/>
    <cellStyle name="40 % - Akzent2 8 3 5" xfId="5434"/>
    <cellStyle name="40 % - Akzent2 8 3 5 2" xfId="11120"/>
    <cellStyle name="40 % - Akzent2 8 3 5 2 2" xfId="22505"/>
    <cellStyle name="40 % - Akzent2 8 3 5 3" xfId="16819"/>
    <cellStyle name="40 % - Akzent2 8 3 6" xfId="6260"/>
    <cellStyle name="40 % - Akzent2 8 3 6 2" xfId="17645"/>
    <cellStyle name="40 % - Akzent2 8 3 7" xfId="11959"/>
    <cellStyle name="40 % - Akzent2 8 4" xfId="1787"/>
    <cellStyle name="40 % - Akzent2 8 4 2" xfId="4218"/>
    <cellStyle name="40 % - Akzent2 8 4 2 2" xfId="9904"/>
    <cellStyle name="40 % - Akzent2 8 4 2 2 2" xfId="21289"/>
    <cellStyle name="40 % - Akzent2 8 4 2 3" xfId="15603"/>
    <cellStyle name="40 % - Akzent2 8 4 3" xfId="7474"/>
    <cellStyle name="40 % - Akzent2 8 4 3 2" xfId="18859"/>
    <cellStyle name="40 % - Akzent2 8 4 4" xfId="13173"/>
    <cellStyle name="40 % - Akzent2 8 5" xfId="977"/>
    <cellStyle name="40 % - Akzent2 8 5 2" xfId="3408"/>
    <cellStyle name="40 % - Akzent2 8 5 2 2" xfId="9094"/>
    <cellStyle name="40 % - Akzent2 8 5 2 2 2" xfId="20479"/>
    <cellStyle name="40 % - Akzent2 8 5 2 3" xfId="14793"/>
    <cellStyle name="40 % - Akzent2 8 5 3" xfId="6664"/>
    <cellStyle name="40 % - Akzent2 8 5 3 2" xfId="18049"/>
    <cellStyle name="40 % - Akzent2 8 5 4" xfId="12363"/>
    <cellStyle name="40 % - Akzent2 8 6" xfId="2597"/>
    <cellStyle name="40 % - Akzent2 8 6 2" xfId="8284"/>
    <cellStyle name="40 % - Akzent2 8 6 2 2" xfId="19669"/>
    <cellStyle name="40 % - Akzent2 8 6 3" xfId="13983"/>
    <cellStyle name="40 % - Akzent2 8 7" xfId="5028"/>
    <cellStyle name="40 % - Akzent2 8 7 2" xfId="10714"/>
    <cellStyle name="40 % - Akzent2 8 7 2 2" xfId="22099"/>
    <cellStyle name="40 % - Akzent2 8 7 3" xfId="16413"/>
    <cellStyle name="40 % - Akzent2 8 8" xfId="5854"/>
    <cellStyle name="40 % - Akzent2 8 8 2" xfId="17239"/>
    <cellStyle name="40 % - Akzent2 8 9" xfId="11553"/>
    <cellStyle name="40 % - Akzent2 9" xfId="218"/>
    <cellStyle name="40 % - Akzent2 9 2" xfId="413"/>
    <cellStyle name="40 % - Akzent2 9 2 2" xfId="820"/>
    <cellStyle name="40 % - Akzent2 9 2 2 2" xfId="2440"/>
    <cellStyle name="40 % - Akzent2 9 2 2 2 2" xfId="4871"/>
    <cellStyle name="40 % - Akzent2 9 2 2 2 2 2" xfId="10557"/>
    <cellStyle name="40 % - Akzent2 9 2 2 2 2 2 2" xfId="21942"/>
    <cellStyle name="40 % - Akzent2 9 2 2 2 2 3" xfId="16256"/>
    <cellStyle name="40 % - Akzent2 9 2 2 2 3" xfId="8127"/>
    <cellStyle name="40 % - Akzent2 9 2 2 2 3 2" xfId="19512"/>
    <cellStyle name="40 % - Akzent2 9 2 2 2 4" xfId="13826"/>
    <cellStyle name="40 % - Akzent2 9 2 2 3" xfId="1630"/>
    <cellStyle name="40 % - Akzent2 9 2 2 3 2" xfId="4061"/>
    <cellStyle name="40 % - Akzent2 9 2 2 3 2 2" xfId="9747"/>
    <cellStyle name="40 % - Akzent2 9 2 2 3 2 2 2" xfId="21132"/>
    <cellStyle name="40 % - Akzent2 9 2 2 3 2 3" xfId="15446"/>
    <cellStyle name="40 % - Akzent2 9 2 2 3 3" xfId="7317"/>
    <cellStyle name="40 % - Akzent2 9 2 2 3 3 2" xfId="18702"/>
    <cellStyle name="40 % - Akzent2 9 2 2 3 4" xfId="13016"/>
    <cellStyle name="40 % - Akzent2 9 2 2 4" xfId="3250"/>
    <cellStyle name="40 % - Akzent2 9 2 2 4 2" xfId="8937"/>
    <cellStyle name="40 % - Akzent2 9 2 2 4 2 2" xfId="20322"/>
    <cellStyle name="40 % - Akzent2 9 2 2 4 3" xfId="14636"/>
    <cellStyle name="40 % - Akzent2 9 2 2 5" xfId="5681"/>
    <cellStyle name="40 % - Akzent2 9 2 2 5 2" xfId="11367"/>
    <cellStyle name="40 % - Akzent2 9 2 2 5 2 2" xfId="22752"/>
    <cellStyle name="40 % - Akzent2 9 2 2 5 3" xfId="17066"/>
    <cellStyle name="40 % - Akzent2 9 2 2 6" xfId="6507"/>
    <cellStyle name="40 % - Akzent2 9 2 2 6 2" xfId="17892"/>
    <cellStyle name="40 % - Akzent2 9 2 2 7" xfId="12206"/>
    <cellStyle name="40 % - Akzent2 9 2 3" xfId="2034"/>
    <cellStyle name="40 % - Akzent2 9 2 3 2" xfId="4465"/>
    <cellStyle name="40 % - Akzent2 9 2 3 2 2" xfId="10151"/>
    <cellStyle name="40 % - Akzent2 9 2 3 2 2 2" xfId="21536"/>
    <cellStyle name="40 % - Akzent2 9 2 3 2 3" xfId="15850"/>
    <cellStyle name="40 % - Akzent2 9 2 3 3" xfId="7721"/>
    <cellStyle name="40 % - Akzent2 9 2 3 3 2" xfId="19106"/>
    <cellStyle name="40 % - Akzent2 9 2 3 4" xfId="13420"/>
    <cellStyle name="40 % - Akzent2 9 2 4" xfId="1224"/>
    <cellStyle name="40 % - Akzent2 9 2 4 2" xfId="3655"/>
    <cellStyle name="40 % - Akzent2 9 2 4 2 2" xfId="9341"/>
    <cellStyle name="40 % - Akzent2 9 2 4 2 2 2" xfId="20726"/>
    <cellStyle name="40 % - Akzent2 9 2 4 2 3" xfId="15040"/>
    <cellStyle name="40 % - Akzent2 9 2 4 3" xfId="6911"/>
    <cellStyle name="40 % - Akzent2 9 2 4 3 2" xfId="18296"/>
    <cellStyle name="40 % - Akzent2 9 2 4 4" xfId="12610"/>
    <cellStyle name="40 % - Akzent2 9 2 5" xfId="2844"/>
    <cellStyle name="40 % - Akzent2 9 2 5 2" xfId="8531"/>
    <cellStyle name="40 % - Akzent2 9 2 5 2 2" xfId="19916"/>
    <cellStyle name="40 % - Akzent2 9 2 5 3" xfId="14230"/>
    <cellStyle name="40 % - Akzent2 9 2 6" xfId="5275"/>
    <cellStyle name="40 % - Akzent2 9 2 6 2" xfId="10961"/>
    <cellStyle name="40 % - Akzent2 9 2 6 2 2" xfId="22346"/>
    <cellStyle name="40 % - Akzent2 9 2 6 3" xfId="16660"/>
    <cellStyle name="40 % - Akzent2 9 2 7" xfId="6101"/>
    <cellStyle name="40 % - Akzent2 9 2 7 2" xfId="17486"/>
    <cellStyle name="40 % - Akzent2 9 2 8" xfId="11800"/>
    <cellStyle name="40 % - Akzent2 9 3" xfId="624"/>
    <cellStyle name="40 % - Akzent2 9 3 2" xfId="2244"/>
    <cellStyle name="40 % - Akzent2 9 3 2 2" xfId="4675"/>
    <cellStyle name="40 % - Akzent2 9 3 2 2 2" xfId="10361"/>
    <cellStyle name="40 % - Akzent2 9 3 2 2 2 2" xfId="21746"/>
    <cellStyle name="40 % - Akzent2 9 3 2 2 3" xfId="16060"/>
    <cellStyle name="40 % - Akzent2 9 3 2 3" xfId="7931"/>
    <cellStyle name="40 % - Akzent2 9 3 2 3 2" xfId="19316"/>
    <cellStyle name="40 % - Akzent2 9 3 2 4" xfId="13630"/>
    <cellStyle name="40 % - Akzent2 9 3 3" xfId="1434"/>
    <cellStyle name="40 % - Akzent2 9 3 3 2" xfId="3865"/>
    <cellStyle name="40 % - Akzent2 9 3 3 2 2" xfId="9551"/>
    <cellStyle name="40 % - Akzent2 9 3 3 2 2 2" xfId="20936"/>
    <cellStyle name="40 % - Akzent2 9 3 3 2 3" xfId="15250"/>
    <cellStyle name="40 % - Akzent2 9 3 3 3" xfId="7121"/>
    <cellStyle name="40 % - Akzent2 9 3 3 3 2" xfId="18506"/>
    <cellStyle name="40 % - Akzent2 9 3 3 4" xfId="12820"/>
    <cellStyle name="40 % - Akzent2 9 3 4" xfId="3054"/>
    <cellStyle name="40 % - Akzent2 9 3 4 2" xfId="8741"/>
    <cellStyle name="40 % - Akzent2 9 3 4 2 2" xfId="20126"/>
    <cellStyle name="40 % - Akzent2 9 3 4 3" xfId="14440"/>
    <cellStyle name="40 % - Akzent2 9 3 5" xfId="5485"/>
    <cellStyle name="40 % - Akzent2 9 3 5 2" xfId="11171"/>
    <cellStyle name="40 % - Akzent2 9 3 5 2 2" xfId="22556"/>
    <cellStyle name="40 % - Akzent2 9 3 5 3" xfId="16870"/>
    <cellStyle name="40 % - Akzent2 9 3 6" xfId="6311"/>
    <cellStyle name="40 % - Akzent2 9 3 6 2" xfId="17696"/>
    <cellStyle name="40 % - Akzent2 9 3 7" xfId="12010"/>
    <cellStyle name="40 % - Akzent2 9 4" xfId="1838"/>
    <cellStyle name="40 % - Akzent2 9 4 2" xfId="4269"/>
    <cellStyle name="40 % - Akzent2 9 4 2 2" xfId="9955"/>
    <cellStyle name="40 % - Akzent2 9 4 2 2 2" xfId="21340"/>
    <cellStyle name="40 % - Akzent2 9 4 2 3" xfId="15654"/>
    <cellStyle name="40 % - Akzent2 9 4 3" xfId="7525"/>
    <cellStyle name="40 % - Akzent2 9 4 3 2" xfId="18910"/>
    <cellStyle name="40 % - Akzent2 9 4 4" xfId="13224"/>
    <cellStyle name="40 % - Akzent2 9 5" xfId="1028"/>
    <cellStyle name="40 % - Akzent2 9 5 2" xfId="3459"/>
    <cellStyle name="40 % - Akzent2 9 5 2 2" xfId="9145"/>
    <cellStyle name="40 % - Akzent2 9 5 2 2 2" xfId="20530"/>
    <cellStyle name="40 % - Akzent2 9 5 2 3" xfId="14844"/>
    <cellStyle name="40 % - Akzent2 9 5 3" xfId="6715"/>
    <cellStyle name="40 % - Akzent2 9 5 3 2" xfId="18100"/>
    <cellStyle name="40 % - Akzent2 9 5 4" xfId="12414"/>
    <cellStyle name="40 % - Akzent2 9 6" xfId="2648"/>
    <cellStyle name="40 % - Akzent2 9 6 2" xfId="8335"/>
    <cellStyle name="40 % - Akzent2 9 6 2 2" xfId="19720"/>
    <cellStyle name="40 % - Akzent2 9 6 3" xfId="14034"/>
    <cellStyle name="40 % - Akzent2 9 7" xfId="5079"/>
    <cellStyle name="40 % - Akzent2 9 7 2" xfId="10765"/>
    <cellStyle name="40 % - Akzent2 9 7 2 2" xfId="22150"/>
    <cellStyle name="40 % - Akzent2 9 7 3" xfId="16464"/>
    <cellStyle name="40 % - Akzent2 9 8" xfId="5905"/>
    <cellStyle name="40 % - Akzent2 9 8 2" xfId="17290"/>
    <cellStyle name="40 % - Akzent2 9 9" xfId="11604"/>
    <cellStyle name="40 % - Akzent3 10" xfId="267"/>
    <cellStyle name="40 % - Akzent3 10 2" xfId="674"/>
    <cellStyle name="40 % - Akzent3 10 2 2" xfId="2294"/>
    <cellStyle name="40 % - Akzent3 10 2 2 2" xfId="4725"/>
    <cellStyle name="40 % - Akzent3 10 2 2 2 2" xfId="10411"/>
    <cellStyle name="40 % - Akzent3 10 2 2 2 2 2" xfId="21796"/>
    <cellStyle name="40 % - Akzent3 10 2 2 2 3" xfId="16110"/>
    <cellStyle name="40 % - Akzent3 10 2 2 3" xfId="7981"/>
    <cellStyle name="40 % - Akzent3 10 2 2 3 2" xfId="19366"/>
    <cellStyle name="40 % - Akzent3 10 2 2 4" xfId="13680"/>
    <cellStyle name="40 % - Akzent3 10 2 3" xfId="1484"/>
    <cellStyle name="40 % - Akzent3 10 2 3 2" xfId="3915"/>
    <cellStyle name="40 % - Akzent3 10 2 3 2 2" xfId="9601"/>
    <cellStyle name="40 % - Akzent3 10 2 3 2 2 2" xfId="20986"/>
    <cellStyle name="40 % - Akzent3 10 2 3 2 3" xfId="15300"/>
    <cellStyle name="40 % - Akzent3 10 2 3 3" xfId="7171"/>
    <cellStyle name="40 % - Akzent3 10 2 3 3 2" xfId="18556"/>
    <cellStyle name="40 % - Akzent3 10 2 3 4" xfId="12870"/>
    <cellStyle name="40 % - Akzent3 10 2 4" xfId="3104"/>
    <cellStyle name="40 % - Akzent3 10 2 4 2" xfId="8791"/>
    <cellStyle name="40 % - Akzent3 10 2 4 2 2" xfId="20176"/>
    <cellStyle name="40 % - Akzent3 10 2 4 3" xfId="14490"/>
    <cellStyle name="40 % - Akzent3 10 2 5" xfId="5535"/>
    <cellStyle name="40 % - Akzent3 10 2 5 2" xfId="11221"/>
    <cellStyle name="40 % - Akzent3 10 2 5 2 2" xfId="22606"/>
    <cellStyle name="40 % - Akzent3 10 2 5 3" xfId="16920"/>
    <cellStyle name="40 % - Akzent3 10 2 6" xfId="6361"/>
    <cellStyle name="40 % - Akzent3 10 2 6 2" xfId="17746"/>
    <cellStyle name="40 % - Akzent3 10 2 7" xfId="12060"/>
    <cellStyle name="40 % - Akzent3 10 3" xfId="1888"/>
    <cellStyle name="40 % - Akzent3 10 3 2" xfId="4319"/>
    <cellStyle name="40 % - Akzent3 10 3 2 2" xfId="10005"/>
    <cellStyle name="40 % - Akzent3 10 3 2 2 2" xfId="21390"/>
    <cellStyle name="40 % - Akzent3 10 3 2 3" xfId="15704"/>
    <cellStyle name="40 % - Akzent3 10 3 3" xfId="7575"/>
    <cellStyle name="40 % - Akzent3 10 3 3 2" xfId="18960"/>
    <cellStyle name="40 % - Akzent3 10 3 4" xfId="13274"/>
    <cellStyle name="40 % - Akzent3 10 4" xfId="1078"/>
    <cellStyle name="40 % - Akzent3 10 4 2" xfId="3509"/>
    <cellStyle name="40 % - Akzent3 10 4 2 2" xfId="9195"/>
    <cellStyle name="40 % - Akzent3 10 4 2 2 2" xfId="20580"/>
    <cellStyle name="40 % - Akzent3 10 4 2 3" xfId="14894"/>
    <cellStyle name="40 % - Akzent3 10 4 3" xfId="6765"/>
    <cellStyle name="40 % - Akzent3 10 4 3 2" xfId="18150"/>
    <cellStyle name="40 % - Akzent3 10 4 4" xfId="12464"/>
    <cellStyle name="40 % - Akzent3 10 5" xfId="2698"/>
    <cellStyle name="40 % - Akzent3 10 5 2" xfId="8385"/>
    <cellStyle name="40 % - Akzent3 10 5 2 2" xfId="19770"/>
    <cellStyle name="40 % - Akzent3 10 5 3" xfId="14084"/>
    <cellStyle name="40 % - Akzent3 10 6" xfId="5129"/>
    <cellStyle name="40 % - Akzent3 10 6 2" xfId="10815"/>
    <cellStyle name="40 % - Akzent3 10 6 2 2" xfId="22200"/>
    <cellStyle name="40 % - Akzent3 10 6 3" xfId="16514"/>
    <cellStyle name="40 % - Akzent3 10 7" xfId="5955"/>
    <cellStyle name="40 % - Akzent3 10 7 2" xfId="17340"/>
    <cellStyle name="40 % - Akzent3 10 8" xfId="11654"/>
    <cellStyle name="40 % - Akzent3 11" xfId="474"/>
    <cellStyle name="40 % - Akzent3 11 2" xfId="2095"/>
    <cellStyle name="40 % - Akzent3 11 2 2" xfId="4526"/>
    <cellStyle name="40 % - Akzent3 11 2 2 2" xfId="10212"/>
    <cellStyle name="40 % - Akzent3 11 2 2 2 2" xfId="21597"/>
    <cellStyle name="40 % - Akzent3 11 2 2 3" xfId="15911"/>
    <cellStyle name="40 % - Akzent3 11 2 3" xfId="7782"/>
    <cellStyle name="40 % - Akzent3 11 2 3 2" xfId="19167"/>
    <cellStyle name="40 % - Akzent3 11 2 4" xfId="13481"/>
    <cellStyle name="40 % - Akzent3 11 3" xfId="1285"/>
    <cellStyle name="40 % - Akzent3 11 3 2" xfId="3716"/>
    <cellStyle name="40 % - Akzent3 11 3 2 2" xfId="9402"/>
    <cellStyle name="40 % - Akzent3 11 3 2 2 2" xfId="20787"/>
    <cellStyle name="40 % - Akzent3 11 3 2 3" xfId="15101"/>
    <cellStyle name="40 % - Akzent3 11 3 3" xfId="6972"/>
    <cellStyle name="40 % - Akzent3 11 3 3 2" xfId="18357"/>
    <cellStyle name="40 % - Akzent3 11 3 4" xfId="12671"/>
    <cellStyle name="40 % - Akzent3 11 4" xfId="2905"/>
    <cellStyle name="40 % - Akzent3 11 4 2" xfId="8592"/>
    <cellStyle name="40 % - Akzent3 11 4 2 2" xfId="19977"/>
    <cellStyle name="40 % - Akzent3 11 4 3" xfId="14291"/>
    <cellStyle name="40 % - Akzent3 11 5" xfId="5336"/>
    <cellStyle name="40 % - Akzent3 11 5 2" xfId="11022"/>
    <cellStyle name="40 % - Akzent3 11 5 2 2" xfId="22407"/>
    <cellStyle name="40 % - Akzent3 11 5 3" xfId="16721"/>
    <cellStyle name="40 % - Akzent3 11 6" xfId="6162"/>
    <cellStyle name="40 % - Akzent3 11 6 2" xfId="17547"/>
    <cellStyle name="40 % - Akzent3 11 7" xfId="11861"/>
    <cellStyle name="40 % - Akzent3 12" xfId="1692"/>
    <cellStyle name="40 % - Akzent3 12 2" xfId="4123"/>
    <cellStyle name="40 % - Akzent3 12 2 2" xfId="9809"/>
    <cellStyle name="40 % - Akzent3 12 2 2 2" xfId="21194"/>
    <cellStyle name="40 % - Akzent3 12 2 3" xfId="15508"/>
    <cellStyle name="40 % - Akzent3 12 3" xfId="7379"/>
    <cellStyle name="40 % - Akzent3 12 3 2" xfId="18764"/>
    <cellStyle name="40 % - Akzent3 12 4" xfId="13078"/>
    <cellStyle name="40 % - Akzent3 13" xfId="882"/>
    <cellStyle name="40 % - Akzent3 13 2" xfId="3313"/>
    <cellStyle name="40 % - Akzent3 13 2 2" xfId="8999"/>
    <cellStyle name="40 % - Akzent3 13 2 2 2" xfId="20384"/>
    <cellStyle name="40 % - Akzent3 13 2 3" xfId="14698"/>
    <cellStyle name="40 % - Akzent3 13 3" xfId="6569"/>
    <cellStyle name="40 % - Akzent3 13 3 2" xfId="17954"/>
    <cellStyle name="40 % - Akzent3 13 4" xfId="12268"/>
    <cellStyle name="40 % - Akzent3 14" xfId="2502"/>
    <cellStyle name="40 % - Akzent3 14 2" xfId="8189"/>
    <cellStyle name="40 % - Akzent3 14 2 2" xfId="19574"/>
    <cellStyle name="40 % - Akzent3 14 3" xfId="13888"/>
    <cellStyle name="40 % - Akzent3 15" xfId="4933"/>
    <cellStyle name="40 % - Akzent3 15 2" xfId="10619"/>
    <cellStyle name="40 % - Akzent3 15 2 2" xfId="22004"/>
    <cellStyle name="40 % - Akzent3 15 3" xfId="16318"/>
    <cellStyle name="40 % - Akzent3 16" xfId="51"/>
    <cellStyle name="40 % - Akzent3 2" xfId="86"/>
    <cellStyle name="40 % - Akzent3 2 10" xfId="11471"/>
    <cellStyle name="40 % - Akzent3 2 2" xfId="225"/>
    <cellStyle name="40 % - Akzent3 2 2 2" xfId="420"/>
    <cellStyle name="40 % - Akzent3 2 2 2 2" xfId="827"/>
    <cellStyle name="40 % - Akzent3 2 2 2 2 2" xfId="2447"/>
    <cellStyle name="40 % - Akzent3 2 2 2 2 2 2" xfId="4878"/>
    <cellStyle name="40 % - Akzent3 2 2 2 2 2 2 2" xfId="10564"/>
    <cellStyle name="40 % - Akzent3 2 2 2 2 2 2 2 2" xfId="21949"/>
    <cellStyle name="40 % - Akzent3 2 2 2 2 2 2 3" xfId="16263"/>
    <cellStyle name="40 % - Akzent3 2 2 2 2 2 3" xfId="8134"/>
    <cellStyle name="40 % - Akzent3 2 2 2 2 2 3 2" xfId="19519"/>
    <cellStyle name="40 % - Akzent3 2 2 2 2 2 4" xfId="13833"/>
    <cellStyle name="40 % - Akzent3 2 2 2 2 3" xfId="1637"/>
    <cellStyle name="40 % - Akzent3 2 2 2 2 3 2" xfId="4068"/>
    <cellStyle name="40 % - Akzent3 2 2 2 2 3 2 2" xfId="9754"/>
    <cellStyle name="40 % - Akzent3 2 2 2 2 3 2 2 2" xfId="21139"/>
    <cellStyle name="40 % - Akzent3 2 2 2 2 3 2 3" xfId="15453"/>
    <cellStyle name="40 % - Akzent3 2 2 2 2 3 3" xfId="7324"/>
    <cellStyle name="40 % - Akzent3 2 2 2 2 3 3 2" xfId="18709"/>
    <cellStyle name="40 % - Akzent3 2 2 2 2 3 4" xfId="13023"/>
    <cellStyle name="40 % - Akzent3 2 2 2 2 4" xfId="3257"/>
    <cellStyle name="40 % - Akzent3 2 2 2 2 4 2" xfId="8944"/>
    <cellStyle name="40 % - Akzent3 2 2 2 2 4 2 2" xfId="20329"/>
    <cellStyle name="40 % - Akzent3 2 2 2 2 4 3" xfId="14643"/>
    <cellStyle name="40 % - Akzent3 2 2 2 2 5" xfId="5688"/>
    <cellStyle name="40 % - Akzent3 2 2 2 2 5 2" xfId="11374"/>
    <cellStyle name="40 % - Akzent3 2 2 2 2 5 2 2" xfId="22759"/>
    <cellStyle name="40 % - Akzent3 2 2 2 2 5 3" xfId="17073"/>
    <cellStyle name="40 % - Akzent3 2 2 2 2 6" xfId="6514"/>
    <cellStyle name="40 % - Akzent3 2 2 2 2 6 2" xfId="17899"/>
    <cellStyle name="40 % - Akzent3 2 2 2 2 7" xfId="12213"/>
    <cellStyle name="40 % - Akzent3 2 2 2 3" xfId="2041"/>
    <cellStyle name="40 % - Akzent3 2 2 2 3 2" xfId="4472"/>
    <cellStyle name="40 % - Akzent3 2 2 2 3 2 2" xfId="10158"/>
    <cellStyle name="40 % - Akzent3 2 2 2 3 2 2 2" xfId="21543"/>
    <cellStyle name="40 % - Akzent3 2 2 2 3 2 3" xfId="15857"/>
    <cellStyle name="40 % - Akzent3 2 2 2 3 3" xfId="7728"/>
    <cellStyle name="40 % - Akzent3 2 2 2 3 3 2" xfId="19113"/>
    <cellStyle name="40 % - Akzent3 2 2 2 3 4" xfId="13427"/>
    <cellStyle name="40 % - Akzent3 2 2 2 4" xfId="1231"/>
    <cellStyle name="40 % - Akzent3 2 2 2 4 2" xfId="3662"/>
    <cellStyle name="40 % - Akzent3 2 2 2 4 2 2" xfId="9348"/>
    <cellStyle name="40 % - Akzent3 2 2 2 4 2 2 2" xfId="20733"/>
    <cellStyle name="40 % - Akzent3 2 2 2 4 2 3" xfId="15047"/>
    <cellStyle name="40 % - Akzent3 2 2 2 4 3" xfId="6918"/>
    <cellStyle name="40 % - Akzent3 2 2 2 4 3 2" xfId="18303"/>
    <cellStyle name="40 % - Akzent3 2 2 2 4 4" xfId="12617"/>
    <cellStyle name="40 % - Akzent3 2 2 2 5" xfId="2851"/>
    <cellStyle name="40 % - Akzent3 2 2 2 5 2" xfId="8538"/>
    <cellStyle name="40 % - Akzent3 2 2 2 5 2 2" xfId="19923"/>
    <cellStyle name="40 % - Akzent3 2 2 2 5 3" xfId="14237"/>
    <cellStyle name="40 % - Akzent3 2 2 2 6" xfId="5282"/>
    <cellStyle name="40 % - Akzent3 2 2 2 6 2" xfId="10968"/>
    <cellStyle name="40 % - Akzent3 2 2 2 6 2 2" xfId="22353"/>
    <cellStyle name="40 % - Akzent3 2 2 2 6 3" xfId="16667"/>
    <cellStyle name="40 % - Akzent3 2 2 2 7" xfId="6108"/>
    <cellStyle name="40 % - Akzent3 2 2 2 7 2" xfId="17493"/>
    <cellStyle name="40 % - Akzent3 2 2 2 8" xfId="11807"/>
    <cellStyle name="40 % - Akzent3 2 2 3" xfId="631"/>
    <cellStyle name="40 % - Akzent3 2 2 3 2" xfId="2251"/>
    <cellStyle name="40 % - Akzent3 2 2 3 2 2" xfId="4682"/>
    <cellStyle name="40 % - Akzent3 2 2 3 2 2 2" xfId="10368"/>
    <cellStyle name="40 % - Akzent3 2 2 3 2 2 2 2" xfId="21753"/>
    <cellStyle name="40 % - Akzent3 2 2 3 2 2 3" xfId="16067"/>
    <cellStyle name="40 % - Akzent3 2 2 3 2 3" xfId="7938"/>
    <cellStyle name="40 % - Akzent3 2 2 3 2 3 2" xfId="19323"/>
    <cellStyle name="40 % - Akzent3 2 2 3 2 4" xfId="13637"/>
    <cellStyle name="40 % - Akzent3 2 2 3 3" xfId="1441"/>
    <cellStyle name="40 % - Akzent3 2 2 3 3 2" xfId="3872"/>
    <cellStyle name="40 % - Akzent3 2 2 3 3 2 2" xfId="9558"/>
    <cellStyle name="40 % - Akzent3 2 2 3 3 2 2 2" xfId="20943"/>
    <cellStyle name="40 % - Akzent3 2 2 3 3 2 3" xfId="15257"/>
    <cellStyle name="40 % - Akzent3 2 2 3 3 3" xfId="7128"/>
    <cellStyle name="40 % - Akzent3 2 2 3 3 3 2" xfId="18513"/>
    <cellStyle name="40 % - Akzent3 2 2 3 3 4" xfId="12827"/>
    <cellStyle name="40 % - Akzent3 2 2 3 4" xfId="3061"/>
    <cellStyle name="40 % - Akzent3 2 2 3 4 2" xfId="8748"/>
    <cellStyle name="40 % - Akzent3 2 2 3 4 2 2" xfId="20133"/>
    <cellStyle name="40 % - Akzent3 2 2 3 4 3" xfId="14447"/>
    <cellStyle name="40 % - Akzent3 2 2 3 5" xfId="5492"/>
    <cellStyle name="40 % - Akzent3 2 2 3 5 2" xfId="11178"/>
    <cellStyle name="40 % - Akzent3 2 2 3 5 2 2" xfId="22563"/>
    <cellStyle name="40 % - Akzent3 2 2 3 5 3" xfId="16877"/>
    <cellStyle name="40 % - Akzent3 2 2 3 6" xfId="6318"/>
    <cellStyle name="40 % - Akzent3 2 2 3 6 2" xfId="17703"/>
    <cellStyle name="40 % - Akzent3 2 2 3 7" xfId="12017"/>
    <cellStyle name="40 % - Akzent3 2 2 4" xfId="1845"/>
    <cellStyle name="40 % - Akzent3 2 2 4 2" xfId="4276"/>
    <cellStyle name="40 % - Akzent3 2 2 4 2 2" xfId="9962"/>
    <cellStyle name="40 % - Akzent3 2 2 4 2 2 2" xfId="21347"/>
    <cellStyle name="40 % - Akzent3 2 2 4 2 3" xfId="15661"/>
    <cellStyle name="40 % - Akzent3 2 2 4 3" xfId="7532"/>
    <cellStyle name="40 % - Akzent3 2 2 4 3 2" xfId="18917"/>
    <cellStyle name="40 % - Akzent3 2 2 4 4" xfId="13231"/>
    <cellStyle name="40 % - Akzent3 2 2 5" xfId="1035"/>
    <cellStyle name="40 % - Akzent3 2 2 5 2" xfId="3466"/>
    <cellStyle name="40 % - Akzent3 2 2 5 2 2" xfId="9152"/>
    <cellStyle name="40 % - Akzent3 2 2 5 2 2 2" xfId="20537"/>
    <cellStyle name="40 % - Akzent3 2 2 5 2 3" xfId="14851"/>
    <cellStyle name="40 % - Akzent3 2 2 5 3" xfId="6722"/>
    <cellStyle name="40 % - Akzent3 2 2 5 3 2" xfId="18107"/>
    <cellStyle name="40 % - Akzent3 2 2 5 4" xfId="12421"/>
    <cellStyle name="40 % - Akzent3 2 2 6" xfId="2655"/>
    <cellStyle name="40 % - Akzent3 2 2 6 2" xfId="8342"/>
    <cellStyle name="40 % - Akzent3 2 2 6 2 2" xfId="19727"/>
    <cellStyle name="40 % - Akzent3 2 2 6 3" xfId="14041"/>
    <cellStyle name="40 % - Akzent3 2 2 7" xfId="5086"/>
    <cellStyle name="40 % - Akzent3 2 2 7 2" xfId="10772"/>
    <cellStyle name="40 % - Akzent3 2 2 7 2 2" xfId="22157"/>
    <cellStyle name="40 % - Akzent3 2 2 7 3" xfId="16471"/>
    <cellStyle name="40 % - Akzent3 2 2 8" xfId="5912"/>
    <cellStyle name="40 % - Akzent3 2 2 8 2" xfId="17297"/>
    <cellStyle name="40 % - Akzent3 2 2 9" xfId="11611"/>
    <cellStyle name="40 % - Akzent3 2 3" xfId="280"/>
    <cellStyle name="40 % - Akzent3 2 3 2" xfId="687"/>
    <cellStyle name="40 % - Akzent3 2 3 2 2" xfId="2307"/>
    <cellStyle name="40 % - Akzent3 2 3 2 2 2" xfId="4738"/>
    <cellStyle name="40 % - Akzent3 2 3 2 2 2 2" xfId="10424"/>
    <cellStyle name="40 % - Akzent3 2 3 2 2 2 2 2" xfId="21809"/>
    <cellStyle name="40 % - Akzent3 2 3 2 2 2 3" xfId="16123"/>
    <cellStyle name="40 % - Akzent3 2 3 2 2 3" xfId="7994"/>
    <cellStyle name="40 % - Akzent3 2 3 2 2 3 2" xfId="19379"/>
    <cellStyle name="40 % - Akzent3 2 3 2 2 4" xfId="13693"/>
    <cellStyle name="40 % - Akzent3 2 3 2 3" xfId="1497"/>
    <cellStyle name="40 % - Akzent3 2 3 2 3 2" xfId="3928"/>
    <cellStyle name="40 % - Akzent3 2 3 2 3 2 2" xfId="9614"/>
    <cellStyle name="40 % - Akzent3 2 3 2 3 2 2 2" xfId="20999"/>
    <cellStyle name="40 % - Akzent3 2 3 2 3 2 3" xfId="15313"/>
    <cellStyle name="40 % - Akzent3 2 3 2 3 3" xfId="7184"/>
    <cellStyle name="40 % - Akzent3 2 3 2 3 3 2" xfId="18569"/>
    <cellStyle name="40 % - Akzent3 2 3 2 3 4" xfId="12883"/>
    <cellStyle name="40 % - Akzent3 2 3 2 4" xfId="3117"/>
    <cellStyle name="40 % - Akzent3 2 3 2 4 2" xfId="8804"/>
    <cellStyle name="40 % - Akzent3 2 3 2 4 2 2" xfId="20189"/>
    <cellStyle name="40 % - Akzent3 2 3 2 4 3" xfId="14503"/>
    <cellStyle name="40 % - Akzent3 2 3 2 5" xfId="5548"/>
    <cellStyle name="40 % - Akzent3 2 3 2 5 2" xfId="11234"/>
    <cellStyle name="40 % - Akzent3 2 3 2 5 2 2" xfId="22619"/>
    <cellStyle name="40 % - Akzent3 2 3 2 5 3" xfId="16933"/>
    <cellStyle name="40 % - Akzent3 2 3 2 6" xfId="6374"/>
    <cellStyle name="40 % - Akzent3 2 3 2 6 2" xfId="17759"/>
    <cellStyle name="40 % - Akzent3 2 3 2 7" xfId="12073"/>
    <cellStyle name="40 % - Akzent3 2 3 3" xfId="1901"/>
    <cellStyle name="40 % - Akzent3 2 3 3 2" xfId="4332"/>
    <cellStyle name="40 % - Akzent3 2 3 3 2 2" xfId="10018"/>
    <cellStyle name="40 % - Akzent3 2 3 3 2 2 2" xfId="21403"/>
    <cellStyle name="40 % - Akzent3 2 3 3 2 3" xfId="15717"/>
    <cellStyle name="40 % - Akzent3 2 3 3 3" xfId="7588"/>
    <cellStyle name="40 % - Akzent3 2 3 3 3 2" xfId="18973"/>
    <cellStyle name="40 % - Akzent3 2 3 3 4" xfId="13287"/>
    <cellStyle name="40 % - Akzent3 2 3 4" xfId="1091"/>
    <cellStyle name="40 % - Akzent3 2 3 4 2" xfId="3522"/>
    <cellStyle name="40 % - Akzent3 2 3 4 2 2" xfId="9208"/>
    <cellStyle name="40 % - Akzent3 2 3 4 2 2 2" xfId="20593"/>
    <cellStyle name="40 % - Akzent3 2 3 4 2 3" xfId="14907"/>
    <cellStyle name="40 % - Akzent3 2 3 4 3" xfId="6778"/>
    <cellStyle name="40 % - Akzent3 2 3 4 3 2" xfId="18163"/>
    <cellStyle name="40 % - Akzent3 2 3 4 4" xfId="12477"/>
    <cellStyle name="40 % - Akzent3 2 3 5" xfId="2711"/>
    <cellStyle name="40 % - Akzent3 2 3 5 2" xfId="8398"/>
    <cellStyle name="40 % - Akzent3 2 3 5 2 2" xfId="19783"/>
    <cellStyle name="40 % - Akzent3 2 3 5 3" xfId="14097"/>
    <cellStyle name="40 % - Akzent3 2 3 6" xfId="5142"/>
    <cellStyle name="40 % - Akzent3 2 3 6 2" xfId="10828"/>
    <cellStyle name="40 % - Akzent3 2 3 6 2 2" xfId="22213"/>
    <cellStyle name="40 % - Akzent3 2 3 6 3" xfId="16527"/>
    <cellStyle name="40 % - Akzent3 2 3 7" xfId="5968"/>
    <cellStyle name="40 % - Akzent3 2 3 7 2" xfId="17353"/>
    <cellStyle name="40 % - Akzent3 2 3 8" xfId="11667"/>
    <cellStyle name="40 % - Akzent3 2 4" xfId="491"/>
    <cellStyle name="40 % - Akzent3 2 4 2" xfId="2111"/>
    <cellStyle name="40 % - Akzent3 2 4 2 2" xfId="4542"/>
    <cellStyle name="40 % - Akzent3 2 4 2 2 2" xfId="10228"/>
    <cellStyle name="40 % - Akzent3 2 4 2 2 2 2" xfId="21613"/>
    <cellStyle name="40 % - Akzent3 2 4 2 2 3" xfId="15927"/>
    <cellStyle name="40 % - Akzent3 2 4 2 3" xfId="7798"/>
    <cellStyle name="40 % - Akzent3 2 4 2 3 2" xfId="19183"/>
    <cellStyle name="40 % - Akzent3 2 4 2 4" xfId="13497"/>
    <cellStyle name="40 % - Akzent3 2 4 3" xfId="1301"/>
    <cellStyle name="40 % - Akzent3 2 4 3 2" xfId="3732"/>
    <cellStyle name="40 % - Akzent3 2 4 3 2 2" xfId="9418"/>
    <cellStyle name="40 % - Akzent3 2 4 3 2 2 2" xfId="20803"/>
    <cellStyle name="40 % - Akzent3 2 4 3 2 3" xfId="15117"/>
    <cellStyle name="40 % - Akzent3 2 4 3 3" xfId="6988"/>
    <cellStyle name="40 % - Akzent3 2 4 3 3 2" xfId="18373"/>
    <cellStyle name="40 % - Akzent3 2 4 3 4" xfId="12687"/>
    <cellStyle name="40 % - Akzent3 2 4 4" xfId="2921"/>
    <cellStyle name="40 % - Akzent3 2 4 4 2" xfId="8608"/>
    <cellStyle name="40 % - Akzent3 2 4 4 2 2" xfId="19993"/>
    <cellStyle name="40 % - Akzent3 2 4 4 3" xfId="14307"/>
    <cellStyle name="40 % - Akzent3 2 4 5" xfId="5352"/>
    <cellStyle name="40 % - Akzent3 2 4 5 2" xfId="11038"/>
    <cellStyle name="40 % - Akzent3 2 4 5 2 2" xfId="22423"/>
    <cellStyle name="40 % - Akzent3 2 4 5 3" xfId="16737"/>
    <cellStyle name="40 % - Akzent3 2 4 6" xfId="6178"/>
    <cellStyle name="40 % - Akzent3 2 4 6 2" xfId="17563"/>
    <cellStyle name="40 % - Akzent3 2 4 7" xfId="11877"/>
    <cellStyle name="40 % - Akzent3 2 5" xfId="1705"/>
    <cellStyle name="40 % - Akzent3 2 5 2" xfId="4136"/>
    <cellStyle name="40 % - Akzent3 2 5 2 2" xfId="9822"/>
    <cellStyle name="40 % - Akzent3 2 5 2 2 2" xfId="21207"/>
    <cellStyle name="40 % - Akzent3 2 5 2 3" xfId="15521"/>
    <cellStyle name="40 % - Akzent3 2 5 3" xfId="7392"/>
    <cellStyle name="40 % - Akzent3 2 5 3 2" xfId="18777"/>
    <cellStyle name="40 % - Akzent3 2 5 4" xfId="13091"/>
    <cellStyle name="40 % - Akzent3 2 6" xfId="895"/>
    <cellStyle name="40 % - Akzent3 2 6 2" xfId="3326"/>
    <cellStyle name="40 % - Akzent3 2 6 2 2" xfId="9012"/>
    <cellStyle name="40 % - Akzent3 2 6 2 2 2" xfId="20397"/>
    <cellStyle name="40 % - Akzent3 2 6 2 3" xfId="14711"/>
    <cellStyle name="40 % - Akzent3 2 6 3" xfId="6582"/>
    <cellStyle name="40 % - Akzent3 2 6 3 2" xfId="17967"/>
    <cellStyle name="40 % - Akzent3 2 6 4" xfId="12281"/>
    <cellStyle name="40 % - Akzent3 2 7" xfId="2515"/>
    <cellStyle name="40 % - Akzent3 2 7 2" xfId="8202"/>
    <cellStyle name="40 % - Akzent3 2 7 2 2" xfId="19587"/>
    <cellStyle name="40 % - Akzent3 2 7 3" xfId="13901"/>
    <cellStyle name="40 % - Akzent3 2 8" xfId="4946"/>
    <cellStyle name="40 % - Akzent3 2 8 2" xfId="10632"/>
    <cellStyle name="40 % - Akzent3 2 8 2 2" xfId="22017"/>
    <cellStyle name="40 % - Akzent3 2 8 3" xfId="16331"/>
    <cellStyle name="40 % - Akzent3 2 9" xfId="5772"/>
    <cellStyle name="40 % - Akzent3 2 9 2" xfId="17157"/>
    <cellStyle name="40 % - Akzent3 3" xfId="100"/>
    <cellStyle name="40 % - Akzent3 3 10" xfId="11485"/>
    <cellStyle name="40 % - Akzent3 3 2" xfId="226"/>
    <cellStyle name="40 % - Akzent3 3 2 2" xfId="421"/>
    <cellStyle name="40 % - Akzent3 3 2 2 2" xfId="828"/>
    <cellStyle name="40 % - Akzent3 3 2 2 2 2" xfId="2448"/>
    <cellStyle name="40 % - Akzent3 3 2 2 2 2 2" xfId="4879"/>
    <cellStyle name="40 % - Akzent3 3 2 2 2 2 2 2" xfId="10565"/>
    <cellStyle name="40 % - Akzent3 3 2 2 2 2 2 2 2" xfId="21950"/>
    <cellStyle name="40 % - Akzent3 3 2 2 2 2 2 3" xfId="16264"/>
    <cellStyle name="40 % - Akzent3 3 2 2 2 2 3" xfId="8135"/>
    <cellStyle name="40 % - Akzent3 3 2 2 2 2 3 2" xfId="19520"/>
    <cellStyle name="40 % - Akzent3 3 2 2 2 2 4" xfId="13834"/>
    <cellStyle name="40 % - Akzent3 3 2 2 2 3" xfId="1638"/>
    <cellStyle name="40 % - Akzent3 3 2 2 2 3 2" xfId="4069"/>
    <cellStyle name="40 % - Akzent3 3 2 2 2 3 2 2" xfId="9755"/>
    <cellStyle name="40 % - Akzent3 3 2 2 2 3 2 2 2" xfId="21140"/>
    <cellStyle name="40 % - Akzent3 3 2 2 2 3 2 3" xfId="15454"/>
    <cellStyle name="40 % - Akzent3 3 2 2 2 3 3" xfId="7325"/>
    <cellStyle name="40 % - Akzent3 3 2 2 2 3 3 2" xfId="18710"/>
    <cellStyle name="40 % - Akzent3 3 2 2 2 3 4" xfId="13024"/>
    <cellStyle name="40 % - Akzent3 3 2 2 2 4" xfId="3258"/>
    <cellStyle name="40 % - Akzent3 3 2 2 2 4 2" xfId="8945"/>
    <cellStyle name="40 % - Akzent3 3 2 2 2 4 2 2" xfId="20330"/>
    <cellStyle name="40 % - Akzent3 3 2 2 2 4 3" xfId="14644"/>
    <cellStyle name="40 % - Akzent3 3 2 2 2 5" xfId="5689"/>
    <cellStyle name="40 % - Akzent3 3 2 2 2 5 2" xfId="11375"/>
    <cellStyle name="40 % - Akzent3 3 2 2 2 5 2 2" xfId="22760"/>
    <cellStyle name="40 % - Akzent3 3 2 2 2 5 3" xfId="17074"/>
    <cellStyle name="40 % - Akzent3 3 2 2 2 6" xfId="6515"/>
    <cellStyle name="40 % - Akzent3 3 2 2 2 6 2" xfId="17900"/>
    <cellStyle name="40 % - Akzent3 3 2 2 2 7" xfId="12214"/>
    <cellStyle name="40 % - Akzent3 3 2 2 3" xfId="2042"/>
    <cellStyle name="40 % - Akzent3 3 2 2 3 2" xfId="4473"/>
    <cellStyle name="40 % - Akzent3 3 2 2 3 2 2" xfId="10159"/>
    <cellStyle name="40 % - Akzent3 3 2 2 3 2 2 2" xfId="21544"/>
    <cellStyle name="40 % - Akzent3 3 2 2 3 2 3" xfId="15858"/>
    <cellStyle name="40 % - Akzent3 3 2 2 3 3" xfId="7729"/>
    <cellStyle name="40 % - Akzent3 3 2 2 3 3 2" xfId="19114"/>
    <cellStyle name="40 % - Akzent3 3 2 2 3 4" xfId="13428"/>
    <cellStyle name="40 % - Akzent3 3 2 2 4" xfId="1232"/>
    <cellStyle name="40 % - Akzent3 3 2 2 4 2" xfId="3663"/>
    <cellStyle name="40 % - Akzent3 3 2 2 4 2 2" xfId="9349"/>
    <cellStyle name="40 % - Akzent3 3 2 2 4 2 2 2" xfId="20734"/>
    <cellStyle name="40 % - Akzent3 3 2 2 4 2 3" xfId="15048"/>
    <cellStyle name="40 % - Akzent3 3 2 2 4 3" xfId="6919"/>
    <cellStyle name="40 % - Akzent3 3 2 2 4 3 2" xfId="18304"/>
    <cellStyle name="40 % - Akzent3 3 2 2 4 4" xfId="12618"/>
    <cellStyle name="40 % - Akzent3 3 2 2 5" xfId="2852"/>
    <cellStyle name="40 % - Akzent3 3 2 2 5 2" xfId="8539"/>
    <cellStyle name="40 % - Akzent3 3 2 2 5 2 2" xfId="19924"/>
    <cellStyle name="40 % - Akzent3 3 2 2 5 3" xfId="14238"/>
    <cellStyle name="40 % - Akzent3 3 2 2 6" xfId="5283"/>
    <cellStyle name="40 % - Akzent3 3 2 2 6 2" xfId="10969"/>
    <cellStyle name="40 % - Akzent3 3 2 2 6 2 2" xfId="22354"/>
    <cellStyle name="40 % - Akzent3 3 2 2 6 3" xfId="16668"/>
    <cellStyle name="40 % - Akzent3 3 2 2 7" xfId="6109"/>
    <cellStyle name="40 % - Akzent3 3 2 2 7 2" xfId="17494"/>
    <cellStyle name="40 % - Akzent3 3 2 2 8" xfId="11808"/>
    <cellStyle name="40 % - Akzent3 3 2 3" xfId="632"/>
    <cellStyle name="40 % - Akzent3 3 2 3 2" xfId="2252"/>
    <cellStyle name="40 % - Akzent3 3 2 3 2 2" xfId="4683"/>
    <cellStyle name="40 % - Akzent3 3 2 3 2 2 2" xfId="10369"/>
    <cellStyle name="40 % - Akzent3 3 2 3 2 2 2 2" xfId="21754"/>
    <cellStyle name="40 % - Akzent3 3 2 3 2 2 3" xfId="16068"/>
    <cellStyle name="40 % - Akzent3 3 2 3 2 3" xfId="7939"/>
    <cellStyle name="40 % - Akzent3 3 2 3 2 3 2" xfId="19324"/>
    <cellStyle name="40 % - Akzent3 3 2 3 2 4" xfId="13638"/>
    <cellStyle name="40 % - Akzent3 3 2 3 3" xfId="1442"/>
    <cellStyle name="40 % - Akzent3 3 2 3 3 2" xfId="3873"/>
    <cellStyle name="40 % - Akzent3 3 2 3 3 2 2" xfId="9559"/>
    <cellStyle name="40 % - Akzent3 3 2 3 3 2 2 2" xfId="20944"/>
    <cellStyle name="40 % - Akzent3 3 2 3 3 2 3" xfId="15258"/>
    <cellStyle name="40 % - Akzent3 3 2 3 3 3" xfId="7129"/>
    <cellStyle name="40 % - Akzent3 3 2 3 3 3 2" xfId="18514"/>
    <cellStyle name="40 % - Akzent3 3 2 3 3 4" xfId="12828"/>
    <cellStyle name="40 % - Akzent3 3 2 3 4" xfId="3062"/>
    <cellStyle name="40 % - Akzent3 3 2 3 4 2" xfId="8749"/>
    <cellStyle name="40 % - Akzent3 3 2 3 4 2 2" xfId="20134"/>
    <cellStyle name="40 % - Akzent3 3 2 3 4 3" xfId="14448"/>
    <cellStyle name="40 % - Akzent3 3 2 3 5" xfId="5493"/>
    <cellStyle name="40 % - Akzent3 3 2 3 5 2" xfId="11179"/>
    <cellStyle name="40 % - Akzent3 3 2 3 5 2 2" xfId="22564"/>
    <cellStyle name="40 % - Akzent3 3 2 3 5 3" xfId="16878"/>
    <cellStyle name="40 % - Akzent3 3 2 3 6" xfId="6319"/>
    <cellStyle name="40 % - Akzent3 3 2 3 6 2" xfId="17704"/>
    <cellStyle name="40 % - Akzent3 3 2 3 7" xfId="12018"/>
    <cellStyle name="40 % - Akzent3 3 2 4" xfId="1846"/>
    <cellStyle name="40 % - Akzent3 3 2 4 2" xfId="4277"/>
    <cellStyle name="40 % - Akzent3 3 2 4 2 2" xfId="9963"/>
    <cellStyle name="40 % - Akzent3 3 2 4 2 2 2" xfId="21348"/>
    <cellStyle name="40 % - Akzent3 3 2 4 2 3" xfId="15662"/>
    <cellStyle name="40 % - Akzent3 3 2 4 3" xfId="7533"/>
    <cellStyle name="40 % - Akzent3 3 2 4 3 2" xfId="18918"/>
    <cellStyle name="40 % - Akzent3 3 2 4 4" xfId="13232"/>
    <cellStyle name="40 % - Akzent3 3 2 5" xfId="1036"/>
    <cellStyle name="40 % - Akzent3 3 2 5 2" xfId="3467"/>
    <cellStyle name="40 % - Akzent3 3 2 5 2 2" xfId="9153"/>
    <cellStyle name="40 % - Akzent3 3 2 5 2 2 2" xfId="20538"/>
    <cellStyle name="40 % - Akzent3 3 2 5 2 3" xfId="14852"/>
    <cellStyle name="40 % - Akzent3 3 2 5 3" xfId="6723"/>
    <cellStyle name="40 % - Akzent3 3 2 5 3 2" xfId="18108"/>
    <cellStyle name="40 % - Akzent3 3 2 5 4" xfId="12422"/>
    <cellStyle name="40 % - Akzent3 3 2 6" xfId="2656"/>
    <cellStyle name="40 % - Akzent3 3 2 6 2" xfId="8343"/>
    <cellStyle name="40 % - Akzent3 3 2 6 2 2" xfId="19728"/>
    <cellStyle name="40 % - Akzent3 3 2 6 3" xfId="14042"/>
    <cellStyle name="40 % - Akzent3 3 2 7" xfId="5087"/>
    <cellStyle name="40 % - Akzent3 3 2 7 2" xfId="10773"/>
    <cellStyle name="40 % - Akzent3 3 2 7 2 2" xfId="22158"/>
    <cellStyle name="40 % - Akzent3 3 2 7 3" xfId="16472"/>
    <cellStyle name="40 % - Akzent3 3 2 8" xfId="5913"/>
    <cellStyle name="40 % - Akzent3 3 2 8 2" xfId="17298"/>
    <cellStyle name="40 % - Akzent3 3 2 9" xfId="11612"/>
    <cellStyle name="40 % - Akzent3 3 3" xfId="294"/>
    <cellStyle name="40 % - Akzent3 3 3 2" xfId="701"/>
    <cellStyle name="40 % - Akzent3 3 3 2 2" xfId="2321"/>
    <cellStyle name="40 % - Akzent3 3 3 2 2 2" xfId="4752"/>
    <cellStyle name="40 % - Akzent3 3 3 2 2 2 2" xfId="10438"/>
    <cellStyle name="40 % - Akzent3 3 3 2 2 2 2 2" xfId="21823"/>
    <cellStyle name="40 % - Akzent3 3 3 2 2 2 3" xfId="16137"/>
    <cellStyle name="40 % - Akzent3 3 3 2 2 3" xfId="8008"/>
    <cellStyle name="40 % - Akzent3 3 3 2 2 3 2" xfId="19393"/>
    <cellStyle name="40 % - Akzent3 3 3 2 2 4" xfId="13707"/>
    <cellStyle name="40 % - Akzent3 3 3 2 3" xfId="1511"/>
    <cellStyle name="40 % - Akzent3 3 3 2 3 2" xfId="3942"/>
    <cellStyle name="40 % - Akzent3 3 3 2 3 2 2" xfId="9628"/>
    <cellStyle name="40 % - Akzent3 3 3 2 3 2 2 2" xfId="21013"/>
    <cellStyle name="40 % - Akzent3 3 3 2 3 2 3" xfId="15327"/>
    <cellStyle name="40 % - Akzent3 3 3 2 3 3" xfId="7198"/>
    <cellStyle name="40 % - Akzent3 3 3 2 3 3 2" xfId="18583"/>
    <cellStyle name="40 % - Akzent3 3 3 2 3 4" xfId="12897"/>
    <cellStyle name="40 % - Akzent3 3 3 2 4" xfId="3131"/>
    <cellStyle name="40 % - Akzent3 3 3 2 4 2" xfId="8818"/>
    <cellStyle name="40 % - Akzent3 3 3 2 4 2 2" xfId="20203"/>
    <cellStyle name="40 % - Akzent3 3 3 2 4 3" xfId="14517"/>
    <cellStyle name="40 % - Akzent3 3 3 2 5" xfId="5562"/>
    <cellStyle name="40 % - Akzent3 3 3 2 5 2" xfId="11248"/>
    <cellStyle name="40 % - Akzent3 3 3 2 5 2 2" xfId="22633"/>
    <cellStyle name="40 % - Akzent3 3 3 2 5 3" xfId="16947"/>
    <cellStyle name="40 % - Akzent3 3 3 2 6" xfId="6388"/>
    <cellStyle name="40 % - Akzent3 3 3 2 6 2" xfId="17773"/>
    <cellStyle name="40 % - Akzent3 3 3 2 7" xfId="12087"/>
    <cellStyle name="40 % - Akzent3 3 3 3" xfId="1915"/>
    <cellStyle name="40 % - Akzent3 3 3 3 2" xfId="4346"/>
    <cellStyle name="40 % - Akzent3 3 3 3 2 2" xfId="10032"/>
    <cellStyle name="40 % - Akzent3 3 3 3 2 2 2" xfId="21417"/>
    <cellStyle name="40 % - Akzent3 3 3 3 2 3" xfId="15731"/>
    <cellStyle name="40 % - Akzent3 3 3 3 3" xfId="7602"/>
    <cellStyle name="40 % - Akzent3 3 3 3 3 2" xfId="18987"/>
    <cellStyle name="40 % - Akzent3 3 3 3 4" xfId="13301"/>
    <cellStyle name="40 % - Akzent3 3 3 4" xfId="1105"/>
    <cellStyle name="40 % - Akzent3 3 3 4 2" xfId="3536"/>
    <cellStyle name="40 % - Akzent3 3 3 4 2 2" xfId="9222"/>
    <cellStyle name="40 % - Akzent3 3 3 4 2 2 2" xfId="20607"/>
    <cellStyle name="40 % - Akzent3 3 3 4 2 3" xfId="14921"/>
    <cellStyle name="40 % - Akzent3 3 3 4 3" xfId="6792"/>
    <cellStyle name="40 % - Akzent3 3 3 4 3 2" xfId="18177"/>
    <cellStyle name="40 % - Akzent3 3 3 4 4" xfId="12491"/>
    <cellStyle name="40 % - Akzent3 3 3 5" xfId="2725"/>
    <cellStyle name="40 % - Akzent3 3 3 5 2" xfId="8412"/>
    <cellStyle name="40 % - Akzent3 3 3 5 2 2" xfId="19797"/>
    <cellStyle name="40 % - Akzent3 3 3 5 3" xfId="14111"/>
    <cellStyle name="40 % - Akzent3 3 3 6" xfId="5156"/>
    <cellStyle name="40 % - Akzent3 3 3 6 2" xfId="10842"/>
    <cellStyle name="40 % - Akzent3 3 3 6 2 2" xfId="22227"/>
    <cellStyle name="40 % - Akzent3 3 3 6 3" xfId="16541"/>
    <cellStyle name="40 % - Akzent3 3 3 7" xfId="5982"/>
    <cellStyle name="40 % - Akzent3 3 3 7 2" xfId="17367"/>
    <cellStyle name="40 % - Akzent3 3 3 8" xfId="11681"/>
    <cellStyle name="40 % - Akzent3 3 4" xfId="505"/>
    <cellStyle name="40 % - Akzent3 3 4 2" xfId="2125"/>
    <cellStyle name="40 % - Akzent3 3 4 2 2" xfId="4556"/>
    <cellStyle name="40 % - Akzent3 3 4 2 2 2" xfId="10242"/>
    <cellStyle name="40 % - Akzent3 3 4 2 2 2 2" xfId="21627"/>
    <cellStyle name="40 % - Akzent3 3 4 2 2 3" xfId="15941"/>
    <cellStyle name="40 % - Akzent3 3 4 2 3" xfId="7812"/>
    <cellStyle name="40 % - Akzent3 3 4 2 3 2" xfId="19197"/>
    <cellStyle name="40 % - Akzent3 3 4 2 4" xfId="13511"/>
    <cellStyle name="40 % - Akzent3 3 4 3" xfId="1315"/>
    <cellStyle name="40 % - Akzent3 3 4 3 2" xfId="3746"/>
    <cellStyle name="40 % - Akzent3 3 4 3 2 2" xfId="9432"/>
    <cellStyle name="40 % - Akzent3 3 4 3 2 2 2" xfId="20817"/>
    <cellStyle name="40 % - Akzent3 3 4 3 2 3" xfId="15131"/>
    <cellStyle name="40 % - Akzent3 3 4 3 3" xfId="7002"/>
    <cellStyle name="40 % - Akzent3 3 4 3 3 2" xfId="18387"/>
    <cellStyle name="40 % - Akzent3 3 4 3 4" xfId="12701"/>
    <cellStyle name="40 % - Akzent3 3 4 4" xfId="2935"/>
    <cellStyle name="40 % - Akzent3 3 4 4 2" xfId="8622"/>
    <cellStyle name="40 % - Akzent3 3 4 4 2 2" xfId="20007"/>
    <cellStyle name="40 % - Akzent3 3 4 4 3" xfId="14321"/>
    <cellStyle name="40 % - Akzent3 3 4 5" xfId="5366"/>
    <cellStyle name="40 % - Akzent3 3 4 5 2" xfId="11052"/>
    <cellStyle name="40 % - Akzent3 3 4 5 2 2" xfId="22437"/>
    <cellStyle name="40 % - Akzent3 3 4 5 3" xfId="16751"/>
    <cellStyle name="40 % - Akzent3 3 4 6" xfId="6192"/>
    <cellStyle name="40 % - Akzent3 3 4 6 2" xfId="17577"/>
    <cellStyle name="40 % - Akzent3 3 4 7" xfId="11891"/>
    <cellStyle name="40 % - Akzent3 3 5" xfId="1719"/>
    <cellStyle name="40 % - Akzent3 3 5 2" xfId="4150"/>
    <cellStyle name="40 % - Akzent3 3 5 2 2" xfId="9836"/>
    <cellStyle name="40 % - Akzent3 3 5 2 2 2" xfId="21221"/>
    <cellStyle name="40 % - Akzent3 3 5 2 3" xfId="15535"/>
    <cellStyle name="40 % - Akzent3 3 5 3" xfId="7406"/>
    <cellStyle name="40 % - Akzent3 3 5 3 2" xfId="18791"/>
    <cellStyle name="40 % - Akzent3 3 5 4" xfId="13105"/>
    <cellStyle name="40 % - Akzent3 3 6" xfId="909"/>
    <cellStyle name="40 % - Akzent3 3 6 2" xfId="3340"/>
    <cellStyle name="40 % - Akzent3 3 6 2 2" xfId="9026"/>
    <cellStyle name="40 % - Akzent3 3 6 2 2 2" xfId="20411"/>
    <cellStyle name="40 % - Akzent3 3 6 2 3" xfId="14725"/>
    <cellStyle name="40 % - Akzent3 3 6 3" xfId="6596"/>
    <cellStyle name="40 % - Akzent3 3 6 3 2" xfId="17981"/>
    <cellStyle name="40 % - Akzent3 3 6 4" xfId="12295"/>
    <cellStyle name="40 % - Akzent3 3 7" xfId="2529"/>
    <cellStyle name="40 % - Akzent3 3 7 2" xfId="8216"/>
    <cellStyle name="40 % - Akzent3 3 7 2 2" xfId="19601"/>
    <cellStyle name="40 % - Akzent3 3 7 3" xfId="13915"/>
    <cellStyle name="40 % - Akzent3 3 8" xfId="4960"/>
    <cellStyle name="40 % - Akzent3 3 8 2" xfId="10646"/>
    <cellStyle name="40 % - Akzent3 3 8 2 2" xfId="22031"/>
    <cellStyle name="40 % - Akzent3 3 8 3" xfId="16345"/>
    <cellStyle name="40 % - Akzent3 3 9" xfId="5786"/>
    <cellStyle name="40 % - Akzent3 3 9 2" xfId="17171"/>
    <cellStyle name="40 % - Akzent3 4" xfId="113"/>
    <cellStyle name="40 % - Akzent3 4 10" xfId="11499"/>
    <cellStyle name="40 % - Akzent3 4 2" xfId="227"/>
    <cellStyle name="40 % - Akzent3 4 2 2" xfId="422"/>
    <cellStyle name="40 % - Akzent3 4 2 2 2" xfId="829"/>
    <cellStyle name="40 % - Akzent3 4 2 2 2 2" xfId="2449"/>
    <cellStyle name="40 % - Akzent3 4 2 2 2 2 2" xfId="4880"/>
    <cellStyle name="40 % - Akzent3 4 2 2 2 2 2 2" xfId="10566"/>
    <cellStyle name="40 % - Akzent3 4 2 2 2 2 2 2 2" xfId="21951"/>
    <cellStyle name="40 % - Akzent3 4 2 2 2 2 2 3" xfId="16265"/>
    <cellStyle name="40 % - Akzent3 4 2 2 2 2 3" xfId="8136"/>
    <cellStyle name="40 % - Akzent3 4 2 2 2 2 3 2" xfId="19521"/>
    <cellStyle name="40 % - Akzent3 4 2 2 2 2 4" xfId="13835"/>
    <cellStyle name="40 % - Akzent3 4 2 2 2 3" xfId="1639"/>
    <cellStyle name="40 % - Akzent3 4 2 2 2 3 2" xfId="4070"/>
    <cellStyle name="40 % - Akzent3 4 2 2 2 3 2 2" xfId="9756"/>
    <cellStyle name="40 % - Akzent3 4 2 2 2 3 2 2 2" xfId="21141"/>
    <cellStyle name="40 % - Akzent3 4 2 2 2 3 2 3" xfId="15455"/>
    <cellStyle name="40 % - Akzent3 4 2 2 2 3 3" xfId="7326"/>
    <cellStyle name="40 % - Akzent3 4 2 2 2 3 3 2" xfId="18711"/>
    <cellStyle name="40 % - Akzent3 4 2 2 2 3 4" xfId="13025"/>
    <cellStyle name="40 % - Akzent3 4 2 2 2 4" xfId="3259"/>
    <cellStyle name="40 % - Akzent3 4 2 2 2 4 2" xfId="8946"/>
    <cellStyle name="40 % - Akzent3 4 2 2 2 4 2 2" xfId="20331"/>
    <cellStyle name="40 % - Akzent3 4 2 2 2 4 3" xfId="14645"/>
    <cellStyle name="40 % - Akzent3 4 2 2 2 5" xfId="5690"/>
    <cellStyle name="40 % - Akzent3 4 2 2 2 5 2" xfId="11376"/>
    <cellStyle name="40 % - Akzent3 4 2 2 2 5 2 2" xfId="22761"/>
    <cellStyle name="40 % - Akzent3 4 2 2 2 5 3" xfId="17075"/>
    <cellStyle name="40 % - Akzent3 4 2 2 2 6" xfId="6516"/>
    <cellStyle name="40 % - Akzent3 4 2 2 2 6 2" xfId="17901"/>
    <cellStyle name="40 % - Akzent3 4 2 2 2 7" xfId="12215"/>
    <cellStyle name="40 % - Akzent3 4 2 2 3" xfId="2043"/>
    <cellStyle name="40 % - Akzent3 4 2 2 3 2" xfId="4474"/>
    <cellStyle name="40 % - Akzent3 4 2 2 3 2 2" xfId="10160"/>
    <cellStyle name="40 % - Akzent3 4 2 2 3 2 2 2" xfId="21545"/>
    <cellStyle name="40 % - Akzent3 4 2 2 3 2 3" xfId="15859"/>
    <cellStyle name="40 % - Akzent3 4 2 2 3 3" xfId="7730"/>
    <cellStyle name="40 % - Akzent3 4 2 2 3 3 2" xfId="19115"/>
    <cellStyle name="40 % - Akzent3 4 2 2 3 4" xfId="13429"/>
    <cellStyle name="40 % - Akzent3 4 2 2 4" xfId="1233"/>
    <cellStyle name="40 % - Akzent3 4 2 2 4 2" xfId="3664"/>
    <cellStyle name="40 % - Akzent3 4 2 2 4 2 2" xfId="9350"/>
    <cellStyle name="40 % - Akzent3 4 2 2 4 2 2 2" xfId="20735"/>
    <cellStyle name="40 % - Akzent3 4 2 2 4 2 3" xfId="15049"/>
    <cellStyle name="40 % - Akzent3 4 2 2 4 3" xfId="6920"/>
    <cellStyle name="40 % - Akzent3 4 2 2 4 3 2" xfId="18305"/>
    <cellStyle name="40 % - Akzent3 4 2 2 4 4" xfId="12619"/>
    <cellStyle name="40 % - Akzent3 4 2 2 5" xfId="2853"/>
    <cellStyle name="40 % - Akzent3 4 2 2 5 2" xfId="8540"/>
    <cellStyle name="40 % - Akzent3 4 2 2 5 2 2" xfId="19925"/>
    <cellStyle name="40 % - Akzent3 4 2 2 5 3" xfId="14239"/>
    <cellStyle name="40 % - Akzent3 4 2 2 6" xfId="5284"/>
    <cellStyle name="40 % - Akzent3 4 2 2 6 2" xfId="10970"/>
    <cellStyle name="40 % - Akzent3 4 2 2 6 2 2" xfId="22355"/>
    <cellStyle name="40 % - Akzent3 4 2 2 6 3" xfId="16669"/>
    <cellStyle name="40 % - Akzent3 4 2 2 7" xfId="6110"/>
    <cellStyle name="40 % - Akzent3 4 2 2 7 2" xfId="17495"/>
    <cellStyle name="40 % - Akzent3 4 2 2 8" xfId="11809"/>
    <cellStyle name="40 % - Akzent3 4 2 3" xfId="633"/>
    <cellStyle name="40 % - Akzent3 4 2 3 2" xfId="2253"/>
    <cellStyle name="40 % - Akzent3 4 2 3 2 2" xfId="4684"/>
    <cellStyle name="40 % - Akzent3 4 2 3 2 2 2" xfId="10370"/>
    <cellStyle name="40 % - Akzent3 4 2 3 2 2 2 2" xfId="21755"/>
    <cellStyle name="40 % - Akzent3 4 2 3 2 2 3" xfId="16069"/>
    <cellStyle name="40 % - Akzent3 4 2 3 2 3" xfId="7940"/>
    <cellStyle name="40 % - Akzent3 4 2 3 2 3 2" xfId="19325"/>
    <cellStyle name="40 % - Akzent3 4 2 3 2 4" xfId="13639"/>
    <cellStyle name="40 % - Akzent3 4 2 3 3" xfId="1443"/>
    <cellStyle name="40 % - Akzent3 4 2 3 3 2" xfId="3874"/>
    <cellStyle name="40 % - Akzent3 4 2 3 3 2 2" xfId="9560"/>
    <cellStyle name="40 % - Akzent3 4 2 3 3 2 2 2" xfId="20945"/>
    <cellStyle name="40 % - Akzent3 4 2 3 3 2 3" xfId="15259"/>
    <cellStyle name="40 % - Akzent3 4 2 3 3 3" xfId="7130"/>
    <cellStyle name="40 % - Akzent3 4 2 3 3 3 2" xfId="18515"/>
    <cellStyle name="40 % - Akzent3 4 2 3 3 4" xfId="12829"/>
    <cellStyle name="40 % - Akzent3 4 2 3 4" xfId="3063"/>
    <cellStyle name="40 % - Akzent3 4 2 3 4 2" xfId="8750"/>
    <cellStyle name="40 % - Akzent3 4 2 3 4 2 2" xfId="20135"/>
    <cellStyle name="40 % - Akzent3 4 2 3 4 3" xfId="14449"/>
    <cellStyle name="40 % - Akzent3 4 2 3 5" xfId="5494"/>
    <cellStyle name="40 % - Akzent3 4 2 3 5 2" xfId="11180"/>
    <cellStyle name="40 % - Akzent3 4 2 3 5 2 2" xfId="22565"/>
    <cellStyle name="40 % - Akzent3 4 2 3 5 3" xfId="16879"/>
    <cellStyle name="40 % - Akzent3 4 2 3 6" xfId="6320"/>
    <cellStyle name="40 % - Akzent3 4 2 3 6 2" xfId="17705"/>
    <cellStyle name="40 % - Akzent3 4 2 3 7" xfId="12019"/>
    <cellStyle name="40 % - Akzent3 4 2 4" xfId="1847"/>
    <cellStyle name="40 % - Akzent3 4 2 4 2" xfId="4278"/>
    <cellStyle name="40 % - Akzent3 4 2 4 2 2" xfId="9964"/>
    <cellStyle name="40 % - Akzent3 4 2 4 2 2 2" xfId="21349"/>
    <cellStyle name="40 % - Akzent3 4 2 4 2 3" xfId="15663"/>
    <cellStyle name="40 % - Akzent3 4 2 4 3" xfId="7534"/>
    <cellStyle name="40 % - Akzent3 4 2 4 3 2" xfId="18919"/>
    <cellStyle name="40 % - Akzent3 4 2 4 4" xfId="13233"/>
    <cellStyle name="40 % - Akzent3 4 2 5" xfId="1037"/>
    <cellStyle name="40 % - Akzent3 4 2 5 2" xfId="3468"/>
    <cellStyle name="40 % - Akzent3 4 2 5 2 2" xfId="9154"/>
    <cellStyle name="40 % - Akzent3 4 2 5 2 2 2" xfId="20539"/>
    <cellStyle name="40 % - Akzent3 4 2 5 2 3" xfId="14853"/>
    <cellStyle name="40 % - Akzent3 4 2 5 3" xfId="6724"/>
    <cellStyle name="40 % - Akzent3 4 2 5 3 2" xfId="18109"/>
    <cellStyle name="40 % - Akzent3 4 2 5 4" xfId="12423"/>
    <cellStyle name="40 % - Akzent3 4 2 6" xfId="2657"/>
    <cellStyle name="40 % - Akzent3 4 2 6 2" xfId="8344"/>
    <cellStyle name="40 % - Akzent3 4 2 6 2 2" xfId="19729"/>
    <cellStyle name="40 % - Akzent3 4 2 6 3" xfId="14043"/>
    <cellStyle name="40 % - Akzent3 4 2 7" xfId="5088"/>
    <cellStyle name="40 % - Akzent3 4 2 7 2" xfId="10774"/>
    <cellStyle name="40 % - Akzent3 4 2 7 2 2" xfId="22159"/>
    <cellStyle name="40 % - Akzent3 4 2 7 3" xfId="16473"/>
    <cellStyle name="40 % - Akzent3 4 2 8" xfId="5914"/>
    <cellStyle name="40 % - Akzent3 4 2 8 2" xfId="17299"/>
    <cellStyle name="40 % - Akzent3 4 2 9" xfId="11613"/>
    <cellStyle name="40 % - Akzent3 4 3" xfId="308"/>
    <cellStyle name="40 % - Akzent3 4 3 2" xfId="715"/>
    <cellStyle name="40 % - Akzent3 4 3 2 2" xfId="2335"/>
    <cellStyle name="40 % - Akzent3 4 3 2 2 2" xfId="4766"/>
    <cellStyle name="40 % - Akzent3 4 3 2 2 2 2" xfId="10452"/>
    <cellStyle name="40 % - Akzent3 4 3 2 2 2 2 2" xfId="21837"/>
    <cellStyle name="40 % - Akzent3 4 3 2 2 2 3" xfId="16151"/>
    <cellStyle name="40 % - Akzent3 4 3 2 2 3" xfId="8022"/>
    <cellStyle name="40 % - Akzent3 4 3 2 2 3 2" xfId="19407"/>
    <cellStyle name="40 % - Akzent3 4 3 2 2 4" xfId="13721"/>
    <cellStyle name="40 % - Akzent3 4 3 2 3" xfId="1525"/>
    <cellStyle name="40 % - Akzent3 4 3 2 3 2" xfId="3956"/>
    <cellStyle name="40 % - Akzent3 4 3 2 3 2 2" xfId="9642"/>
    <cellStyle name="40 % - Akzent3 4 3 2 3 2 2 2" xfId="21027"/>
    <cellStyle name="40 % - Akzent3 4 3 2 3 2 3" xfId="15341"/>
    <cellStyle name="40 % - Akzent3 4 3 2 3 3" xfId="7212"/>
    <cellStyle name="40 % - Akzent3 4 3 2 3 3 2" xfId="18597"/>
    <cellStyle name="40 % - Akzent3 4 3 2 3 4" xfId="12911"/>
    <cellStyle name="40 % - Akzent3 4 3 2 4" xfId="3145"/>
    <cellStyle name="40 % - Akzent3 4 3 2 4 2" xfId="8832"/>
    <cellStyle name="40 % - Akzent3 4 3 2 4 2 2" xfId="20217"/>
    <cellStyle name="40 % - Akzent3 4 3 2 4 3" xfId="14531"/>
    <cellStyle name="40 % - Akzent3 4 3 2 5" xfId="5576"/>
    <cellStyle name="40 % - Akzent3 4 3 2 5 2" xfId="11262"/>
    <cellStyle name="40 % - Akzent3 4 3 2 5 2 2" xfId="22647"/>
    <cellStyle name="40 % - Akzent3 4 3 2 5 3" xfId="16961"/>
    <cellStyle name="40 % - Akzent3 4 3 2 6" xfId="6402"/>
    <cellStyle name="40 % - Akzent3 4 3 2 6 2" xfId="17787"/>
    <cellStyle name="40 % - Akzent3 4 3 2 7" xfId="12101"/>
    <cellStyle name="40 % - Akzent3 4 3 3" xfId="1929"/>
    <cellStyle name="40 % - Akzent3 4 3 3 2" xfId="4360"/>
    <cellStyle name="40 % - Akzent3 4 3 3 2 2" xfId="10046"/>
    <cellStyle name="40 % - Akzent3 4 3 3 2 2 2" xfId="21431"/>
    <cellStyle name="40 % - Akzent3 4 3 3 2 3" xfId="15745"/>
    <cellStyle name="40 % - Akzent3 4 3 3 3" xfId="7616"/>
    <cellStyle name="40 % - Akzent3 4 3 3 3 2" xfId="19001"/>
    <cellStyle name="40 % - Akzent3 4 3 3 4" xfId="13315"/>
    <cellStyle name="40 % - Akzent3 4 3 4" xfId="1119"/>
    <cellStyle name="40 % - Akzent3 4 3 4 2" xfId="3550"/>
    <cellStyle name="40 % - Akzent3 4 3 4 2 2" xfId="9236"/>
    <cellStyle name="40 % - Akzent3 4 3 4 2 2 2" xfId="20621"/>
    <cellStyle name="40 % - Akzent3 4 3 4 2 3" xfId="14935"/>
    <cellStyle name="40 % - Akzent3 4 3 4 3" xfId="6806"/>
    <cellStyle name="40 % - Akzent3 4 3 4 3 2" xfId="18191"/>
    <cellStyle name="40 % - Akzent3 4 3 4 4" xfId="12505"/>
    <cellStyle name="40 % - Akzent3 4 3 5" xfId="2739"/>
    <cellStyle name="40 % - Akzent3 4 3 5 2" xfId="8426"/>
    <cellStyle name="40 % - Akzent3 4 3 5 2 2" xfId="19811"/>
    <cellStyle name="40 % - Akzent3 4 3 5 3" xfId="14125"/>
    <cellStyle name="40 % - Akzent3 4 3 6" xfId="5170"/>
    <cellStyle name="40 % - Akzent3 4 3 6 2" xfId="10856"/>
    <cellStyle name="40 % - Akzent3 4 3 6 2 2" xfId="22241"/>
    <cellStyle name="40 % - Akzent3 4 3 6 3" xfId="16555"/>
    <cellStyle name="40 % - Akzent3 4 3 7" xfId="5996"/>
    <cellStyle name="40 % - Akzent3 4 3 7 2" xfId="17381"/>
    <cellStyle name="40 % - Akzent3 4 3 8" xfId="11695"/>
    <cellStyle name="40 % - Akzent3 4 4" xfId="519"/>
    <cellStyle name="40 % - Akzent3 4 4 2" xfId="2139"/>
    <cellStyle name="40 % - Akzent3 4 4 2 2" xfId="4570"/>
    <cellStyle name="40 % - Akzent3 4 4 2 2 2" xfId="10256"/>
    <cellStyle name="40 % - Akzent3 4 4 2 2 2 2" xfId="21641"/>
    <cellStyle name="40 % - Akzent3 4 4 2 2 3" xfId="15955"/>
    <cellStyle name="40 % - Akzent3 4 4 2 3" xfId="7826"/>
    <cellStyle name="40 % - Akzent3 4 4 2 3 2" xfId="19211"/>
    <cellStyle name="40 % - Akzent3 4 4 2 4" xfId="13525"/>
    <cellStyle name="40 % - Akzent3 4 4 3" xfId="1329"/>
    <cellStyle name="40 % - Akzent3 4 4 3 2" xfId="3760"/>
    <cellStyle name="40 % - Akzent3 4 4 3 2 2" xfId="9446"/>
    <cellStyle name="40 % - Akzent3 4 4 3 2 2 2" xfId="20831"/>
    <cellStyle name="40 % - Akzent3 4 4 3 2 3" xfId="15145"/>
    <cellStyle name="40 % - Akzent3 4 4 3 3" xfId="7016"/>
    <cellStyle name="40 % - Akzent3 4 4 3 3 2" xfId="18401"/>
    <cellStyle name="40 % - Akzent3 4 4 3 4" xfId="12715"/>
    <cellStyle name="40 % - Akzent3 4 4 4" xfId="2949"/>
    <cellStyle name="40 % - Akzent3 4 4 4 2" xfId="8636"/>
    <cellStyle name="40 % - Akzent3 4 4 4 2 2" xfId="20021"/>
    <cellStyle name="40 % - Akzent3 4 4 4 3" xfId="14335"/>
    <cellStyle name="40 % - Akzent3 4 4 5" xfId="5380"/>
    <cellStyle name="40 % - Akzent3 4 4 5 2" xfId="11066"/>
    <cellStyle name="40 % - Akzent3 4 4 5 2 2" xfId="22451"/>
    <cellStyle name="40 % - Akzent3 4 4 5 3" xfId="16765"/>
    <cellStyle name="40 % - Akzent3 4 4 6" xfId="6206"/>
    <cellStyle name="40 % - Akzent3 4 4 6 2" xfId="17591"/>
    <cellStyle name="40 % - Akzent3 4 4 7" xfId="11905"/>
    <cellStyle name="40 % - Akzent3 4 5" xfId="1733"/>
    <cellStyle name="40 % - Akzent3 4 5 2" xfId="4164"/>
    <cellStyle name="40 % - Akzent3 4 5 2 2" xfId="9850"/>
    <cellStyle name="40 % - Akzent3 4 5 2 2 2" xfId="21235"/>
    <cellStyle name="40 % - Akzent3 4 5 2 3" xfId="15549"/>
    <cellStyle name="40 % - Akzent3 4 5 3" xfId="7420"/>
    <cellStyle name="40 % - Akzent3 4 5 3 2" xfId="18805"/>
    <cellStyle name="40 % - Akzent3 4 5 4" xfId="13119"/>
    <cellStyle name="40 % - Akzent3 4 6" xfId="923"/>
    <cellStyle name="40 % - Akzent3 4 6 2" xfId="3354"/>
    <cellStyle name="40 % - Akzent3 4 6 2 2" xfId="9040"/>
    <cellStyle name="40 % - Akzent3 4 6 2 2 2" xfId="20425"/>
    <cellStyle name="40 % - Akzent3 4 6 2 3" xfId="14739"/>
    <cellStyle name="40 % - Akzent3 4 6 3" xfId="6610"/>
    <cellStyle name="40 % - Akzent3 4 6 3 2" xfId="17995"/>
    <cellStyle name="40 % - Akzent3 4 6 4" xfId="12309"/>
    <cellStyle name="40 % - Akzent3 4 7" xfId="2543"/>
    <cellStyle name="40 % - Akzent3 4 7 2" xfId="8230"/>
    <cellStyle name="40 % - Akzent3 4 7 2 2" xfId="19615"/>
    <cellStyle name="40 % - Akzent3 4 7 3" xfId="13929"/>
    <cellStyle name="40 % - Akzent3 4 8" xfId="4974"/>
    <cellStyle name="40 % - Akzent3 4 8 2" xfId="10660"/>
    <cellStyle name="40 % - Akzent3 4 8 2 2" xfId="22045"/>
    <cellStyle name="40 % - Akzent3 4 8 3" xfId="16359"/>
    <cellStyle name="40 % - Akzent3 4 9" xfId="5800"/>
    <cellStyle name="40 % - Akzent3 4 9 2" xfId="17185"/>
    <cellStyle name="40 % - Akzent3 5" xfId="127"/>
    <cellStyle name="40 % - Akzent3 5 10" xfId="11513"/>
    <cellStyle name="40 % - Akzent3 5 2" xfId="228"/>
    <cellStyle name="40 % - Akzent3 5 2 2" xfId="423"/>
    <cellStyle name="40 % - Akzent3 5 2 2 2" xfId="830"/>
    <cellStyle name="40 % - Akzent3 5 2 2 2 2" xfId="2450"/>
    <cellStyle name="40 % - Akzent3 5 2 2 2 2 2" xfId="4881"/>
    <cellStyle name="40 % - Akzent3 5 2 2 2 2 2 2" xfId="10567"/>
    <cellStyle name="40 % - Akzent3 5 2 2 2 2 2 2 2" xfId="21952"/>
    <cellStyle name="40 % - Akzent3 5 2 2 2 2 2 3" xfId="16266"/>
    <cellStyle name="40 % - Akzent3 5 2 2 2 2 3" xfId="8137"/>
    <cellStyle name="40 % - Akzent3 5 2 2 2 2 3 2" xfId="19522"/>
    <cellStyle name="40 % - Akzent3 5 2 2 2 2 4" xfId="13836"/>
    <cellStyle name="40 % - Akzent3 5 2 2 2 3" xfId="1640"/>
    <cellStyle name="40 % - Akzent3 5 2 2 2 3 2" xfId="4071"/>
    <cellStyle name="40 % - Akzent3 5 2 2 2 3 2 2" xfId="9757"/>
    <cellStyle name="40 % - Akzent3 5 2 2 2 3 2 2 2" xfId="21142"/>
    <cellStyle name="40 % - Akzent3 5 2 2 2 3 2 3" xfId="15456"/>
    <cellStyle name="40 % - Akzent3 5 2 2 2 3 3" xfId="7327"/>
    <cellStyle name="40 % - Akzent3 5 2 2 2 3 3 2" xfId="18712"/>
    <cellStyle name="40 % - Akzent3 5 2 2 2 3 4" xfId="13026"/>
    <cellStyle name="40 % - Akzent3 5 2 2 2 4" xfId="3260"/>
    <cellStyle name="40 % - Akzent3 5 2 2 2 4 2" xfId="8947"/>
    <cellStyle name="40 % - Akzent3 5 2 2 2 4 2 2" xfId="20332"/>
    <cellStyle name="40 % - Akzent3 5 2 2 2 4 3" xfId="14646"/>
    <cellStyle name="40 % - Akzent3 5 2 2 2 5" xfId="5691"/>
    <cellStyle name="40 % - Akzent3 5 2 2 2 5 2" xfId="11377"/>
    <cellStyle name="40 % - Akzent3 5 2 2 2 5 2 2" xfId="22762"/>
    <cellStyle name="40 % - Akzent3 5 2 2 2 5 3" xfId="17076"/>
    <cellStyle name="40 % - Akzent3 5 2 2 2 6" xfId="6517"/>
    <cellStyle name="40 % - Akzent3 5 2 2 2 6 2" xfId="17902"/>
    <cellStyle name="40 % - Akzent3 5 2 2 2 7" xfId="12216"/>
    <cellStyle name="40 % - Akzent3 5 2 2 3" xfId="2044"/>
    <cellStyle name="40 % - Akzent3 5 2 2 3 2" xfId="4475"/>
    <cellStyle name="40 % - Akzent3 5 2 2 3 2 2" xfId="10161"/>
    <cellStyle name="40 % - Akzent3 5 2 2 3 2 2 2" xfId="21546"/>
    <cellStyle name="40 % - Akzent3 5 2 2 3 2 3" xfId="15860"/>
    <cellStyle name="40 % - Akzent3 5 2 2 3 3" xfId="7731"/>
    <cellStyle name="40 % - Akzent3 5 2 2 3 3 2" xfId="19116"/>
    <cellStyle name="40 % - Akzent3 5 2 2 3 4" xfId="13430"/>
    <cellStyle name="40 % - Akzent3 5 2 2 4" xfId="1234"/>
    <cellStyle name="40 % - Akzent3 5 2 2 4 2" xfId="3665"/>
    <cellStyle name="40 % - Akzent3 5 2 2 4 2 2" xfId="9351"/>
    <cellStyle name="40 % - Akzent3 5 2 2 4 2 2 2" xfId="20736"/>
    <cellStyle name="40 % - Akzent3 5 2 2 4 2 3" xfId="15050"/>
    <cellStyle name="40 % - Akzent3 5 2 2 4 3" xfId="6921"/>
    <cellStyle name="40 % - Akzent3 5 2 2 4 3 2" xfId="18306"/>
    <cellStyle name="40 % - Akzent3 5 2 2 4 4" xfId="12620"/>
    <cellStyle name="40 % - Akzent3 5 2 2 5" xfId="2854"/>
    <cellStyle name="40 % - Akzent3 5 2 2 5 2" xfId="8541"/>
    <cellStyle name="40 % - Akzent3 5 2 2 5 2 2" xfId="19926"/>
    <cellStyle name="40 % - Akzent3 5 2 2 5 3" xfId="14240"/>
    <cellStyle name="40 % - Akzent3 5 2 2 6" xfId="5285"/>
    <cellStyle name="40 % - Akzent3 5 2 2 6 2" xfId="10971"/>
    <cellStyle name="40 % - Akzent3 5 2 2 6 2 2" xfId="22356"/>
    <cellStyle name="40 % - Akzent3 5 2 2 6 3" xfId="16670"/>
    <cellStyle name="40 % - Akzent3 5 2 2 7" xfId="6111"/>
    <cellStyle name="40 % - Akzent3 5 2 2 7 2" xfId="17496"/>
    <cellStyle name="40 % - Akzent3 5 2 2 8" xfId="11810"/>
    <cellStyle name="40 % - Akzent3 5 2 3" xfId="634"/>
    <cellStyle name="40 % - Akzent3 5 2 3 2" xfId="2254"/>
    <cellStyle name="40 % - Akzent3 5 2 3 2 2" xfId="4685"/>
    <cellStyle name="40 % - Akzent3 5 2 3 2 2 2" xfId="10371"/>
    <cellStyle name="40 % - Akzent3 5 2 3 2 2 2 2" xfId="21756"/>
    <cellStyle name="40 % - Akzent3 5 2 3 2 2 3" xfId="16070"/>
    <cellStyle name="40 % - Akzent3 5 2 3 2 3" xfId="7941"/>
    <cellStyle name="40 % - Akzent3 5 2 3 2 3 2" xfId="19326"/>
    <cellStyle name="40 % - Akzent3 5 2 3 2 4" xfId="13640"/>
    <cellStyle name="40 % - Akzent3 5 2 3 3" xfId="1444"/>
    <cellStyle name="40 % - Akzent3 5 2 3 3 2" xfId="3875"/>
    <cellStyle name="40 % - Akzent3 5 2 3 3 2 2" xfId="9561"/>
    <cellStyle name="40 % - Akzent3 5 2 3 3 2 2 2" xfId="20946"/>
    <cellStyle name="40 % - Akzent3 5 2 3 3 2 3" xfId="15260"/>
    <cellStyle name="40 % - Akzent3 5 2 3 3 3" xfId="7131"/>
    <cellStyle name="40 % - Akzent3 5 2 3 3 3 2" xfId="18516"/>
    <cellStyle name="40 % - Akzent3 5 2 3 3 4" xfId="12830"/>
    <cellStyle name="40 % - Akzent3 5 2 3 4" xfId="3064"/>
    <cellStyle name="40 % - Akzent3 5 2 3 4 2" xfId="8751"/>
    <cellStyle name="40 % - Akzent3 5 2 3 4 2 2" xfId="20136"/>
    <cellStyle name="40 % - Akzent3 5 2 3 4 3" xfId="14450"/>
    <cellStyle name="40 % - Akzent3 5 2 3 5" xfId="5495"/>
    <cellStyle name="40 % - Akzent3 5 2 3 5 2" xfId="11181"/>
    <cellStyle name="40 % - Akzent3 5 2 3 5 2 2" xfId="22566"/>
    <cellStyle name="40 % - Akzent3 5 2 3 5 3" xfId="16880"/>
    <cellStyle name="40 % - Akzent3 5 2 3 6" xfId="6321"/>
    <cellStyle name="40 % - Akzent3 5 2 3 6 2" xfId="17706"/>
    <cellStyle name="40 % - Akzent3 5 2 3 7" xfId="12020"/>
    <cellStyle name="40 % - Akzent3 5 2 4" xfId="1848"/>
    <cellStyle name="40 % - Akzent3 5 2 4 2" xfId="4279"/>
    <cellStyle name="40 % - Akzent3 5 2 4 2 2" xfId="9965"/>
    <cellStyle name="40 % - Akzent3 5 2 4 2 2 2" xfId="21350"/>
    <cellStyle name="40 % - Akzent3 5 2 4 2 3" xfId="15664"/>
    <cellStyle name="40 % - Akzent3 5 2 4 3" xfId="7535"/>
    <cellStyle name="40 % - Akzent3 5 2 4 3 2" xfId="18920"/>
    <cellStyle name="40 % - Akzent3 5 2 4 4" xfId="13234"/>
    <cellStyle name="40 % - Akzent3 5 2 5" xfId="1038"/>
    <cellStyle name="40 % - Akzent3 5 2 5 2" xfId="3469"/>
    <cellStyle name="40 % - Akzent3 5 2 5 2 2" xfId="9155"/>
    <cellStyle name="40 % - Akzent3 5 2 5 2 2 2" xfId="20540"/>
    <cellStyle name="40 % - Akzent3 5 2 5 2 3" xfId="14854"/>
    <cellStyle name="40 % - Akzent3 5 2 5 3" xfId="6725"/>
    <cellStyle name="40 % - Akzent3 5 2 5 3 2" xfId="18110"/>
    <cellStyle name="40 % - Akzent3 5 2 5 4" xfId="12424"/>
    <cellStyle name="40 % - Akzent3 5 2 6" xfId="2658"/>
    <cellStyle name="40 % - Akzent3 5 2 6 2" xfId="8345"/>
    <cellStyle name="40 % - Akzent3 5 2 6 2 2" xfId="19730"/>
    <cellStyle name="40 % - Akzent3 5 2 6 3" xfId="14044"/>
    <cellStyle name="40 % - Akzent3 5 2 7" xfId="5089"/>
    <cellStyle name="40 % - Akzent3 5 2 7 2" xfId="10775"/>
    <cellStyle name="40 % - Akzent3 5 2 7 2 2" xfId="22160"/>
    <cellStyle name="40 % - Akzent3 5 2 7 3" xfId="16474"/>
    <cellStyle name="40 % - Akzent3 5 2 8" xfId="5915"/>
    <cellStyle name="40 % - Akzent3 5 2 8 2" xfId="17300"/>
    <cellStyle name="40 % - Akzent3 5 2 9" xfId="11614"/>
    <cellStyle name="40 % - Akzent3 5 3" xfId="322"/>
    <cellStyle name="40 % - Akzent3 5 3 2" xfId="729"/>
    <cellStyle name="40 % - Akzent3 5 3 2 2" xfId="2349"/>
    <cellStyle name="40 % - Akzent3 5 3 2 2 2" xfId="4780"/>
    <cellStyle name="40 % - Akzent3 5 3 2 2 2 2" xfId="10466"/>
    <cellStyle name="40 % - Akzent3 5 3 2 2 2 2 2" xfId="21851"/>
    <cellStyle name="40 % - Akzent3 5 3 2 2 2 3" xfId="16165"/>
    <cellStyle name="40 % - Akzent3 5 3 2 2 3" xfId="8036"/>
    <cellStyle name="40 % - Akzent3 5 3 2 2 3 2" xfId="19421"/>
    <cellStyle name="40 % - Akzent3 5 3 2 2 4" xfId="13735"/>
    <cellStyle name="40 % - Akzent3 5 3 2 3" xfId="1539"/>
    <cellStyle name="40 % - Akzent3 5 3 2 3 2" xfId="3970"/>
    <cellStyle name="40 % - Akzent3 5 3 2 3 2 2" xfId="9656"/>
    <cellStyle name="40 % - Akzent3 5 3 2 3 2 2 2" xfId="21041"/>
    <cellStyle name="40 % - Akzent3 5 3 2 3 2 3" xfId="15355"/>
    <cellStyle name="40 % - Akzent3 5 3 2 3 3" xfId="7226"/>
    <cellStyle name="40 % - Akzent3 5 3 2 3 3 2" xfId="18611"/>
    <cellStyle name="40 % - Akzent3 5 3 2 3 4" xfId="12925"/>
    <cellStyle name="40 % - Akzent3 5 3 2 4" xfId="3159"/>
    <cellStyle name="40 % - Akzent3 5 3 2 4 2" xfId="8846"/>
    <cellStyle name="40 % - Akzent3 5 3 2 4 2 2" xfId="20231"/>
    <cellStyle name="40 % - Akzent3 5 3 2 4 3" xfId="14545"/>
    <cellStyle name="40 % - Akzent3 5 3 2 5" xfId="5590"/>
    <cellStyle name="40 % - Akzent3 5 3 2 5 2" xfId="11276"/>
    <cellStyle name="40 % - Akzent3 5 3 2 5 2 2" xfId="22661"/>
    <cellStyle name="40 % - Akzent3 5 3 2 5 3" xfId="16975"/>
    <cellStyle name="40 % - Akzent3 5 3 2 6" xfId="6416"/>
    <cellStyle name="40 % - Akzent3 5 3 2 6 2" xfId="17801"/>
    <cellStyle name="40 % - Akzent3 5 3 2 7" xfId="12115"/>
    <cellStyle name="40 % - Akzent3 5 3 3" xfId="1943"/>
    <cellStyle name="40 % - Akzent3 5 3 3 2" xfId="4374"/>
    <cellStyle name="40 % - Akzent3 5 3 3 2 2" xfId="10060"/>
    <cellStyle name="40 % - Akzent3 5 3 3 2 2 2" xfId="21445"/>
    <cellStyle name="40 % - Akzent3 5 3 3 2 3" xfId="15759"/>
    <cellStyle name="40 % - Akzent3 5 3 3 3" xfId="7630"/>
    <cellStyle name="40 % - Akzent3 5 3 3 3 2" xfId="19015"/>
    <cellStyle name="40 % - Akzent3 5 3 3 4" xfId="13329"/>
    <cellStyle name="40 % - Akzent3 5 3 4" xfId="1133"/>
    <cellStyle name="40 % - Akzent3 5 3 4 2" xfId="3564"/>
    <cellStyle name="40 % - Akzent3 5 3 4 2 2" xfId="9250"/>
    <cellStyle name="40 % - Akzent3 5 3 4 2 2 2" xfId="20635"/>
    <cellStyle name="40 % - Akzent3 5 3 4 2 3" xfId="14949"/>
    <cellStyle name="40 % - Akzent3 5 3 4 3" xfId="6820"/>
    <cellStyle name="40 % - Akzent3 5 3 4 3 2" xfId="18205"/>
    <cellStyle name="40 % - Akzent3 5 3 4 4" xfId="12519"/>
    <cellStyle name="40 % - Akzent3 5 3 5" xfId="2753"/>
    <cellStyle name="40 % - Akzent3 5 3 5 2" xfId="8440"/>
    <cellStyle name="40 % - Akzent3 5 3 5 2 2" xfId="19825"/>
    <cellStyle name="40 % - Akzent3 5 3 5 3" xfId="14139"/>
    <cellStyle name="40 % - Akzent3 5 3 6" xfId="5184"/>
    <cellStyle name="40 % - Akzent3 5 3 6 2" xfId="10870"/>
    <cellStyle name="40 % - Akzent3 5 3 6 2 2" xfId="22255"/>
    <cellStyle name="40 % - Akzent3 5 3 6 3" xfId="16569"/>
    <cellStyle name="40 % - Akzent3 5 3 7" xfId="6010"/>
    <cellStyle name="40 % - Akzent3 5 3 7 2" xfId="17395"/>
    <cellStyle name="40 % - Akzent3 5 3 8" xfId="11709"/>
    <cellStyle name="40 % - Akzent3 5 4" xfId="533"/>
    <cellStyle name="40 % - Akzent3 5 4 2" xfId="2153"/>
    <cellStyle name="40 % - Akzent3 5 4 2 2" xfId="4584"/>
    <cellStyle name="40 % - Akzent3 5 4 2 2 2" xfId="10270"/>
    <cellStyle name="40 % - Akzent3 5 4 2 2 2 2" xfId="21655"/>
    <cellStyle name="40 % - Akzent3 5 4 2 2 3" xfId="15969"/>
    <cellStyle name="40 % - Akzent3 5 4 2 3" xfId="7840"/>
    <cellStyle name="40 % - Akzent3 5 4 2 3 2" xfId="19225"/>
    <cellStyle name="40 % - Akzent3 5 4 2 4" xfId="13539"/>
    <cellStyle name="40 % - Akzent3 5 4 3" xfId="1343"/>
    <cellStyle name="40 % - Akzent3 5 4 3 2" xfId="3774"/>
    <cellStyle name="40 % - Akzent3 5 4 3 2 2" xfId="9460"/>
    <cellStyle name="40 % - Akzent3 5 4 3 2 2 2" xfId="20845"/>
    <cellStyle name="40 % - Akzent3 5 4 3 2 3" xfId="15159"/>
    <cellStyle name="40 % - Akzent3 5 4 3 3" xfId="7030"/>
    <cellStyle name="40 % - Akzent3 5 4 3 3 2" xfId="18415"/>
    <cellStyle name="40 % - Akzent3 5 4 3 4" xfId="12729"/>
    <cellStyle name="40 % - Akzent3 5 4 4" xfId="2963"/>
    <cellStyle name="40 % - Akzent3 5 4 4 2" xfId="8650"/>
    <cellStyle name="40 % - Akzent3 5 4 4 2 2" xfId="20035"/>
    <cellStyle name="40 % - Akzent3 5 4 4 3" xfId="14349"/>
    <cellStyle name="40 % - Akzent3 5 4 5" xfId="5394"/>
    <cellStyle name="40 % - Akzent3 5 4 5 2" xfId="11080"/>
    <cellStyle name="40 % - Akzent3 5 4 5 2 2" xfId="22465"/>
    <cellStyle name="40 % - Akzent3 5 4 5 3" xfId="16779"/>
    <cellStyle name="40 % - Akzent3 5 4 6" xfId="6220"/>
    <cellStyle name="40 % - Akzent3 5 4 6 2" xfId="17605"/>
    <cellStyle name="40 % - Akzent3 5 4 7" xfId="11919"/>
    <cellStyle name="40 % - Akzent3 5 5" xfId="1747"/>
    <cellStyle name="40 % - Akzent3 5 5 2" xfId="4178"/>
    <cellStyle name="40 % - Akzent3 5 5 2 2" xfId="9864"/>
    <cellStyle name="40 % - Akzent3 5 5 2 2 2" xfId="21249"/>
    <cellStyle name="40 % - Akzent3 5 5 2 3" xfId="15563"/>
    <cellStyle name="40 % - Akzent3 5 5 3" xfId="7434"/>
    <cellStyle name="40 % - Akzent3 5 5 3 2" xfId="18819"/>
    <cellStyle name="40 % - Akzent3 5 5 4" xfId="13133"/>
    <cellStyle name="40 % - Akzent3 5 6" xfId="937"/>
    <cellStyle name="40 % - Akzent3 5 6 2" xfId="3368"/>
    <cellStyle name="40 % - Akzent3 5 6 2 2" xfId="9054"/>
    <cellStyle name="40 % - Akzent3 5 6 2 2 2" xfId="20439"/>
    <cellStyle name="40 % - Akzent3 5 6 2 3" xfId="14753"/>
    <cellStyle name="40 % - Akzent3 5 6 3" xfId="6624"/>
    <cellStyle name="40 % - Akzent3 5 6 3 2" xfId="18009"/>
    <cellStyle name="40 % - Akzent3 5 6 4" xfId="12323"/>
    <cellStyle name="40 % - Akzent3 5 7" xfId="2557"/>
    <cellStyle name="40 % - Akzent3 5 7 2" xfId="8244"/>
    <cellStyle name="40 % - Akzent3 5 7 2 2" xfId="19629"/>
    <cellStyle name="40 % - Akzent3 5 7 3" xfId="13943"/>
    <cellStyle name="40 % - Akzent3 5 8" xfId="4988"/>
    <cellStyle name="40 % - Akzent3 5 8 2" xfId="10674"/>
    <cellStyle name="40 % - Akzent3 5 8 2 2" xfId="22059"/>
    <cellStyle name="40 % - Akzent3 5 8 3" xfId="16373"/>
    <cellStyle name="40 % - Akzent3 5 9" xfId="5814"/>
    <cellStyle name="40 % - Akzent3 5 9 2" xfId="17199"/>
    <cellStyle name="40 % - Akzent3 6" xfId="141"/>
    <cellStyle name="40 % - Akzent3 6 10" xfId="11527"/>
    <cellStyle name="40 % - Akzent3 6 2" xfId="229"/>
    <cellStyle name="40 % - Akzent3 6 2 2" xfId="424"/>
    <cellStyle name="40 % - Akzent3 6 2 2 2" xfId="831"/>
    <cellStyle name="40 % - Akzent3 6 2 2 2 2" xfId="2451"/>
    <cellStyle name="40 % - Akzent3 6 2 2 2 2 2" xfId="4882"/>
    <cellStyle name="40 % - Akzent3 6 2 2 2 2 2 2" xfId="10568"/>
    <cellStyle name="40 % - Akzent3 6 2 2 2 2 2 2 2" xfId="21953"/>
    <cellStyle name="40 % - Akzent3 6 2 2 2 2 2 3" xfId="16267"/>
    <cellStyle name="40 % - Akzent3 6 2 2 2 2 3" xfId="8138"/>
    <cellStyle name="40 % - Akzent3 6 2 2 2 2 3 2" xfId="19523"/>
    <cellStyle name="40 % - Akzent3 6 2 2 2 2 4" xfId="13837"/>
    <cellStyle name="40 % - Akzent3 6 2 2 2 3" xfId="1641"/>
    <cellStyle name="40 % - Akzent3 6 2 2 2 3 2" xfId="4072"/>
    <cellStyle name="40 % - Akzent3 6 2 2 2 3 2 2" xfId="9758"/>
    <cellStyle name="40 % - Akzent3 6 2 2 2 3 2 2 2" xfId="21143"/>
    <cellStyle name="40 % - Akzent3 6 2 2 2 3 2 3" xfId="15457"/>
    <cellStyle name="40 % - Akzent3 6 2 2 2 3 3" xfId="7328"/>
    <cellStyle name="40 % - Akzent3 6 2 2 2 3 3 2" xfId="18713"/>
    <cellStyle name="40 % - Akzent3 6 2 2 2 3 4" xfId="13027"/>
    <cellStyle name="40 % - Akzent3 6 2 2 2 4" xfId="3261"/>
    <cellStyle name="40 % - Akzent3 6 2 2 2 4 2" xfId="8948"/>
    <cellStyle name="40 % - Akzent3 6 2 2 2 4 2 2" xfId="20333"/>
    <cellStyle name="40 % - Akzent3 6 2 2 2 4 3" xfId="14647"/>
    <cellStyle name="40 % - Akzent3 6 2 2 2 5" xfId="5692"/>
    <cellStyle name="40 % - Akzent3 6 2 2 2 5 2" xfId="11378"/>
    <cellStyle name="40 % - Akzent3 6 2 2 2 5 2 2" xfId="22763"/>
    <cellStyle name="40 % - Akzent3 6 2 2 2 5 3" xfId="17077"/>
    <cellStyle name="40 % - Akzent3 6 2 2 2 6" xfId="6518"/>
    <cellStyle name="40 % - Akzent3 6 2 2 2 6 2" xfId="17903"/>
    <cellStyle name="40 % - Akzent3 6 2 2 2 7" xfId="12217"/>
    <cellStyle name="40 % - Akzent3 6 2 2 3" xfId="2045"/>
    <cellStyle name="40 % - Akzent3 6 2 2 3 2" xfId="4476"/>
    <cellStyle name="40 % - Akzent3 6 2 2 3 2 2" xfId="10162"/>
    <cellStyle name="40 % - Akzent3 6 2 2 3 2 2 2" xfId="21547"/>
    <cellStyle name="40 % - Akzent3 6 2 2 3 2 3" xfId="15861"/>
    <cellStyle name="40 % - Akzent3 6 2 2 3 3" xfId="7732"/>
    <cellStyle name="40 % - Akzent3 6 2 2 3 3 2" xfId="19117"/>
    <cellStyle name="40 % - Akzent3 6 2 2 3 4" xfId="13431"/>
    <cellStyle name="40 % - Akzent3 6 2 2 4" xfId="1235"/>
    <cellStyle name="40 % - Akzent3 6 2 2 4 2" xfId="3666"/>
    <cellStyle name="40 % - Akzent3 6 2 2 4 2 2" xfId="9352"/>
    <cellStyle name="40 % - Akzent3 6 2 2 4 2 2 2" xfId="20737"/>
    <cellStyle name="40 % - Akzent3 6 2 2 4 2 3" xfId="15051"/>
    <cellStyle name="40 % - Akzent3 6 2 2 4 3" xfId="6922"/>
    <cellStyle name="40 % - Akzent3 6 2 2 4 3 2" xfId="18307"/>
    <cellStyle name="40 % - Akzent3 6 2 2 4 4" xfId="12621"/>
    <cellStyle name="40 % - Akzent3 6 2 2 5" xfId="2855"/>
    <cellStyle name="40 % - Akzent3 6 2 2 5 2" xfId="8542"/>
    <cellStyle name="40 % - Akzent3 6 2 2 5 2 2" xfId="19927"/>
    <cellStyle name="40 % - Akzent3 6 2 2 5 3" xfId="14241"/>
    <cellStyle name="40 % - Akzent3 6 2 2 6" xfId="5286"/>
    <cellStyle name="40 % - Akzent3 6 2 2 6 2" xfId="10972"/>
    <cellStyle name="40 % - Akzent3 6 2 2 6 2 2" xfId="22357"/>
    <cellStyle name="40 % - Akzent3 6 2 2 6 3" xfId="16671"/>
    <cellStyle name="40 % - Akzent3 6 2 2 7" xfId="6112"/>
    <cellStyle name="40 % - Akzent3 6 2 2 7 2" xfId="17497"/>
    <cellStyle name="40 % - Akzent3 6 2 2 8" xfId="11811"/>
    <cellStyle name="40 % - Akzent3 6 2 3" xfId="635"/>
    <cellStyle name="40 % - Akzent3 6 2 3 2" xfId="2255"/>
    <cellStyle name="40 % - Akzent3 6 2 3 2 2" xfId="4686"/>
    <cellStyle name="40 % - Akzent3 6 2 3 2 2 2" xfId="10372"/>
    <cellStyle name="40 % - Akzent3 6 2 3 2 2 2 2" xfId="21757"/>
    <cellStyle name="40 % - Akzent3 6 2 3 2 2 3" xfId="16071"/>
    <cellStyle name="40 % - Akzent3 6 2 3 2 3" xfId="7942"/>
    <cellStyle name="40 % - Akzent3 6 2 3 2 3 2" xfId="19327"/>
    <cellStyle name="40 % - Akzent3 6 2 3 2 4" xfId="13641"/>
    <cellStyle name="40 % - Akzent3 6 2 3 3" xfId="1445"/>
    <cellStyle name="40 % - Akzent3 6 2 3 3 2" xfId="3876"/>
    <cellStyle name="40 % - Akzent3 6 2 3 3 2 2" xfId="9562"/>
    <cellStyle name="40 % - Akzent3 6 2 3 3 2 2 2" xfId="20947"/>
    <cellStyle name="40 % - Akzent3 6 2 3 3 2 3" xfId="15261"/>
    <cellStyle name="40 % - Akzent3 6 2 3 3 3" xfId="7132"/>
    <cellStyle name="40 % - Akzent3 6 2 3 3 3 2" xfId="18517"/>
    <cellStyle name="40 % - Akzent3 6 2 3 3 4" xfId="12831"/>
    <cellStyle name="40 % - Akzent3 6 2 3 4" xfId="3065"/>
    <cellStyle name="40 % - Akzent3 6 2 3 4 2" xfId="8752"/>
    <cellStyle name="40 % - Akzent3 6 2 3 4 2 2" xfId="20137"/>
    <cellStyle name="40 % - Akzent3 6 2 3 4 3" xfId="14451"/>
    <cellStyle name="40 % - Akzent3 6 2 3 5" xfId="5496"/>
    <cellStyle name="40 % - Akzent3 6 2 3 5 2" xfId="11182"/>
    <cellStyle name="40 % - Akzent3 6 2 3 5 2 2" xfId="22567"/>
    <cellStyle name="40 % - Akzent3 6 2 3 5 3" xfId="16881"/>
    <cellStyle name="40 % - Akzent3 6 2 3 6" xfId="6322"/>
    <cellStyle name="40 % - Akzent3 6 2 3 6 2" xfId="17707"/>
    <cellStyle name="40 % - Akzent3 6 2 3 7" xfId="12021"/>
    <cellStyle name="40 % - Akzent3 6 2 4" xfId="1849"/>
    <cellStyle name="40 % - Akzent3 6 2 4 2" xfId="4280"/>
    <cellStyle name="40 % - Akzent3 6 2 4 2 2" xfId="9966"/>
    <cellStyle name="40 % - Akzent3 6 2 4 2 2 2" xfId="21351"/>
    <cellStyle name="40 % - Akzent3 6 2 4 2 3" xfId="15665"/>
    <cellStyle name="40 % - Akzent3 6 2 4 3" xfId="7536"/>
    <cellStyle name="40 % - Akzent3 6 2 4 3 2" xfId="18921"/>
    <cellStyle name="40 % - Akzent3 6 2 4 4" xfId="13235"/>
    <cellStyle name="40 % - Akzent3 6 2 5" xfId="1039"/>
    <cellStyle name="40 % - Akzent3 6 2 5 2" xfId="3470"/>
    <cellStyle name="40 % - Akzent3 6 2 5 2 2" xfId="9156"/>
    <cellStyle name="40 % - Akzent3 6 2 5 2 2 2" xfId="20541"/>
    <cellStyle name="40 % - Akzent3 6 2 5 2 3" xfId="14855"/>
    <cellStyle name="40 % - Akzent3 6 2 5 3" xfId="6726"/>
    <cellStyle name="40 % - Akzent3 6 2 5 3 2" xfId="18111"/>
    <cellStyle name="40 % - Akzent3 6 2 5 4" xfId="12425"/>
    <cellStyle name="40 % - Akzent3 6 2 6" xfId="2659"/>
    <cellStyle name="40 % - Akzent3 6 2 6 2" xfId="8346"/>
    <cellStyle name="40 % - Akzent3 6 2 6 2 2" xfId="19731"/>
    <cellStyle name="40 % - Akzent3 6 2 6 3" xfId="14045"/>
    <cellStyle name="40 % - Akzent3 6 2 7" xfId="5090"/>
    <cellStyle name="40 % - Akzent3 6 2 7 2" xfId="10776"/>
    <cellStyle name="40 % - Akzent3 6 2 7 2 2" xfId="22161"/>
    <cellStyle name="40 % - Akzent3 6 2 7 3" xfId="16475"/>
    <cellStyle name="40 % - Akzent3 6 2 8" xfId="5916"/>
    <cellStyle name="40 % - Akzent3 6 2 8 2" xfId="17301"/>
    <cellStyle name="40 % - Akzent3 6 2 9" xfId="11615"/>
    <cellStyle name="40 % - Akzent3 6 3" xfId="336"/>
    <cellStyle name="40 % - Akzent3 6 3 2" xfId="743"/>
    <cellStyle name="40 % - Akzent3 6 3 2 2" xfId="2363"/>
    <cellStyle name="40 % - Akzent3 6 3 2 2 2" xfId="4794"/>
    <cellStyle name="40 % - Akzent3 6 3 2 2 2 2" xfId="10480"/>
    <cellStyle name="40 % - Akzent3 6 3 2 2 2 2 2" xfId="21865"/>
    <cellStyle name="40 % - Akzent3 6 3 2 2 2 3" xfId="16179"/>
    <cellStyle name="40 % - Akzent3 6 3 2 2 3" xfId="8050"/>
    <cellStyle name="40 % - Akzent3 6 3 2 2 3 2" xfId="19435"/>
    <cellStyle name="40 % - Akzent3 6 3 2 2 4" xfId="13749"/>
    <cellStyle name="40 % - Akzent3 6 3 2 3" xfId="1553"/>
    <cellStyle name="40 % - Akzent3 6 3 2 3 2" xfId="3984"/>
    <cellStyle name="40 % - Akzent3 6 3 2 3 2 2" xfId="9670"/>
    <cellStyle name="40 % - Akzent3 6 3 2 3 2 2 2" xfId="21055"/>
    <cellStyle name="40 % - Akzent3 6 3 2 3 2 3" xfId="15369"/>
    <cellStyle name="40 % - Akzent3 6 3 2 3 3" xfId="7240"/>
    <cellStyle name="40 % - Akzent3 6 3 2 3 3 2" xfId="18625"/>
    <cellStyle name="40 % - Akzent3 6 3 2 3 4" xfId="12939"/>
    <cellStyle name="40 % - Akzent3 6 3 2 4" xfId="3173"/>
    <cellStyle name="40 % - Akzent3 6 3 2 4 2" xfId="8860"/>
    <cellStyle name="40 % - Akzent3 6 3 2 4 2 2" xfId="20245"/>
    <cellStyle name="40 % - Akzent3 6 3 2 4 3" xfId="14559"/>
    <cellStyle name="40 % - Akzent3 6 3 2 5" xfId="5604"/>
    <cellStyle name="40 % - Akzent3 6 3 2 5 2" xfId="11290"/>
    <cellStyle name="40 % - Akzent3 6 3 2 5 2 2" xfId="22675"/>
    <cellStyle name="40 % - Akzent3 6 3 2 5 3" xfId="16989"/>
    <cellStyle name="40 % - Akzent3 6 3 2 6" xfId="6430"/>
    <cellStyle name="40 % - Akzent3 6 3 2 6 2" xfId="17815"/>
    <cellStyle name="40 % - Akzent3 6 3 2 7" xfId="12129"/>
    <cellStyle name="40 % - Akzent3 6 3 3" xfId="1957"/>
    <cellStyle name="40 % - Akzent3 6 3 3 2" xfId="4388"/>
    <cellStyle name="40 % - Akzent3 6 3 3 2 2" xfId="10074"/>
    <cellStyle name="40 % - Akzent3 6 3 3 2 2 2" xfId="21459"/>
    <cellStyle name="40 % - Akzent3 6 3 3 2 3" xfId="15773"/>
    <cellStyle name="40 % - Akzent3 6 3 3 3" xfId="7644"/>
    <cellStyle name="40 % - Akzent3 6 3 3 3 2" xfId="19029"/>
    <cellStyle name="40 % - Akzent3 6 3 3 4" xfId="13343"/>
    <cellStyle name="40 % - Akzent3 6 3 4" xfId="1147"/>
    <cellStyle name="40 % - Akzent3 6 3 4 2" xfId="3578"/>
    <cellStyle name="40 % - Akzent3 6 3 4 2 2" xfId="9264"/>
    <cellStyle name="40 % - Akzent3 6 3 4 2 2 2" xfId="20649"/>
    <cellStyle name="40 % - Akzent3 6 3 4 2 3" xfId="14963"/>
    <cellStyle name="40 % - Akzent3 6 3 4 3" xfId="6834"/>
    <cellStyle name="40 % - Akzent3 6 3 4 3 2" xfId="18219"/>
    <cellStyle name="40 % - Akzent3 6 3 4 4" xfId="12533"/>
    <cellStyle name="40 % - Akzent3 6 3 5" xfId="2767"/>
    <cellStyle name="40 % - Akzent3 6 3 5 2" xfId="8454"/>
    <cellStyle name="40 % - Akzent3 6 3 5 2 2" xfId="19839"/>
    <cellStyle name="40 % - Akzent3 6 3 5 3" xfId="14153"/>
    <cellStyle name="40 % - Akzent3 6 3 6" xfId="5198"/>
    <cellStyle name="40 % - Akzent3 6 3 6 2" xfId="10884"/>
    <cellStyle name="40 % - Akzent3 6 3 6 2 2" xfId="22269"/>
    <cellStyle name="40 % - Akzent3 6 3 6 3" xfId="16583"/>
    <cellStyle name="40 % - Akzent3 6 3 7" xfId="6024"/>
    <cellStyle name="40 % - Akzent3 6 3 7 2" xfId="17409"/>
    <cellStyle name="40 % - Akzent3 6 3 8" xfId="11723"/>
    <cellStyle name="40 % - Akzent3 6 4" xfId="547"/>
    <cellStyle name="40 % - Akzent3 6 4 2" xfId="2167"/>
    <cellStyle name="40 % - Akzent3 6 4 2 2" xfId="4598"/>
    <cellStyle name="40 % - Akzent3 6 4 2 2 2" xfId="10284"/>
    <cellStyle name="40 % - Akzent3 6 4 2 2 2 2" xfId="21669"/>
    <cellStyle name="40 % - Akzent3 6 4 2 2 3" xfId="15983"/>
    <cellStyle name="40 % - Akzent3 6 4 2 3" xfId="7854"/>
    <cellStyle name="40 % - Akzent3 6 4 2 3 2" xfId="19239"/>
    <cellStyle name="40 % - Akzent3 6 4 2 4" xfId="13553"/>
    <cellStyle name="40 % - Akzent3 6 4 3" xfId="1357"/>
    <cellStyle name="40 % - Akzent3 6 4 3 2" xfId="3788"/>
    <cellStyle name="40 % - Akzent3 6 4 3 2 2" xfId="9474"/>
    <cellStyle name="40 % - Akzent3 6 4 3 2 2 2" xfId="20859"/>
    <cellStyle name="40 % - Akzent3 6 4 3 2 3" xfId="15173"/>
    <cellStyle name="40 % - Akzent3 6 4 3 3" xfId="7044"/>
    <cellStyle name="40 % - Akzent3 6 4 3 3 2" xfId="18429"/>
    <cellStyle name="40 % - Akzent3 6 4 3 4" xfId="12743"/>
    <cellStyle name="40 % - Akzent3 6 4 4" xfId="2977"/>
    <cellStyle name="40 % - Akzent3 6 4 4 2" xfId="8664"/>
    <cellStyle name="40 % - Akzent3 6 4 4 2 2" xfId="20049"/>
    <cellStyle name="40 % - Akzent3 6 4 4 3" xfId="14363"/>
    <cellStyle name="40 % - Akzent3 6 4 5" xfId="5408"/>
    <cellStyle name="40 % - Akzent3 6 4 5 2" xfId="11094"/>
    <cellStyle name="40 % - Akzent3 6 4 5 2 2" xfId="22479"/>
    <cellStyle name="40 % - Akzent3 6 4 5 3" xfId="16793"/>
    <cellStyle name="40 % - Akzent3 6 4 6" xfId="6234"/>
    <cellStyle name="40 % - Akzent3 6 4 6 2" xfId="17619"/>
    <cellStyle name="40 % - Akzent3 6 4 7" xfId="11933"/>
    <cellStyle name="40 % - Akzent3 6 5" xfId="1761"/>
    <cellStyle name="40 % - Akzent3 6 5 2" xfId="4192"/>
    <cellStyle name="40 % - Akzent3 6 5 2 2" xfId="9878"/>
    <cellStyle name="40 % - Akzent3 6 5 2 2 2" xfId="21263"/>
    <cellStyle name="40 % - Akzent3 6 5 2 3" xfId="15577"/>
    <cellStyle name="40 % - Akzent3 6 5 3" xfId="7448"/>
    <cellStyle name="40 % - Akzent3 6 5 3 2" xfId="18833"/>
    <cellStyle name="40 % - Akzent3 6 5 4" xfId="13147"/>
    <cellStyle name="40 % - Akzent3 6 6" xfId="951"/>
    <cellStyle name="40 % - Akzent3 6 6 2" xfId="3382"/>
    <cellStyle name="40 % - Akzent3 6 6 2 2" xfId="9068"/>
    <cellStyle name="40 % - Akzent3 6 6 2 2 2" xfId="20453"/>
    <cellStyle name="40 % - Akzent3 6 6 2 3" xfId="14767"/>
    <cellStyle name="40 % - Akzent3 6 6 3" xfId="6638"/>
    <cellStyle name="40 % - Akzent3 6 6 3 2" xfId="18023"/>
    <cellStyle name="40 % - Akzent3 6 6 4" xfId="12337"/>
    <cellStyle name="40 % - Akzent3 6 7" xfId="2571"/>
    <cellStyle name="40 % - Akzent3 6 7 2" xfId="8258"/>
    <cellStyle name="40 % - Akzent3 6 7 2 2" xfId="19643"/>
    <cellStyle name="40 % - Akzent3 6 7 3" xfId="13957"/>
    <cellStyle name="40 % - Akzent3 6 8" xfId="5002"/>
    <cellStyle name="40 % - Akzent3 6 8 2" xfId="10688"/>
    <cellStyle name="40 % - Akzent3 6 8 2 2" xfId="22073"/>
    <cellStyle name="40 % - Akzent3 6 8 3" xfId="16387"/>
    <cellStyle name="40 % - Akzent3 6 9" xfId="5828"/>
    <cellStyle name="40 % - Akzent3 6 9 2" xfId="17213"/>
    <cellStyle name="40 % - Akzent3 7" xfId="155"/>
    <cellStyle name="40 % - Akzent3 7 2" xfId="350"/>
    <cellStyle name="40 % - Akzent3 7 2 2" xfId="757"/>
    <cellStyle name="40 % - Akzent3 7 2 2 2" xfId="2377"/>
    <cellStyle name="40 % - Akzent3 7 2 2 2 2" xfId="4808"/>
    <cellStyle name="40 % - Akzent3 7 2 2 2 2 2" xfId="10494"/>
    <cellStyle name="40 % - Akzent3 7 2 2 2 2 2 2" xfId="21879"/>
    <cellStyle name="40 % - Akzent3 7 2 2 2 2 3" xfId="16193"/>
    <cellStyle name="40 % - Akzent3 7 2 2 2 3" xfId="8064"/>
    <cellStyle name="40 % - Akzent3 7 2 2 2 3 2" xfId="19449"/>
    <cellStyle name="40 % - Akzent3 7 2 2 2 4" xfId="13763"/>
    <cellStyle name="40 % - Akzent3 7 2 2 3" xfId="1567"/>
    <cellStyle name="40 % - Akzent3 7 2 2 3 2" xfId="3998"/>
    <cellStyle name="40 % - Akzent3 7 2 2 3 2 2" xfId="9684"/>
    <cellStyle name="40 % - Akzent3 7 2 2 3 2 2 2" xfId="21069"/>
    <cellStyle name="40 % - Akzent3 7 2 2 3 2 3" xfId="15383"/>
    <cellStyle name="40 % - Akzent3 7 2 2 3 3" xfId="7254"/>
    <cellStyle name="40 % - Akzent3 7 2 2 3 3 2" xfId="18639"/>
    <cellStyle name="40 % - Akzent3 7 2 2 3 4" xfId="12953"/>
    <cellStyle name="40 % - Akzent3 7 2 2 4" xfId="3187"/>
    <cellStyle name="40 % - Akzent3 7 2 2 4 2" xfId="8874"/>
    <cellStyle name="40 % - Akzent3 7 2 2 4 2 2" xfId="20259"/>
    <cellStyle name="40 % - Akzent3 7 2 2 4 3" xfId="14573"/>
    <cellStyle name="40 % - Akzent3 7 2 2 5" xfId="5618"/>
    <cellStyle name="40 % - Akzent3 7 2 2 5 2" xfId="11304"/>
    <cellStyle name="40 % - Akzent3 7 2 2 5 2 2" xfId="22689"/>
    <cellStyle name="40 % - Akzent3 7 2 2 5 3" xfId="17003"/>
    <cellStyle name="40 % - Akzent3 7 2 2 6" xfId="6444"/>
    <cellStyle name="40 % - Akzent3 7 2 2 6 2" xfId="17829"/>
    <cellStyle name="40 % - Akzent3 7 2 2 7" xfId="12143"/>
    <cellStyle name="40 % - Akzent3 7 2 3" xfId="1971"/>
    <cellStyle name="40 % - Akzent3 7 2 3 2" xfId="4402"/>
    <cellStyle name="40 % - Akzent3 7 2 3 2 2" xfId="10088"/>
    <cellStyle name="40 % - Akzent3 7 2 3 2 2 2" xfId="21473"/>
    <cellStyle name="40 % - Akzent3 7 2 3 2 3" xfId="15787"/>
    <cellStyle name="40 % - Akzent3 7 2 3 3" xfId="7658"/>
    <cellStyle name="40 % - Akzent3 7 2 3 3 2" xfId="19043"/>
    <cellStyle name="40 % - Akzent3 7 2 3 4" xfId="13357"/>
    <cellStyle name="40 % - Akzent3 7 2 4" xfId="1161"/>
    <cellStyle name="40 % - Akzent3 7 2 4 2" xfId="3592"/>
    <cellStyle name="40 % - Akzent3 7 2 4 2 2" xfId="9278"/>
    <cellStyle name="40 % - Akzent3 7 2 4 2 2 2" xfId="20663"/>
    <cellStyle name="40 % - Akzent3 7 2 4 2 3" xfId="14977"/>
    <cellStyle name="40 % - Akzent3 7 2 4 3" xfId="6848"/>
    <cellStyle name="40 % - Akzent3 7 2 4 3 2" xfId="18233"/>
    <cellStyle name="40 % - Akzent3 7 2 4 4" xfId="12547"/>
    <cellStyle name="40 % - Akzent3 7 2 5" xfId="2781"/>
    <cellStyle name="40 % - Akzent3 7 2 5 2" xfId="8468"/>
    <cellStyle name="40 % - Akzent3 7 2 5 2 2" xfId="19853"/>
    <cellStyle name="40 % - Akzent3 7 2 5 3" xfId="14167"/>
    <cellStyle name="40 % - Akzent3 7 2 6" xfId="5212"/>
    <cellStyle name="40 % - Akzent3 7 2 6 2" xfId="10898"/>
    <cellStyle name="40 % - Akzent3 7 2 6 2 2" xfId="22283"/>
    <cellStyle name="40 % - Akzent3 7 2 6 3" xfId="16597"/>
    <cellStyle name="40 % - Akzent3 7 2 7" xfId="6038"/>
    <cellStyle name="40 % - Akzent3 7 2 7 2" xfId="17423"/>
    <cellStyle name="40 % - Akzent3 7 2 8" xfId="11737"/>
    <cellStyle name="40 % - Akzent3 7 3" xfId="561"/>
    <cellStyle name="40 % - Akzent3 7 3 2" xfId="2181"/>
    <cellStyle name="40 % - Akzent3 7 3 2 2" xfId="4612"/>
    <cellStyle name="40 % - Akzent3 7 3 2 2 2" xfId="10298"/>
    <cellStyle name="40 % - Akzent3 7 3 2 2 2 2" xfId="21683"/>
    <cellStyle name="40 % - Akzent3 7 3 2 2 3" xfId="15997"/>
    <cellStyle name="40 % - Akzent3 7 3 2 3" xfId="7868"/>
    <cellStyle name="40 % - Akzent3 7 3 2 3 2" xfId="19253"/>
    <cellStyle name="40 % - Akzent3 7 3 2 4" xfId="13567"/>
    <cellStyle name="40 % - Akzent3 7 3 3" xfId="1371"/>
    <cellStyle name="40 % - Akzent3 7 3 3 2" xfId="3802"/>
    <cellStyle name="40 % - Akzent3 7 3 3 2 2" xfId="9488"/>
    <cellStyle name="40 % - Akzent3 7 3 3 2 2 2" xfId="20873"/>
    <cellStyle name="40 % - Akzent3 7 3 3 2 3" xfId="15187"/>
    <cellStyle name="40 % - Akzent3 7 3 3 3" xfId="7058"/>
    <cellStyle name="40 % - Akzent3 7 3 3 3 2" xfId="18443"/>
    <cellStyle name="40 % - Akzent3 7 3 3 4" xfId="12757"/>
    <cellStyle name="40 % - Akzent3 7 3 4" xfId="2991"/>
    <cellStyle name="40 % - Akzent3 7 3 4 2" xfId="8678"/>
    <cellStyle name="40 % - Akzent3 7 3 4 2 2" xfId="20063"/>
    <cellStyle name="40 % - Akzent3 7 3 4 3" xfId="14377"/>
    <cellStyle name="40 % - Akzent3 7 3 5" xfId="5422"/>
    <cellStyle name="40 % - Akzent3 7 3 5 2" xfId="11108"/>
    <cellStyle name="40 % - Akzent3 7 3 5 2 2" xfId="22493"/>
    <cellStyle name="40 % - Akzent3 7 3 5 3" xfId="16807"/>
    <cellStyle name="40 % - Akzent3 7 3 6" xfId="6248"/>
    <cellStyle name="40 % - Akzent3 7 3 6 2" xfId="17633"/>
    <cellStyle name="40 % - Akzent3 7 3 7" xfId="11947"/>
    <cellStyle name="40 % - Akzent3 7 4" xfId="1775"/>
    <cellStyle name="40 % - Akzent3 7 4 2" xfId="4206"/>
    <cellStyle name="40 % - Akzent3 7 4 2 2" xfId="9892"/>
    <cellStyle name="40 % - Akzent3 7 4 2 2 2" xfId="21277"/>
    <cellStyle name="40 % - Akzent3 7 4 2 3" xfId="15591"/>
    <cellStyle name="40 % - Akzent3 7 4 3" xfId="7462"/>
    <cellStyle name="40 % - Akzent3 7 4 3 2" xfId="18847"/>
    <cellStyle name="40 % - Akzent3 7 4 4" xfId="13161"/>
    <cellStyle name="40 % - Akzent3 7 5" xfId="965"/>
    <cellStyle name="40 % - Akzent3 7 5 2" xfId="3396"/>
    <cellStyle name="40 % - Akzent3 7 5 2 2" xfId="9082"/>
    <cellStyle name="40 % - Akzent3 7 5 2 2 2" xfId="20467"/>
    <cellStyle name="40 % - Akzent3 7 5 2 3" xfId="14781"/>
    <cellStyle name="40 % - Akzent3 7 5 3" xfId="6652"/>
    <cellStyle name="40 % - Akzent3 7 5 3 2" xfId="18037"/>
    <cellStyle name="40 % - Akzent3 7 5 4" xfId="12351"/>
    <cellStyle name="40 % - Akzent3 7 6" xfId="2585"/>
    <cellStyle name="40 % - Akzent3 7 6 2" xfId="8272"/>
    <cellStyle name="40 % - Akzent3 7 6 2 2" xfId="19657"/>
    <cellStyle name="40 % - Akzent3 7 6 3" xfId="13971"/>
    <cellStyle name="40 % - Akzent3 7 7" xfId="5016"/>
    <cellStyle name="40 % - Akzent3 7 7 2" xfId="10702"/>
    <cellStyle name="40 % - Akzent3 7 7 2 2" xfId="22087"/>
    <cellStyle name="40 % - Akzent3 7 7 3" xfId="16401"/>
    <cellStyle name="40 % - Akzent3 7 8" xfId="5842"/>
    <cellStyle name="40 % - Akzent3 7 8 2" xfId="17227"/>
    <cellStyle name="40 % - Akzent3 7 9" xfId="11541"/>
    <cellStyle name="40 % - Akzent3 8" xfId="169"/>
    <cellStyle name="40 % - Akzent3 8 2" xfId="364"/>
    <cellStyle name="40 % - Akzent3 8 2 2" xfId="771"/>
    <cellStyle name="40 % - Akzent3 8 2 2 2" xfId="2391"/>
    <cellStyle name="40 % - Akzent3 8 2 2 2 2" xfId="4822"/>
    <cellStyle name="40 % - Akzent3 8 2 2 2 2 2" xfId="10508"/>
    <cellStyle name="40 % - Akzent3 8 2 2 2 2 2 2" xfId="21893"/>
    <cellStyle name="40 % - Akzent3 8 2 2 2 2 3" xfId="16207"/>
    <cellStyle name="40 % - Akzent3 8 2 2 2 3" xfId="8078"/>
    <cellStyle name="40 % - Akzent3 8 2 2 2 3 2" xfId="19463"/>
    <cellStyle name="40 % - Akzent3 8 2 2 2 4" xfId="13777"/>
    <cellStyle name="40 % - Akzent3 8 2 2 3" xfId="1581"/>
    <cellStyle name="40 % - Akzent3 8 2 2 3 2" xfId="4012"/>
    <cellStyle name="40 % - Akzent3 8 2 2 3 2 2" xfId="9698"/>
    <cellStyle name="40 % - Akzent3 8 2 2 3 2 2 2" xfId="21083"/>
    <cellStyle name="40 % - Akzent3 8 2 2 3 2 3" xfId="15397"/>
    <cellStyle name="40 % - Akzent3 8 2 2 3 3" xfId="7268"/>
    <cellStyle name="40 % - Akzent3 8 2 2 3 3 2" xfId="18653"/>
    <cellStyle name="40 % - Akzent3 8 2 2 3 4" xfId="12967"/>
    <cellStyle name="40 % - Akzent3 8 2 2 4" xfId="3201"/>
    <cellStyle name="40 % - Akzent3 8 2 2 4 2" xfId="8888"/>
    <cellStyle name="40 % - Akzent3 8 2 2 4 2 2" xfId="20273"/>
    <cellStyle name="40 % - Akzent3 8 2 2 4 3" xfId="14587"/>
    <cellStyle name="40 % - Akzent3 8 2 2 5" xfId="5632"/>
    <cellStyle name="40 % - Akzent3 8 2 2 5 2" xfId="11318"/>
    <cellStyle name="40 % - Akzent3 8 2 2 5 2 2" xfId="22703"/>
    <cellStyle name="40 % - Akzent3 8 2 2 5 3" xfId="17017"/>
    <cellStyle name="40 % - Akzent3 8 2 2 6" xfId="6458"/>
    <cellStyle name="40 % - Akzent3 8 2 2 6 2" xfId="17843"/>
    <cellStyle name="40 % - Akzent3 8 2 2 7" xfId="12157"/>
    <cellStyle name="40 % - Akzent3 8 2 3" xfId="1985"/>
    <cellStyle name="40 % - Akzent3 8 2 3 2" xfId="4416"/>
    <cellStyle name="40 % - Akzent3 8 2 3 2 2" xfId="10102"/>
    <cellStyle name="40 % - Akzent3 8 2 3 2 2 2" xfId="21487"/>
    <cellStyle name="40 % - Akzent3 8 2 3 2 3" xfId="15801"/>
    <cellStyle name="40 % - Akzent3 8 2 3 3" xfId="7672"/>
    <cellStyle name="40 % - Akzent3 8 2 3 3 2" xfId="19057"/>
    <cellStyle name="40 % - Akzent3 8 2 3 4" xfId="13371"/>
    <cellStyle name="40 % - Akzent3 8 2 4" xfId="1175"/>
    <cellStyle name="40 % - Akzent3 8 2 4 2" xfId="3606"/>
    <cellStyle name="40 % - Akzent3 8 2 4 2 2" xfId="9292"/>
    <cellStyle name="40 % - Akzent3 8 2 4 2 2 2" xfId="20677"/>
    <cellStyle name="40 % - Akzent3 8 2 4 2 3" xfId="14991"/>
    <cellStyle name="40 % - Akzent3 8 2 4 3" xfId="6862"/>
    <cellStyle name="40 % - Akzent3 8 2 4 3 2" xfId="18247"/>
    <cellStyle name="40 % - Akzent3 8 2 4 4" xfId="12561"/>
    <cellStyle name="40 % - Akzent3 8 2 5" xfId="2795"/>
    <cellStyle name="40 % - Akzent3 8 2 5 2" xfId="8482"/>
    <cellStyle name="40 % - Akzent3 8 2 5 2 2" xfId="19867"/>
    <cellStyle name="40 % - Akzent3 8 2 5 3" xfId="14181"/>
    <cellStyle name="40 % - Akzent3 8 2 6" xfId="5226"/>
    <cellStyle name="40 % - Akzent3 8 2 6 2" xfId="10912"/>
    <cellStyle name="40 % - Akzent3 8 2 6 2 2" xfId="22297"/>
    <cellStyle name="40 % - Akzent3 8 2 6 3" xfId="16611"/>
    <cellStyle name="40 % - Akzent3 8 2 7" xfId="6052"/>
    <cellStyle name="40 % - Akzent3 8 2 7 2" xfId="17437"/>
    <cellStyle name="40 % - Akzent3 8 2 8" xfId="11751"/>
    <cellStyle name="40 % - Akzent3 8 3" xfId="575"/>
    <cellStyle name="40 % - Akzent3 8 3 2" xfId="2195"/>
    <cellStyle name="40 % - Akzent3 8 3 2 2" xfId="4626"/>
    <cellStyle name="40 % - Akzent3 8 3 2 2 2" xfId="10312"/>
    <cellStyle name="40 % - Akzent3 8 3 2 2 2 2" xfId="21697"/>
    <cellStyle name="40 % - Akzent3 8 3 2 2 3" xfId="16011"/>
    <cellStyle name="40 % - Akzent3 8 3 2 3" xfId="7882"/>
    <cellStyle name="40 % - Akzent3 8 3 2 3 2" xfId="19267"/>
    <cellStyle name="40 % - Akzent3 8 3 2 4" xfId="13581"/>
    <cellStyle name="40 % - Akzent3 8 3 3" xfId="1385"/>
    <cellStyle name="40 % - Akzent3 8 3 3 2" xfId="3816"/>
    <cellStyle name="40 % - Akzent3 8 3 3 2 2" xfId="9502"/>
    <cellStyle name="40 % - Akzent3 8 3 3 2 2 2" xfId="20887"/>
    <cellStyle name="40 % - Akzent3 8 3 3 2 3" xfId="15201"/>
    <cellStyle name="40 % - Akzent3 8 3 3 3" xfId="7072"/>
    <cellStyle name="40 % - Akzent3 8 3 3 3 2" xfId="18457"/>
    <cellStyle name="40 % - Akzent3 8 3 3 4" xfId="12771"/>
    <cellStyle name="40 % - Akzent3 8 3 4" xfId="3005"/>
    <cellStyle name="40 % - Akzent3 8 3 4 2" xfId="8692"/>
    <cellStyle name="40 % - Akzent3 8 3 4 2 2" xfId="20077"/>
    <cellStyle name="40 % - Akzent3 8 3 4 3" xfId="14391"/>
    <cellStyle name="40 % - Akzent3 8 3 5" xfId="5436"/>
    <cellStyle name="40 % - Akzent3 8 3 5 2" xfId="11122"/>
    <cellStyle name="40 % - Akzent3 8 3 5 2 2" xfId="22507"/>
    <cellStyle name="40 % - Akzent3 8 3 5 3" xfId="16821"/>
    <cellStyle name="40 % - Akzent3 8 3 6" xfId="6262"/>
    <cellStyle name="40 % - Akzent3 8 3 6 2" xfId="17647"/>
    <cellStyle name="40 % - Akzent3 8 3 7" xfId="11961"/>
    <cellStyle name="40 % - Akzent3 8 4" xfId="1789"/>
    <cellStyle name="40 % - Akzent3 8 4 2" xfId="4220"/>
    <cellStyle name="40 % - Akzent3 8 4 2 2" xfId="9906"/>
    <cellStyle name="40 % - Akzent3 8 4 2 2 2" xfId="21291"/>
    <cellStyle name="40 % - Akzent3 8 4 2 3" xfId="15605"/>
    <cellStyle name="40 % - Akzent3 8 4 3" xfId="7476"/>
    <cellStyle name="40 % - Akzent3 8 4 3 2" xfId="18861"/>
    <cellStyle name="40 % - Akzent3 8 4 4" xfId="13175"/>
    <cellStyle name="40 % - Akzent3 8 5" xfId="979"/>
    <cellStyle name="40 % - Akzent3 8 5 2" xfId="3410"/>
    <cellStyle name="40 % - Akzent3 8 5 2 2" xfId="9096"/>
    <cellStyle name="40 % - Akzent3 8 5 2 2 2" xfId="20481"/>
    <cellStyle name="40 % - Akzent3 8 5 2 3" xfId="14795"/>
    <cellStyle name="40 % - Akzent3 8 5 3" xfId="6666"/>
    <cellStyle name="40 % - Akzent3 8 5 3 2" xfId="18051"/>
    <cellStyle name="40 % - Akzent3 8 5 4" xfId="12365"/>
    <cellStyle name="40 % - Akzent3 8 6" xfId="2599"/>
    <cellStyle name="40 % - Akzent3 8 6 2" xfId="8286"/>
    <cellStyle name="40 % - Akzent3 8 6 2 2" xfId="19671"/>
    <cellStyle name="40 % - Akzent3 8 6 3" xfId="13985"/>
    <cellStyle name="40 % - Akzent3 8 7" xfId="5030"/>
    <cellStyle name="40 % - Akzent3 8 7 2" xfId="10716"/>
    <cellStyle name="40 % - Akzent3 8 7 2 2" xfId="22101"/>
    <cellStyle name="40 % - Akzent3 8 7 3" xfId="16415"/>
    <cellStyle name="40 % - Akzent3 8 8" xfId="5856"/>
    <cellStyle name="40 % - Akzent3 8 8 2" xfId="17241"/>
    <cellStyle name="40 % - Akzent3 8 9" xfId="11555"/>
    <cellStyle name="40 % - Akzent3 9" xfId="224"/>
    <cellStyle name="40 % - Akzent3 9 2" xfId="419"/>
    <cellStyle name="40 % - Akzent3 9 2 2" xfId="826"/>
    <cellStyle name="40 % - Akzent3 9 2 2 2" xfId="2446"/>
    <cellStyle name="40 % - Akzent3 9 2 2 2 2" xfId="4877"/>
    <cellStyle name="40 % - Akzent3 9 2 2 2 2 2" xfId="10563"/>
    <cellStyle name="40 % - Akzent3 9 2 2 2 2 2 2" xfId="21948"/>
    <cellStyle name="40 % - Akzent3 9 2 2 2 2 3" xfId="16262"/>
    <cellStyle name="40 % - Akzent3 9 2 2 2 3" xfId="8133"/>
    <cellStyle name="40 % - Akzent3 9 2 2 2 3 2" xfId="19518"/>
    <cellStyle name="40 % - Akzent3 9 2 2 2 4" xfId="13832"/>
    <cellStyle name="40 % - Akzent3 9 2 2 3" xfId="1636"/>
    <cellStyle name="40 % - Akzent3 9 2 2 3 2" xfId="4067"/>
    <cellStyle name="40 % - Akzent3 9 2 2 3 2 2" xfId="9753"/>
    <cellStyle name="40 % - Akzent3 9 2 2 3 2 2 2" xfId="21138"/>
    <cellStyle name="40 % - Akzent3 9 2 2 3 2 3" xfId="15452"/>
    <cellStyle name="40 % - Akzent3 9 2 2 3 3" xfId="7323"/>
    <cellStyle name="40 % - Akzent3 9 2 2 3 3 2" xfId="18708"/>
    <cellStyle name="40 % - Akzent3 9 2 2 3 4" xfId="13022"/>
    <cellStyle name="40 % - Akzent3 9 2 2 4" xfId="3256"/>
    <cellStyle name="40 % - Akzent3 9 2 2 4 2" xfId="8943"/>
    <cellStyle name="40 % - Akzent3 9 2 2 4 2 2" xfId="20328"/>
    <cellStyle name="40 % - Akzent3 9 2 2 4 3" xfId="14642"/>
    <cellStyle name="40 % - Akzent3 9 2 2 5" xfId="5687"/>
    <cellStyle name="40 % - Akzent3 9 2 2 5 2" xfId="11373"/>
    <cellStyle name="40 % - Akzent3 9 2 2 5 2 2" xfId="22758"/>
    <cellStyle name="40 % - Akzent3 9 2 2 5 3" xfId="17072"/>
    <cellStyle name="40 % - Akzent3 9 2 2 6" xfId="6513"/>
    <cellStyle name="40 % - Akzent3 9 2 2 6 2" xfId="17898"/>
    <cellStyle name="40 % - Akzent3 9 2 2 7" xfId="12212"/>
    <cellStyle name="40 % - Akzent3 9 2 3" xfId="2040"/>
    <cellStyle name="40 % - Akzent3 9 2 3 2" xfId="4471"/>
    <cellStyle name="40 % - Akzent3 9 2 3 2 2" xfId="10157"/>
    <cellStyle name="40 % - Akzent3 9 2 3 2 2 2" xfId="21542"/>
    <cellStyle name="40 % - Akzent3 9 2 3 2 3" xfId="15856"/>
    <cellStyle name="40 % - Akzent3 9 2 3 3" xfId="7727"/>
    <cellStyle name="40 % - Akzent3 9 2 3 3 2" xfId="19112"/>
    <cellStyle name="40 % - Akzent3 9 2 3 4" xfId="13426"/>
    <cellStyle name="40 % - Akzent3 9 2 4" xfId="1230"/>
    <cellStyle name="40 % - Akzent3 9 2 4 2" xfId="3661"/>
    <cellStyle name="40 % - Akzent3 9 2 4 2 2" xfId="9347"/>
    <cellStyle name="40 % - Akzent3 9 2 4 2 2 2" xfId="20732"/>
    <cellStyle name="40 % - Akzent3 9 2 4 2 3" xfId="15046"/>
    <cellStyle name="40 % - Akzent3 9 2 4 3" xfId="6917"/>
    <cellStyle name="40 % - Akzent3 9 2 4 3 2" xfId="18302"/>
    <cellStyle name="40 % - Akzent3 9 2 4 4" xfId="12616"/>
    <cellStyle name="40 % - Akzent3 9 2 5" xfId="2850"/>
    <cellStyle name="40 % - Akzent3 9 2 5 2" xfId="8537"/>
    <cellStyle name="40 % - Akzent3 9 2 5 2 2" xfId="19922"/>
    <cellStyle name="40 % - Akzent3 9 2 5 3" xfId="14236"/>
    <cellStyle name="40 % - Akzent3 9 2 6" xfId="5281"/>
    <cellStyle name="40 % - Akzent3 9 2 6 2" xfId="10967"/>
    <cellStyle name="40 % - Akzent3 9 2 6 2 2" xfId="22352"/>
    <cellStyle name="40 % - Akzent3 9 2 6 3" xfId="16666"/>
    <cellStyle name="40 % - Akzent3 9 2 7" xfId="6107"/>
    <cellStyle name="40 % - Akzent3 9 2 7 2" xfId="17492"/>
    <cellStyle name="40 % - Akzent3 9 2 8" xfId="11806"/>
    <cellStyle name="40 % - Akzent3 9 3" xfId="630"/>
    <cellStyle name="40 % - Akzent3 9 3 2" xfId="2250"/>
    <cellStyle name="40 % - Akzent3 9 3 2 2" xfId="4681"/>
    <cellStyle name="40 % - Akzent3 9 3 2 2 2" xfId="10367"/>
    <cellStyle name="40 % - Akzent3 9 3 2 2 2 2" xfId="21752"/>
    <cellStyle name="40 % - Akzent3 9 3 2 2 3" xfId="16066"/>
    <cellStyle name="40 % - Akzent3 9 3 2 3" xfId="7937"/>
    <cellStyle name="40 % - Akzent3 9 3 2 3 2" xfId="19322"/>
    <cellStyle name="40 % - Akzent3 9 3 2 4" xfId="13636"/>
    <cellStyle name="40 % - Akzent3 9 3 3" xfId="1440"/>
    <cellStyle name="40 % - Akzent3 9 3 3 2" xfId="3871"/>
    <cellStyle name="40 % - Akzent3 9 3 3 2 2" xfId="9557"/>
    <cellStyle name="40 % - Akzent3 9 3 3 2 2 2" xfId="20942"/>
    <cellStyle name="40 % - Akzent3 9 3 3 2 3" xfId="15256"/>
    <cellStyle name="40 % - Akzent3 9 3 3 3" xfId="7127"/>
    <cellStyle name="40 % - Akzent3 9 3 3 3 2" xfId="18512"/>
    <cellStyle name="40 % - Akzent3 9 3 3 4" xfId="12826"/>
    <cellStyle name="40 % - Akzent3 9 3 4" xfId="3060"/>
    <cellStyle name="40 % - Akzent3 9 3 4 2" xfId="8747"/>
    <cellStyle name="40 % - Akzent3 9 3 4 2 2" xfId="20132"/>
    <cellStyle name="40 % - Akzent3 9 3 4 3" xfId="14446"/>
    <cellStyle name="40 % - Akzent3 9 3 5" xfId="5491"/>
    <cellStyle name="40 % - Akzent3 9 3 5 2" xfId="11177"/>
    <cellStyle name="40 % - Akzent3 9 3 5 2 2" xfId="22562"/>
    <cellStyle name="40 % - Akzent3 9 3 5 3" xfId="16876"/>
    <cellStyle name="40 % - Akzent3 9 3 6" xfId="6317"/>
    <cellStyle name="40 % - Akzent3 9 3 6 2" xfId="17702"/>
    <cellStyle name="40 % - Akzent3 9 3 7" xfId="12016"/>
    <cellStyle name="40 % - Akzent3 9 4" xfId="1844"/>
    <cellStyle name="40 % - Akzent3 9 4 2" xfId="4275"/>
    <cellStyle name="40 % - Akzent3 9 4 2 2" xfId="9961"/>
    <cellStyle name="40 % - Akzent3 9 4 2 2 2" xfId="21346"/>
    <cellStyle name="40 % - Akzent3 9 4 2 3" xfId="15660"/>
    <cellStyle name="40 % - Akzent3 9 4 3" xfId="7531"/>
    <cellStyle name="40 % - Akzent3 9 4 3 2" xfId="18916"/>
    <cellStyle name="40 % - Akzent3 9 4 4" xfId="13230"/>
    <cellStyle name="40 % - Akzent3 9 5" xfId="1034"/>
    <cellStyle name="40 % - Akzent3 9 5 2" xfId="3465"/>
    <cellStyle name="40 % - Akzent3 9 5 2 2" xfId="9151"/>
    <cellStyle name="40 % - Akzent3 9 5 2 2 2" xfId="20536"/>
    <cellStyle name="40 % - Akzent3 9 5 2 3" xfId="14850"/>
    <cellStyle name="40 % - Akzent3 9 5 3" xfId="6721"/>
    <cellStyle name="40 % - Akzent3 9 5 3 2" xfId="18106"/>
    <cellStyle name="40 % - Akzent3 9 5 4" xfId="12420"/>
    <cellStyle name="40 % - Akzent3 9 6" xfId="2654"/>
    <cellStyle name="40 % - Akzent3 9 6 2" xfId="8341"/>
    <cellStyle name="40 % - Akzent3 9 6 2 2" xfId="19726"/>
    <cellStyle name="40 % - Akzent3 9 6 3" xfId="14040"/>
    <cellStyle name="40 % - Akzent3 9 7" xfId="5085"/>
    <cellStyle name="40 % - Akzent3 9 7 2" xfId="10771"/>
    <cellStyle name="40 % - Akzent3 9 7 2 2" xfId="22156"/>
    <cellStyle name="40 % - Akzent3 9 7 3" xfId="16470"/>
    <cellStyle name="40 % - Akzent3 9 8" xfId="5911"/>
    <cellStyle name="40 % - Akzent3 9 8 2" xfId="17296"/>
    <cellStyle name="40 % - Akzent3 9 9" xfId="11610"/>
    <cellStyle name="40 % - Akzent4 10" xfId="268"/>
    <cellStyle name="40 % - Akzent4 10 2" xfId="675"/>
    <cellStyle name="40 % - Akzent4 10 2 2" xfId="2295"/>
    <cellStyle name="40 % - Akzent4 10 2 2 2" xfId="4726"/>
    <cellStyle name="40 % - Akzent4 10 2 2 2 2" xfId="10412"/>
    <cellStyle name="40 % - Akzent4 10 2 2 2 2 2" xfId="21797"/>
    <cellStyle name="40 % - Akzent4 10 2 2 2 3" xfId="16111"/>
    <cellStyle name="40 % - Akzent4 10 2 2 3" xfId="7982"/>
    <cellStyle name="40 % - Akzent4 10 2 2 3 2" xfId="19367"/>
    <cellStyle name="40 % - Akzent4 10 2 2 4" xfId="13681"/>
    <cellStyle name="40 % - Akzent4 10 2 3" xfId="1485"/>
    <cellStyle name="40 % - Akzent4 10 2 3 2" xfId="3916"/>
    <cellStyle name="40 % - Akzent4 10 2 3 2 2" xfId="9602"/>
    <cellStyle name="40 % - Akzent4 10 2 3 2 2 2" xfId="20987"/>
    <cellStyle name="40 % - Akzent4 10 2 3 2 3" xfId="15301"/>
    <cellStyle name="40 % - Akzent4 10 2 3 3" xfId="7172"/>
    <cellStyle name="40 % - Akzent4 10 2 3 3 2" xfId="18557"/>
    <cellStyle name="40 % - Akzent4 10 2 3 4" xfId="12871"/>
    <cellStyle name="40 % - Akzent4 10 2 4" xfId="3105"/>
    <cellStyle name="40 % - Akzent4 10 2 4 2" xfId="8792"/>
    <cellStyle name="40 % - Akzent4 10 2 4 2 2" xfId="20177"/>
    <cellStyle name="40 % - Akzent4 10 2 4 3" xfId="14491"/>
    <cellStyle name="40 % - Akzent4 10 2 5" xfId="5536"/>
    <cellStyle name="40 % - Akzent4 10 2 5 2" xfId="11222"/>
    <cellStyle name="40 % - Akzent4 10 2 5 2 2" xfId="22607"/>
    <cellStyle name="40 % - Akzent4 10 2 5 3" xfId="16921"/>
    <cellStyle name="40 % - Akzent4 10 2 6" xfId="6362"/>
    <cellStyle name="40 % - Akzent4 10 2 6 2" xfId="17747"/>
    <cellStyle name="40 % - Akzent4 10 2 7" xfId="12061"/>
    <cellStyle name="40 % - Akzent4 10 3" xfId="1889"/>
    <cellStyle name="40 % - Akzent4 10 3 2" xfId="4320"/>
    <cellStyle name="40 % - Akzent4 10 3 2 2" xfId="10006"/>
    <cellStyle name="40 % - Akzent4 10 3 2 2 2" xfId="21391"/>
    <cellStyle name="40 % - Akzent4 10 3 2 3" xfId="15705"/>
    <cellStyle name="40 % - Akzent4 10 3 3" xfId="7576"/>
    <cellStyle name="40 % - Akzent4 10 3 3 2" xfId="18961"/>
    <cellStyle name="40 % - Akzent4 10 3 4" xfId="13275"/>
    <cellStyle name="40 % - Akzent4 10 4" xfId="1079"/>
    <cellStyle name="40 % - Akzent4 10 4 2" xfId="3510"/>
    <cellStyle name="40 % - Akzent4 10 4 2 2" xfId="9196"/>
    <cellStyle name="40 % - Akzent4 10 4 2 2 2" xfId="20581"/>
    <cellStyle name="40 % - Akzent4 10 4 2 3" xfId="14895"/>
    <cellStyle name="40 % - Akzent4 10 4 3" xfId="6766"/>
    <cellStyle name="40 % - Akzent4 10 4 3 2" xfId="18151"/>
    <cellStyle name="40 % - Akzent4 10 4 4" xfId="12465"/>
    <cellStyle name="40 % - Akzent4 10 5" xfId="2699"/>
    <cellStyle name="40 % - Akzent4 10 5 2" xfId="8386"/>
    <cellStyle name="40 % - Akzent4 10 5 2 2" xfId="19771"/>
    <cellStyle name="40 % - Akzent4 10 5 3" xfId="14085"/>
    <cellStyle name="40 % - Akzent4 10 6" xfId="5130"/>
    <cellStyle name="40 % - Akzent4 10 6 2" xfId="10816"/>
    <cellStyle name="40 % - Akzent4 10 6 2 2" xfId="22201"/>
    <cellStyle name="40 % - Akzent4 10 6 3" xfId="16515"/>
    <cellStyle name="40 % - Akzent4 10 7" xfId="5956"/>
    <cellStyle name="40 % - Akzent4 10 7 2" xfId="17341"/>
    <cellStyle name="40 % - Akzent4 10 8" xfId="11655"/>
    <cellStyle name="40 % - Akzent4 11" xfId="476"/>
    <cellStyle name="40 % - Akzent4 11 2" xfId="2097"/>
    <cellStyle name="40 % - Akzent4 11 2 2" xfId="4528"/>
    <cellStyle name="40 % - Akzent4 11 2 2 2" xfId="10214"/>
    <cellStyle name="40 % - Akzent4 11 2 2 2 2" xfId="21599"/>
    <cellStyle name="40 % - Akzent4 11 2 2 3" xfId="15913"/>
    <cellStyle name="40 % - Akzent4 11 2 3" xfId="7784"/>
    <cellStyle name="40 % - Akzent4 11 2 3 2" xfId="19169"/>
    <cellStyle name="40 % - Akzent4 11 2 4" xfId="13483"/>
    <cellStyle name="40 % - Akzent4 11 3" xfId="1287"/>
    <cellStyle name="40 % - Akzent4 11 3 2" xfId="3718"/>
    <cellStyle name="40 % - Akzent4 11 3 2 2" xfId="9404"/>
    <cellStyle name="40 % - Akzent4 11 3 2 2 2" xfId="20789"/>
    <cellStyle name="40 % - Akzent4 11 3 2 3" xfId="15103"/>
    <cellStyle name="40 % - Akzent4 11 3 3" xfId="6974"/>
    <cellStyle name="40 % - Akzent4 11 3 3 2" xfId="18359"/>
    <cellStyle name="40 % - Akzent4 11 3 4" xfId="12673"/>
    <cellStyle name="40 % - Akzent4 11 4" xfId="2907"/>
    <cellStyle name="40 % - Akzent4 11 4 2" xfId="8594"/>
    <cellStyle name="40 % - Akzent4 11 4 2 2" xfId="19979"/>
    <cellStyle name="40 % - Akzent4 11 4 3" xfId="14293"/>
    <cellStyle name="40 % - Akzent4 11 5" xfId="5338"/>
    <cellStyle name="40 % - Akzent4 11 5 2" xfId="11024"/>
    <cellStyle name="40 % - Akzent4 11 5 2 2" xfId="22409"/>
    <cellStyle name="40 % - Akzent4 11 5 3" xfId="16723"/>
    <cellStyle name="40 % - Akzent4 11 6" xfId="6164"/>
    <cellStyle name="40 % - Akzent4 11 6 2" xfId="17549"/>
    <cellStyle name="40 % - Akzent4 11 7" xfId="11863"/>
    <cellStyle name="40 % - Akzent4 12" xfId="1693"/>
    <cellStyle name="40 % - Akzent4 12 2" xfId="4124"/>
    <cellStyle name="40 % - Akzent4 12 2 2" xfId="9810"/>
    <cellStyle name="40 % - Akzent4 12 2 2 2" xfId="21195"/>
    <cellStyle name="40 % - Akzent4 12 2 3" xfId="15509"/>
    <cellStyle name="40 % - Akzent4 12 3" xfId="7380"/>
    <cellStyle name="40 % - Akzent4 12 3 2" xfId="18765"/>
    <cellStyle name="40 % - Akzent4 12 4" xfId="13079"/>
    <cellStyle name="40 % - Akzent4 13" xfId="883"/>
    <cellStyle name="40 % - Akzent4 13 2" xfId="3314"/>
    <cellStyle name="40 % - Akzent4 13 2 2" xfId="9000"/>
    <cellStyle name="40 % - Akzent4 13 2 2 2" xfId="20385"/>
    <cellStyle name="40 % - Akzent4 13 2 3" xfId="14699"/>
    <cellStyle name="40 % - Akzent4 13 3" xfId="6570"/>
    <cellStyle name="40 % - Akzent4 13 3 2" xfId="17955"/>
    <cellStyle name="40 % - Akzent4 13 4" xfId="12269"/>
    <cellStyle name="40 % - Akzent4 14" xfId="2503"/>
    <cellStyle name="40 % - Akzent4 14 2" xfId="8190"/>
    <cellStyle name="40 % - Akzent4 14 2 2" xfId="19575"/>
    <cellStyle name="40 % - Akzent4 14 3" xfId="13889"/>
    <cellStyle name="40 % - Akzent4 15" xfId="4934"/>
    <cellStyle name="40 % - Akzent4 15 2" xfId="10620"/>
    <cellStyle name="40 % - Akzent4 15 2 2" xfId="22005"/>
    <cellStyle name="40 % - Akzent4 15 3" xfId="16319"/>
    <cellStyle name="40 % - Akzent4 16" xfId="55"/>
    <cellStyle name="40 % - Akzent4 2" xfId="88"/>
    <cellStyle name="40 % - Akzent4 2 10" xfId="11473"/>
    <cellStyle name="40 % - Akzent4 2 2" xfId="231"/>
    <cellStyle name="40 % - Akzent4 2 2 2" xfId="426"/>
    <cellStyle name="40 % - Akzent4 2 2 2 2" xfId="833"/>
    <cellStyle name="40 % - Akzent4 2 2 2 2 2" xfId="2453"/>
    <cellStyle name="40 % - Akzent4 2 2 2 2 2 2" xfId="4884"/>
    <cellStyle name="40 % - Akzent4 2 2 2 2 2 2 2" xfId="10570"/>
    <cellStyle name="40 % - Akzent4 2 2 2 2 2 2 2 2" xfId="21955"/>
    <cellStyle name="40 % - Akzent4 2 2 2 2 2 2 3" xfId="16269"/>
    <cellStyle name="40 % - Akzent4 2 2 2 2 2 3" xfId="8140"/>
    <cellStyle name="40 % - Akzent4 2 2 2 2 2 3 2" xfId="19525"/>
    <cellStyle name="40 % - Akzent4 2 2 2 2 2 4" xfId="13839"/>
    <cellStyle name="40 % - Akzent4 2 2 2 2 3" xfId="1643"/>
    <cellStyle name="40 % - Akzent4 2 2 2 2 3 2" xfId="4074"/>
    <cellStyle name="40 % - Akzent4 2 2 2 2 3 2 2" xfId="9760"/>
    <cellStyle name="40 % - Akzent4 2 2 2 2 3 2 2 2" xfId="21145"/>
    <cellStyle name="40 % - Akzent4 2 2 2 2 3 2 3" xfId="15459"/>
    <cellStyle name="40 % - Akzent4 2 2 2 2 3 3" xfId="7330"/>
    <cellStyle name="40 % - Akzent4 2 2 2 2 3 3 2" xfId="18715"/>
    <cellStyle name="40 % - Akzent4 2 2 2 2 3 4" xfId="13029"/>
    <cellStyle name="40 % - Akzent4 2 2 2 2 4" xfId="3263"/>
    <cellStyle name="40 % - Akzent4 2 2 2 2 4 2" xfId="8950"/>
    <cellStyle name="40 % - Akzent4 2 2 2 2 4 2 2" xfId="20335"/>
    <cellStyle name="40 % - Akzent4 2 2 2 2 4 3" xfId="14649"/>
    <cellStyle name="40 % - Akzent4 2 2 2 2 5" xfId="5694"/>
    <cellStyle name="40 % - Akzent4 2 2 2 2 5 2" xfId="11380"/>
    <cellStyle name="40 % - Akzent4 2 2 2 2 5 2 2" xfId="22765"/>
    <cellStyle name="40 % - Akzent4 2 2 2 2 5 3" xfId="17079"/>
    <cellStyle name="40 % - Akzent4 2 2 2 2 6" xfId="6520"/>
    <cellStyle name="40 % - Akzent4 2 2 2 2 6 2" xfId="17905"/>
    <cellStyle name="40 % - Akzent4 2 2 2 2 7" xfId="12219"/>
    <cellStyle name="40 % - Akzent4 2 2 2 3" xfId="2047"/>
    <cellStyle name="40 % - Akzent4 2 2 2 3 2" xfId="4478"/>
    <cellStyle name="40 % - Akzent4 2 2 2 3 2 2" xfId="10164"/>
    <cellStyle name="40 % - Akzent4 2 2 2 3 2 2 2" xfId="21549"/>
    <cellStyle name="40 % - Akzent4 2 2 2 3 2 3" xfId="15863"/>
    <cellStyle name="40 % - Akzent4 2 2 2 3 3" xfId="7734"/>
    <cellStyle name="40 % - Akzent4 2 2 2 3 3 2" xfId="19119"/>
    <cellStyle name="40 % - Akzent4 2 2 2 3 4" xfId="13433"/>
    <cellStyle name="40 % - Akzent4 2 2 2 4" xfId="1237"/>
    <cellStyle name="40 % - Akzent4 2 2 2 4 2" xfId="3668"/>
    <cellStyle name="40 % - Akzent4 2 2 2 4 2 2" xfId="9354"/>
    <cellStyle name="40 % - Akzent4 2 2 2 4 2 2 2" xfId="20739"/>
    <cellStyle name="40 % - Akzent4 2 2 2 4 2 3" xfId="15053"/>
    <cellStyle name="40 % - Akzent4 2 2 2 4 3" xfId="6924"/>
    <cellStyle name="40 % - Akzent4 2 2 2 4 3 2" xfId="18309"/>
    <cellStyle name="40 % - Akzent4 2 2 2 4 4" xfId="12623"/>
    <cellStyle name="40 % - Akzent4 2 2 2 5" xfId="2857"/>
    <cellStyle name="40 % - Akzent4 2 2 2 5 2" xfId="8544"/>
    <cellStyle name="40 % - Akzent4 2 2 2 5 2 2" xfId="19929"/>
    <cellStyle name="40 % - Akzent4 2 2 2 5 3" xfId="14243"/>
    <cellStyle name="40 % - Akzent4 2 2 2 6" xfId="5288"/>
    <cellStyle name="40 % - Akzent4 2 2 2 6 2" xfId="10974"/>
    <cellStyle name="40 % - Akzent4 2 2 2 6 2 2" xfId="22359"/>
    <cellStyle name="40 % - Akzent4 2 2 2 6 3" xfId="16673"/>
    <cellStyle name="40 % - Akzent4 2 2 2 7" xfId="6114"/>
    <cellStyle name="40 % - Akzent4 2 2 2 7 2" xfId="17499"/>
    <cellStyle name="40 % - Akzent4 2 2 2 8" xfId="11813"/>
    <cellStyle name="40 % - Akzent4 2 2 3" xfId="637"/>
    <cellStyle name="40 % - Akzent4 2 2 3 2" xfId="2257"/>
    <cellStyle name="40 % - Akzent4 2 2 3 2 2" xfId="4688"/>
    <cellStyle name="40 % - Akzent4 2 2 3 2 2 2" xfId="10374"/>
    <cellStyle name="40 % - Akzent4 2 2 3 2 2 2 2" xfId="21759"/>
    <cellStyle name="40 % - Akzent4 2 2 3 2 2 3" xfId="16073"/>
    <cellStyle name="40 % - Akzent4 2 2 3 2 3" xfId="7944"/>
    <cellStyle name="40 % - Akzent4 2 2 3 2 3 2" xfId="19329"/>
    <cellStyle name="40 % - Akzent4 2 2 3 2 4" xfId="13643"/>
    <cellStyle name="40 % - Akzent4 2 2 3 3" xfId="1447"/>
    <cellStyle name="40 % - Akzent4 2 2 3 3 2" xfId="3878"/>
    <cellStyle name="40 % - Akzent4 2 2 3 3 2 2" xfId="9564"/>
    <cellStyle name="40 % - Akzent4 2 2 3 3 2 2 2" xfId="20949"/>
    <cellStyle name="40 % - Akzent4 2 2 3 3 2 3" xfId="15263"/>
    <cellStyle name="40 % - Akzent4 2 2 3 3 3" xfId="7134"/>
    <cellStyle name="40 % - Akzent4 2 2 3 3 3 2" xfId="18519"/>
    <cellStyle name="40 % - Akzent4 2 2 3 3 4" xfId="12833"/>
    <cellStyle name="40 % - Akzent4 2 2 3 4" xfId="3067"/>
    <cellStyle name="40 % - Akzent4 2 2 3 4 2" xfId="8754"/>
    <cellStyle name="40 % - Akzent4 2 2 3 4 2 2" xfId="20139"/>
    <cellStyle name="40 % - Akzent4 2 2 3 4 3" xfId="14453"/>
    <cellStyle name="40 % - Akzent4 2 2 3 5" xfId="5498"/>
    <cellStyle name="40 % - Akzent4 2 2 3 5 2" xfId="11184"/>
    <cellStyle name="40 % - Akzent4 2 2 3 5 2 2" xfId="22569"/>
    <cellStyle name="40 % - Akzent4 2 2 3 5 3" xfId="16883"/>
    <cellStyle name="40 % - Akzent4 2 2 3 6" xfId="6324"/>
    <cellStyle name="40 % - Akzent4 2 2 3 6 2" xfId="17709"/>
    <cellStyle name="40 % - Akzent4 2 2 3 7" xfId="12023"/>
    <cellStyle name="40 % - Akzent4 2 2 4" xfId="1851"/>
    <cellStyle name="40 % - Akzent4 2 2 4 2" xfId="4282"/>
    <cellStyle name="40 % - Akzent4 2 2 4 2 2" xfId="9968"/>
    <cellStyle name="40 % - Akzent4 2 2 4 2 2 2" xfId="21353"/>
    <cellStyle name="40 % - Akzent4 2 2 4 2 3" xfId="15667"/>
    <cellStyle name="40 % - Akzent4 2 2 4 3" xfId="7538"/>
    <cellStyle name="40 % - Akzent4 2 2 4 3 2" xfId="18923"/>
    <cellStyle name="40 % - Akzent4 2 2 4 4" xfId="13237"/>
    <cellStyle name="40 % - Akzent4 2 2 5" xfId="1041"/>
    <cellStyle name="40 % - Akzent4 2 2 5 2" xfId="3472"/>
    <cellStyle name="40 % - Akzent4 2 2 5 2 2" xfId="9158"/>
    <cellStyle name="40 % - Akzent4 2 2 5 2 2 2" xfId="20543"/>
    <cellStyle name="40 % - Akzent4 2 2 5 2 3" xfId="14857"/>
    <cellStyle name="40 % - Akzent4 2 2 5 3" xfId="6728"/>
    <cellStyle name="40 % - Akzent4 2 2 5 3 2" xfId="18113"/>
    <cellStyle name="40 % - Akzent4 2 2 5 4" xfId="12427"/>
    <cellStyle name="40 % - Akzent4 2 2 6" xfId="2661"/>
    <cellStyle name="40 % - Akzent4 2 2 6 2" xfId="8348"/>
    <cellStyle name="40 % - Akzent4 2 2 6 2 2" xfId="19733"/>
    <cellStyle name="40 % - Akzent4 2 2 6 3" xfId="14047"/>
    <cellStyle name="40 % - Akzent4 2 2 7" xfId="5092"/>
    <cellStyle name="40 % - Akzent4 2 2 7 2" xfId="10778"/>
    <cellStyle name="40 % - Akzent4 2 2 7 2 2" xfId="22163"/>
    <cellStyle name="40 % - Akzent4 2 2 7 3" xfId="16477"/>
    <cellStyle name="40 % - Akzent4 2 2 8" xfId="5918"/>
    <cellStyle name="40 % - Akzent4 2 2 8 2" xfId="17303"/>
    <cellStyle name="40 % - Akzent4 2 2 9" xfId="11617"/>
    <cellStyle name="40 % - Akzent4 2 3" xfId="282"/>
    <cellStyle name="40 % - Akzent4 2 3 2" xfId="689"/>
    <cellStyle name="40 % - Akzent4 2 3 2 2" xfId="2309"/>
    <cellStyle name="40 % - Akzent4 2 3 2 2 2" xfId="4740"/>
    <cellStyle name="40 % - Akzent4 2 3 2 2 2 2" xfId="10426"/>
    <cellStyle name="40 % - Akzent4 2 3 2 2 2 2 2" xfId="21811"/>
    <cellStyle name="40 % - Akzent4 2 3 2 2 2 3" xfId="16125"/>
    <cellStyle name="40 % - Akzent4 2 3 2 2 3" xfId="7996"/>
    <cellStyle name="40 % - Akzent4 2 3 2 2 3 2" xfId="19381"/>
    <cellStyle name="40 % - Akzent4 2 3 2 2 4" xfId="13695"/>
    <cellStyle name="40 % - Akzent4 2 3 2 3" xfId="1499"/>
    <cellStyle name="40 % - Akzent4 2 3 2 3 2" xfId="3930"/>
    <cellStyle name="40 % - Akzent4 2 3 2 3 2 2" xfId="9616"/>
    <cellStyle name="40 % - Akzent4 2 3 2 3 2 2 2" xfId="21001"/>
    <cellStyle name="40 % - Akzent4 2 3 2 3 2 3" xfId="15315"/>
    <cellStyle name="40 % - Akzent4 2 3 2 3 3" xfId="7186"/>
    <cellStyle name="40 % - Akzent4 2 3 2 3 3 2" xfId="18571"/>
    <cellStyle name="40 % - Akzent4 2 3 2 3 4" xfId="12885"/>
    <cellStyle name="40 % - Akzent4 2 3 2 4" xfId="3119"/>
    <cellStyle name="40 % - Akzent4 2 3 2 4 2" xfId="8806"/>
    <cellStyle name="40 % - Akzent4 2 3 2 4 2 2" xfId="20191"/>
    <cellStyle name="40 % - Akzent4 2 3 2 4 3" xfId="14505"/>
    <cellStyle name="40 % - Akzent4 2 3 2 5" xfId="5550"/>
    <cellStyle name="40 % - Akzent4 2 3 2 5 2" xfId="11236"/>
    <cellStyle name="40 % - Akzent4 2 3 2 5 2 2" xfId="22621"/>
    <cellStyle name="40 % - Akzent4 2 3 2 5 3" xfId="16935"/>
    <cellStyle name="40 % - Akzent4 2 3 2 6" xfId="6376"/>
    <cellStyle name="40 % - Akzent4 2 3 2 6 2" xfId="17761"/>
    <cellStyle name="40 % - Akzent4 2 3 2 7" xfId="12075"/>
    <cellStyle name="40 % - Akzent4 2 3 3" xfId="1903"/>
    <cellStyle name="40 % - Akzent4 2 3 3 2" xfId="4334"/>
    <cellStyle name="40 % - Akzent4 2 3 3 2 2" xfId="10020"/>
    <cellStyle name="40 % - Akzent4 2 3 3 2 2 2" xfId="21405"/>
    <cellStyle name="40 % - Akzent4 2 3 3 2 3" xfId="15719"/>
    <cellStyle name="40 % - Akzent4 2 3 3 3" xfId="7590"/>
    <cellStyle name="40 % - Akzent4 2 3 3 3 2" xfId="18975"/>
    <cellStyle name="40 % - Akzent4 2 3 3 4" xfId="13289"/>
    <cellStyle name="40 % - Akzent4 2 3 4" xfId="1093"/>
    <cellStyle name="40 % - Akzent4 2 3 4 2" xfId="3524"/>
    <cellStyle name="40 % - Akzent4 2 3 4 2 2" xfId="9210"/>
    <cellStyle name="40 % - Akzent4 2 3 4 2 2 2" xfId="20595"/>
    <cellStyle name="40 % - Akzent4 2 3 4 2 3" xfId="14909"/>
    <cellStyle name="40 % - Akzent4 2 3 4 3" xfId="6780"/>
    <cellStyle name="40 % - Akzent4 2 3 4 3 2" xfId="18165"/>
    <cellStyle name="40 % - Akzent4 2 3 4 4" xfId="12479"/>
    <cellStyle name="40 % - Akzent4 2 3 5" xfId="2713"/>
    <cellStyle name="40 % - Akzent4 2 3 5 2" xfId="8400"/>
    <cellStyle name="40 % - Akzent4 2 3 5 2 2" xfId="19785"/>
    <cellStyle name="40 % - Akzent4 2 3 5 3" xfId="14099"/>
    <cellStyle name="40 % - Akzent4 2 3 6" xfId="5144"/>
    <cellStyle name="40 % - Akzent4 2 3 6 2" xfId="10830"/>
    <cellStyle name="40 % - Akzent4 2 3 6 2 2" xfId="22215"/>
    <cellStyle name="40 % - Akzent4 2 3 6 3" xfId="16529"/>
    <cellStyle name="40 % - Akzent4 2 3 7" xfId="5970"/>
    <cellStyle name="40 % - Akzent4 2 3 7 2" xfId="17355"/>
    <cellStyle name="40 % - Akzent4 2 3 8" xfId="11669"/>
    <cellStyle name="40 % - Akzent4 2 4" xfId="493"/>
    <cellStyle name="40 % - Akzent4 2 4 2" xfId="2113"/>
    <cellStyle name="40 % - Akzent4 2 4 2 2" xfId="4544"/>
    <cellStyle name="40 % - Akzent4 2 4 2 2 2" xfId="10230"/>
    <cellStyle name="40 % - Akzent4 2 4 2 2 2 2" xfId="21615"/>
    <cellStyle name="40 % - Akzent4 2 4 2 2 3" xfId="15929"/>
    <cellStyle name="40 % - Akzent4 2 4 2 3" xfId="7800"/>
    <cellStyle name="40 % - Akzent4 2 4 2 3 2" xfId="19185"/>
    <cellStyle name="40 % - Akzent4 2 4 2 4" xfId="13499"/>
    <cellStyle name="40 % - Akzent4 2 4 3" xfId="1303"/>
    <cellStyle name="40 % - Akzent4 2 4 3 2" xfId="3734"/>
    <cellStyle name="40 % - Akzent4 2 4 3 2 2" xfId="9420"/>
    <cellStyle name="40 % - Akzent4 2 4 3 2 2 2" xfId="20805"/>
    <cellStyle name="40 % - Akzent4 2 4 3 2 3" xfId="15119"/>
    <cellStyle name="40 % - Akzent4 2 4 3 3" xfId="6990"/>
    <cellStyle name="40 % - Akzent4 2 4 3 3 2" xfId="18375"/>
    <cellStyle name="40 % - Akzent4 2 4 3 4" xfId="12689"/>
    <cellStyle name="40 % - Akzent4 2 4 4" xfId="2923"/>
    <cellStyle name="40 % - Akzent4 2 4 4 2" xfId="8610"/>
    <cellStyle name="40 % - Akzent4 2 4 4 2 2" xfId="19995"/>
    <cellStyle name="40 % - Akzent4 2 4 4 3" xfId="14309"/>
    <cellStyle name="40 % - Akzent4 2 4 5" xfId="5354"/>
    <cellStyle name="40 % - Akzent4 2 4 5 2" xfId="11040"/>
    <cellStyle name="40 % - Akzent4 2 4 5 2 2" xfId="22425"/>
    <cellStyle name="40 % - Akzent4 2 4 5 3" xfId="16739"/>
    <cellStyle name="40 % - Akzent4 2 4 6" xfId="6180"/>
    <cellStyle name="40 % - Akzent4 2 4 6 2" xfId="17565"/>
    <cellStyle name="40 % - Akzent4 2 4 7" xfId="11879"/>
    <cellStyle name="40 % - Akzent4 2 5" xfId="1707"/>
    <cellStyle name="40 % - Akzent4 2 5 2" xfId="4138"/>
    <cellStyle name="40 % - Akzent4 2 5 2 2" xfId="9824"/>
    <cellStyle name="40 % - Akzent4 2 5 2 2 2" xfId="21209"/>
    <cellStyle name="40 % - Akzent4 2 5 2 3" xfId="15523"/>
    <cellStyle name="40 % - Akzent4 2 5 3" xfId="7394"/>
    <cellStyle name="40 % - Akzent4 2 5 3 2" xfId="18779"/>
    <cellStyle name="40 % - Akzent4 2 5 4" xfId="13093"/>
    <cellStyle name="40 % - Akzent4 2 6" xfId="897"/>
    <cellStyle name="40 % - Akzent4 2 6 2" xfId="3328"/>
    <cellStyle name="40 % - Akzent4 2 6 2 2" xfId="9014"/>
    <cellStyle name="40 % - Akzent4 2 6 2 2 2" xfId="20399"/>
    <cellStyle name="40 % - Akzent4 2 6 2 3" xfId="14713"/>
    <cellStyle name="40 % - Akzent4 2 6 3" xfId="6584"/>
    <cellStyle name="40 % - Akzent4 2 6 3 2" xfId="17969"/>
    <cellStyle name="40 % - Akzent4 2 6 4" xfId="12283"/>
    <cellStyle name="40 % - Akzent4 2 7" xfId="2517"/>
    <cellStyle name="40 % - Akzent4 2 7 2" xfId="8204"/>
    <cellStyle name="40 % - Akzent4 2 7 2 2" xfId="19589"/>
    <cellStyle name="40 % - Akzent4 2 7 3" xfId="13903"/>
    <cellStyle name="40 % - Akzent4 2 8" xfId="4948"/>
    <cellStyle name="40 % - Akzent4 2 8 2" xfId="10634"/>
    <cellStyle name="40 % - Akzent4 2 8 2 2" xfId="22019"/>
    <cellStyle name="40 % - Akzent4 2 8 3" xfId="16333"/>
    <cellStyle name="40 % - Akzent4 2 9" xfId="5774"/>
    <cellStyle name="40 % - Akzent4 2 9 2" xfId="17159"/>
    <cellStyle name="40 % - Akzent4 3" xfId="102"/>
    <cellStyle name="40 % - Akzent4 3 10" xfId="11487"/>
    <cellStyle name="40 % - Akzent4 3 2" xfId="232"/>
    <cellStyle name="40 % - Akzent4 3 2 2" xfId="427"/>
    <cellStyle name="40 % - Akzent4 3 2 2 2" xfId="834"/>
    <cellStyle name="40 % - Akzent4 3 2 2 2 2" xfId="2454"/>
    <cellStyle name="40 % - Akzent4 3 2 2 2 2 2" xfId="4885"/>
    <cellStyle name="40 % - Akzent4 3 2 2 2 2 2 2" xfId="10571"/>
    <cellStyle name="40 % - Akzent4 3 2 2 2 2 2 2 2" xfId="21956"/>
    <cellStyle name="40 % - Akzent4 3 2 2 2 2 2 3" xfId="16270"/>
    <cellStyle name="40 % - Akzent4 3 2 2 2 2 3" xfId="8141"/>
    <cellStyle name="40 % - Akzent4 3 2 2 2 2 3 2" xfId="19526"/>
    <cellStyle name="40 % - Akzent4 3 2 2 2 2 4" xfId="13840"/>
    <cellStyle name="40 % - Akzent4 3 2 2 2 3" xfId="1644"/>
    <cellStyle name="40 % - Akzent4 3 2 2 2 3 2" xfId="4075"/>
    <cellStyle name="40 % - Akzent4 3 2 2 2 3 2 2" xfId="9761"/>
    <cellStyle name="40 % - Akzent4 3 2 2 2 3 2 2 2" xfId="21146"/>
    <cellStyle name="40 % - Akzent4 3 2 2 2 3 2 3" xfId="15460"/>
    <cellStyle name="40 % - Akzent4 3 2 2 2 3 3" xfId="7331"/>
    <cellStyle name="40 % - Akzent4 3 2 2 2 3 3 2" xfId="18716"/>
    <cellStyle name="40 % - Akzent4 3 2 2 2 3 4" xfId="13030"/>
    <cellStyle name="40 % - Akzent4 3 2 2 2 4" xfId="3264"/>
    <cellStyle name="40 % - Akzent4 3 2 2 2 4 2" xfId="8951"/>
    <cellStyle name="40 % - Akzent4 3 2 2 2 4 2 2" xfId="20336"/>
    <cellStyle name="40 % - Akzent4 3 2 2 2 4 3" xfId="14650"/>
    <cellStyle name="40 % - Akzent4 3 2 2 2 5" xfId="5695"/>
    <cellStyle name="40 % - Akzent4 3 2 2 2 5 2" xfId="11381"/>
    <cellStyle name="40 % - Akzent4 3 2 2 2 5 2 2" xfId="22766"/>
    <cellStyle name="40 % - Akzent4 3 2 2 2 5 3" xfId="17080"/>
    <cellStyle name="40 % - Akzent4 3 2 2 2 6" xfId="6521"/>
    <cellStyle name="40 % - Akzent4 3 2 2 2 6 2" xfId="17906"/>
    <cellStyle name="40 % - Akzent4 3 2 2 2 7" xfId="12220"/>
    <cellStyle name="40 % - Akzent4 3 2 2 3" xfId="2048"/>
    <cellStyle name="40 % - Akzent4 3 2 2 3 2" xfId="4479"/>
    <cellStyle name="40 % - Akzent4 3 2 2 3 2 2" xfId="10165"/>
    <cellStyle name="40 % - Akzent4 3 2 2 3 2 2 2" xfId="21550"/>
    <cellStyle name="40 % - Akzent4 3 2 2 3 2 3" xfId="15864"/>
    <cellStyle name="40 % - Akzent4 3 2 2 3 3" xfId="7735"/>
    <cellStyle name="40 % - Akzent4 3 2 2 3 3 2" xfId="19120"/>
    <cellStyle name="40 % - Akzent4 3 2 2 3 4" xfId="13434"/>
    <cellStyle name="40 % - Akzent4 3 2 2 4" xfId="1238"/>
    <cellStyle name="40 % - Akzent4 3 2 2 4 2" xfId="3669"/>
    <cellStyle name="40 % - Akzent4 3 2 2 4 2 2" xfId="9355"/>
    <cellStyle name="40 % - Akzent4 3 2 2 4 2 2 2" xfId="20740"/>
    <cellStyle name="40 % - Akzent4 3 2 2 4 2 3" xfId="15054"/>
    <cellStyle name="40 % - Akzent4 3 2 2 4 3" xfId="6925"/>
    <cellStyle name="40 % - Akzent4 3 2 2 4 3 2" xfId="18310"/>
    <cellStyle name="40 % - Akzent4 3 2 2 4 4" xfId="12624"/>
    <cellStyle name="40 % - Akzent4 3 2 2 5" xfId="2858"/>
    <cellStyle name="40 % - Akzent4 3 2 2 5 2" xfId="8545"/>
    <cellStyle name="40 % - Akzent4 3 2 2 5 2 2" xfId="19930"/>
    <cellStyle name="40 % - Akzent4 3 2 2 5 3" xfId="14244"/>
    <cellStyle name="40 % - Akzent4 3 2 2 6" xfId="5289"/>
    <cellStyle name="40 % - Akzent4 3 2 2 6 2" xfId="10975"/>
    <cellStyle name="40 % - Akzent4 3 2 2 6 2 2" xfId="22360"/>
    <cellStyle name="40 % - Akzent4 3 2 2 6 3" xfId="16674"/>
    <cellStyle name="40 % - Akzent4 3 2 2 7" xfId="6115"/>
    <cellStyle name="40 % - Akzent4 3 2 2 7 2" xfId="17500"/>
    <cellStyle name="40 % - Akzent4 3 2 2 8" xfId="11814"/>
    <cellStyle name="40 % - Akzent4 3 2 3" xfId="638"/>
    <cellStyle name="40 % - Akzent4 3 2 3 2" xfId="2258"/>
    <cellStyle name="40 % - Akzent4 3 2 3 2 2" xfId="4689"/>
    <cellStyle name="40 % - Akzent4 3 2 3 2 2 2" xfId="10375"/>
    <cellStyle name="40 % - Akzent4 3 2 3 2 2 2 2" xfId="21760"/>
    <cellStyle name="40 % - Akzent4 3 2 3 2 2 3" xfId="16074"/>
    <cellStyle name="40 % - Akzent4 3 2 3 2 3" xfId="7945"/>
    <cellStyle name="40 % - Akzent4 3 2 3 2 3 2" xfId="19330"/>
    <cellStyle name="40 % - Akzent4 3 2 3 2 4" xfId="13644"/>
    <cellStyle name="40 % - Akzent4 3 2 3 3" xfId="1448"/>
    <cellStyle name="40 % - Akzent4 3 2 3 3 2" xfId="3879"/>
    <cellStyle name="40 % - Akzent4 3 2 3 3 2 2" xfId="9565"/>
    <cellStyle name="40 % - Akzent4 3 2 3 3 2 2 2" xfId="20950"/>
    <cellStyle name="40 % - Akzent4 3 2 3 3 2 3" xfId="15264"/>
    <cellStyle name="40 % - Akzent4 3 2 3 3 3" xfId="7135"/>
    <cellStyle name="40 % - Akzent4 3 2 3 3 3 2" xfId="18520"/>
    <cellStyle name="40 % - Akzent4 3 2 3 3 4" xfId="12834"/>
    <cellStyle name="40 % - Akzent4 3 2 3 4" xfId="3068"/>
    <cellStyle name="40 % - Akzent4 3 2 3 4 2" xfId="8755"/>
    <cellStyle name="40 % - Akzent4 3 2 3 4 2 2" xfId="20140"/>
    <cellStyle name="40 % - Akzent4 3 2 3 4 3" xfId="14454"/>
    <cellStyle name="40 % - Akzent4 3 2 3 5" xfId="5499"/>
    <cellStyle name="40 % - Akzent4 3 2 3 5 2" xfId="11185"/>
    <cellStyle name="40 % - Akzent4 3 2 3 5 2 2" xfId="22570"/>
    <cellStyle name="40 % - Akzent4 3 2 3 5 3" xfId="16884"/>
    <cellStyle name="40 % - Akzent4 3 2 3 6" xfId="6325"/>
    <cellStyle name="40 % - Akzent4 3 2 3 6 2" xfId="17710"/>
    <cellStyle name="40 % - Akzent4 3 2 3 7" xfId="12024"/>
    <cellStyle name="40 % - Akzent4 3 2 4" xfId="1852"/>
    <cellStyle name="40 % - Akzent4 3 2 4 2" xfId="4283"/>
    <cellStyle name="40 % - Akzent4 3 2 4 2 2" xfId="9969"/>
    <cellStyle name="40 % - Akzent4 3 2 4 2 2 2" xfId="21354"/>
    <cellStyle name="40 % - Akzent4 3 2 4 2 3" xfId="15668"/>
    <cellStyle name="40 % - Akzent4 3 2 4 3" xfId="7539"/>
    <cellStyle name="40 % - Akzent4 3 2 4 3 2" xfId="18924"/>
    <cellStyle name="40 % - Akzent4 3 2 4 4" xfId="13238"/>
    <cellStyle name="40 % - Akzent4 3 2 5" xfId="1042"/>
    <cellStyle name="40 % - Akzent4 3 2 5 2" xfId="3473"/>
    <cellStyle name="40 % - Akzent4 3 2 5 2 2" xfId="9159"/>
    <cellStyle name="40 % - Akzent4 3 2 5 2 2 2" xfId="20544"/>
    <cellStyle name="40 % - Akzent4 3 2 5 2 3" xfId="14858"/>
    <cellStyle name="40 % - Akzent4 3 2 5 3" xfId="6729"/>
    <cellStyle name="40 % - Akzent4 3 2 5 3 2" xfId="18114"/>
    <cellStyle name="40 % - Akzent4 3 2 5 4" xfId="12428"/>
    <cellStyle name="40 % - Akzent4 3 2 6" xfId="2662"/>
    <cellStyle name="40 % - Akzent4 3 2 6 2" xfId="8349"/>
    <cellStyle name="40 % - Akzent4 3 2 6 2 2" xfId="19734"/>
    <cellStyle name="40 % - Akzent4 3 2 6 3" xfId="14048"/>
    <cellStyle name="40 % - Akzent4 3 2 7" xfId="5093"/>
    <cellStyle name="40 % - Akzent4 3 2 7 2" xfId="10779"/>
    <cellStyle name="40 % - Akzent4 3 2 7 2 2" xfId="22164"/>
    <cellStyle name="40 % - Akzent4 3 2 7 3" xfId="16478"/>
    <cellStyle name="40 % - Akzent4 3 2 8" xfId="5919"/>
    <cellStyle name="40 % - Akzent4 3 2 8 2" xfId="17304"/>
    <cellStyle name="40 % - Akzent4 3 2 9" xfId="11618"/>
    <cellStyle name="40 % - Akzent4 3 3" xfId="296"/>
    <cellStyle name="40 % - Akzent4 3 3 2" xfId="703"/>
    <cellStyle name="40 % - Akzent4 3 3 2 2" xfId="2323"/>
    <cellStyle name="40 % - Akzent4 3 3 2 2 2" xfId="4754"/>
    <cellStyle name="40 % - Akzent4 3 3 2 2 2 2" xfId="10440"/>
    <cellStyle name="40 % - Akzent4 3 3 2 2 2 2 2" xfId="21825"/>
    <cellStyle name="40 % - Akzent4 3 3 2 2 2 3" xfId="16139"/>
    <cellStyle name="40 % - Akzent4 3 3 2 2 3" xfId="8010"/>
    <cellStyle name="40 % - Akzent4 3 3 2 2 3 2" xfId="19395"/>
    <cellStyle name="40 % - Akzent4 3 3 2 2 4" xfId="13709"/>
    <cellStyle name="40 % - Akzent4 3 3 2 3" xfId="1513"/>
    <cellStyle name="40 % - Akzent4 3 3 2 3 2" xfId="3944"/>
    <cellStyle name="40 % - Akzent4 3 3 2 3 2 2" xfId="9630"/>
    <cellStyle name="40 % - Akzent4 3 3 2 3 2 2 2" xfId="21015"/>
    <cellStyle name="40 % - Akzent4 3 3 2 3 2 3" xfId="15329"/>
    <cellStyle name="40 % - Akzent4 3 3 2 3 3" xfId="7200"/>
    <cellStyle name="40 % - Akzent4 3 3 2 3 3 2" xfId="18585"/>
    <cellStyle name="40 % - Akzent4 3 3 2 3 4" xfId="12899"/>
    <cellStyle name="40 % - Akzent4 3 3 2 4" xfId="3133"/>
    <cellStyle name="40 % - Akzent4 3 3 2 4 2" xfId="8820"/>
    <cellStyle name="40 % - Akzent4 3 3 2 4 2 2" xfId="20205"/>
    <cellStyle name="40 % - Akzent4 3 3 2 4 3" xfId="14519"/>
    <cellStyle name="40 % - Akzent4 3 3 2 5" xfId="5564"/>
    <cellStyle name="40 % - Akzent4 3 3 2 5 2" xfId="11250"/>
    <cellStyle name="40 % - Akzent4 3 3 2 5 2 2" xfId="22635"/>
    <cellStyle name="40 % - Akzent4 3 3 2 5 3" xfId="16949"/>
    <cellStyle name="40 % - Akzent4 3 3 2 6" xfId="6390"/>
    <cellStyle name="40 % - Akzent4 3 3 2 6 2" xfId="17775"/>
    <cellStyle name="40 % - Akzent4 3 3 2 7" xfId="12089"/>
    <cellStyle name="40 % - Akzent4 3 3 3" xfId="1917"/>
    <cellStyle name="40 % - Akzent4 3 3 3 2" xfId="4348"/>
    <cellStyle name="40 % - Akzent4 3 3 3 2 2" xfId="10034"/>
    <cellStyle name="40 % - Akzent4 3 3 3 2 2 2" xfId="21419"/>
    <cellStyle name="40 % - Akzent4 3 3 3 2 3" xfId="15733"/>
    <cellStyle name="40 % - Akzent4 3 3 3 3" xfId="7604"/>
    <cellStyle name="40 % - Akzent4 3 3 3 3 2" xfId="18989"/>
    <cellStyle name="40 % - Akzent4 3 3 3 4" xfId="13303"/>
    <cellStyle name="40 % - Akzent4 3 3 4" xfId="1107"/>
    <cellStyle name="40 % - Akzent4 3 3 4 2" xfId="3538"/>
    <cellStyle name="40 % - Akzent4 3 3 4 2 2" xfId="9224"/>
    <cellStyle name="40 % - Akzent4 3 3 4 2 2 2" xfId="20609"/>
    <cellStyle name="40 % - Akzent4 3 3 4 2 3" xfId="14923"/>
    <cellStyle name="40 % - Akzent4 3 3 4 3" xfId="6794"/>
    <cellStyle name="40 % - Akzent4 3 3 4 3 2" xfId="18179"/>
    <cellStyle name="40 % - Akzent4 3 3 4 4" xfId="12493"/>
    <cellStyle name="40 % - Akzent4 3 3 5" xfId="2727"/>
    <cellStyle name="40 % - Akzent4 3 3 5 2" xfId="8414"/>
    <cellStyle name="40 % - Akzent4 3 3 5 2 2" xfId="19799"/>
    <cellStyle name="40 % - Akzent4 3 3 5 3" xfId="14113"/>
    <cellStyle name="40 % - Akzent4 3 3 6" xfId="5158"/>
    <cellStyle name="40 % - Akzent4 3 3 6 2" xfId="10844"/>
    <cellStyle name="40 % - Akzent4 3 3 6 2 2" xfId="22229"/>
    <cellStyle name="40 % - Akzent4 3 3 6 3" xfId="16543"/>
    <cellStyle name="40 % - Akzent4 3 3 7" xfId="5984"/>
    <cellStyle name="40 % - Akzent4 3 3 7 2" xfId="17369"/>
    <cellStyle name="40 % - Akzent4 3 3 8" xfId="11683"/>
    <cellStyle name="40 % - Akzent4 3 4" xfId="507"/>
    <cellStyle name="40 % - Akzent4 3 4 2" xfId="2127"/>
    <cellStyle name="40 % - Akzent4 3 4 2 2" xfId="4558"/>
    <cellStyle name="40 % - Akzent4 3 4 2 2 2" xfId="10244"/>
    <cellStyle name="40 % - Akzent4 3 4 2 2 2 2" xfId="21629"/>
    <cellStyle name="40 % - Akzent4 3 4 2 2 3" xfId="15943"/>
    <cellStyle name="40 % - Akzent4 3 4 2 3" xfId="7814"/>
    <cellStyle name="40 % - Akzent4 3 4 2 3 2" xfId="19199"/>
    <cellStyle name="40 % - Akzent4 3 4 2 4" xfId="13513"/>
    <cellStyle name="40 % - Akzent4 3 4 3" xfId="1317"/>
    <cellStyle name="40 % - Akzent4 3 4 3 2" xfId="3748"/>
    <cellStyle name="40 % - Akzent4 3 4 3 2 2" xfId="9434"/>
    <cellStyle name="40 % - Akzent4 3 4 3 2 2 2" xfId="20819"/>
    <cellStyle name="40 % - Akzent4 3 4 3 2 3" xfId="15133"/>
    <cellStyle name="40 % - Akzent4 3 4 3 3" xfId="7004"/>
    <cellStyle name="40 % - Akzent4 3 4 3 3 2" xfId="18389"/>
    <cellStyle name="40 % - Akzent4 3 4 3 4" xfId="12703"/>
    <cellStyle name="40 % - Akzent4 3 4 4" xfId="2937"/>
    <cellStyle name="40 % - Akzent4 3 4 4 2" xfId="8624"/>
    <cellStyle name="40 % - Akzent4 3 4 4 2 2" xfId="20009"/>
    <cellStyle name="40 % - Akzent4 3 4 4 3" xfId="14323"/>
    <cellStyle name="40 % - Akzent4 3 4 5" xfId="5368"/>
    <cellStyle name="40 % - Akzent4 3 4 5 2" xfId="11054"/>
    <cellStyle name="40 % - Akzent4 3 4 5 2 2" xfId="22439"/>
    <cellStyle name="40 % - Akzent4 3 4 5 3" xfId="16753"/>
    <cellStyle name="40 % - Akzent4 3 4 6" xfId="6194"/>
    <cellStyle name="40 % - Akzent4 3 4 6 2" xfId="17579"/>
    <cellStyle name="40 % - Akzent4 3 4 7" xfId="11893"/>
    <cellStyle name="40 % - Akzent4 3 5" xfId="1721"/>
    <cellStyle name="40 % - Akzent4 3 5 2" xfId="4152"/>
    <cellStyle name="40 % - Akzent4 3 5 2 2" xfId="9838"/>
    <cellStyle name="40 % - Akzent4 3 5 2 2 2" xfId="21223"/>
    <cellStyle name="40 % - Akzent4 3 5 2 3" xfId="15537"/>
    <cellStyle name="40 % - Akzent4 3 5 3" xfId="7408"/>
    <cellStyle name="40 % - Akzent4 3 5 3 2" xfId="18793"/>
    <cellStyle name="40 % - Akzent4 3 5 4" xfId="13107"/>
    <cellStyle name="40 % - Akzent4 3 6" xfId="911"/>
    <cellStyle name="40 % - Akzent4 3 6 2" xfId="3342"/>
    <cellStyle name="40 % - Akzent4 3 6 2 2" xfId="9028"/>
    <cellStyle name="40 % - Akzent4 3 6 2 2 2" xfId="20413"/>
    <cellStyle name="40 % - Akzent4 3 6 2 3" xfId="14727"/>
    <cellStyle name="40 % - Akzent4 3 6 3" xfId="6598"/>
    <cellStyle name="40 % - Akzent4 3 6 3 2" xfId="17983"/>
    <cellStyle name="40 % - Akzent4 3 6 4" xfId="12297"/>
    <cellStyle name="40 % - Akzent4 3 7" xfId="2531"/>
    <cellStyle name="40 % - Akzent4 3 7 2" xfId="8218"/>
    <cellStyle name="40 % - Akzent4 3 7 2 2" xfId="19603"/>
    <cellStyle name="40 % - Akzent4 3 7 3" xfId="13917"/>
    <cellStyle name="40 % - Akzent4 3 8" xfId="4962"/>
    <cellStyle name="40 % - Akzent4 3 8 2" xfId="10648"/>
    <cellStyle name="40 % - Akzent4 3 8 2 2" xfId="22033"/>
    <cellStyle name="40 % - Akzent4 3 8 3" xfId="16347"/>
    <cellStyle name="40 % - Akzent4 3 9" xfId="5788"/>
    <cellStyle name="40 % - Akzent4 3 9 2" xfId="17173"/>
    <cellStyle name="40 % - Akzent4 4" xfId="115"/>
    <cellStyle name="40 % - Akzent4 4 10" xfId="11501"/>
    <cellStyle name="40 % - Akzent4 4 2" xfId="233"/>
    <cellStyle name="40 % - Akzent4 4 2 2" xfId="428"/>
    <cellStyle name="40 % - Akzent4 4 2 2 2" xfId="835"/>
    <cellStyle name="40 % - Akzent4 4 2 2 2 2" xfId="2455"/>
    <cellStyle name="40 % - Akzent4 4 2 2 2 2 2" xfId="4886"/>
    <cellStyle name="40 % - Akzent4 4 2 2 2 2 2 2" xfId="10572"/>
    <cellStyle name="40 % - Akzent4 4 2 2 2 2 2 2 2" xfId="21957"/>
    <cellStyle name="40 % - Akzent4 4 2 2 2 2 2 3" xfId="16271"/>
    <cellStyle name="40 % - Akzent4 4 2 2 2 2 3" xfId="8142"/>
    <cellStyle name="40 % - Akzent4 4 2 2 2 2 3 2" xfId="19527"/>
    <cellStyle name="40 % - Akzent4 4 2 2 2 2 4" xfId="13841"/>
    <cellStyle name="40 % - Akzent4 4 2 2 2 3" xfId="1645"/>
    <cellStyle name="40 % - Akzent4 4 2 2 2 3 2" xfId="4076"/>
    <cellStyle name="40 % - Akzent4 4 2 2 2 3 2 2" xfId="9762"/>
    <cellStyle name="40 % - Akzent4 4 2 2 2 3 2 2 2" xfId="21147"/>
    <cellStyle name="40 % - Akzent4 4 2 2 2 3 2 3" xfId="15461"/>
    <cellStyle name="40 % - Akzent4 4 2 2 2 3 3" xfId="7332"/>
    <cellStyle name="40 % - Akzent4 4 2 2 2 3 3 2" xfId="18717"/>
    <cellStyle name="40 % - Akzent4 4 2 2 2 3 4" xfId="13031"/>
    <cellStyle name="40 % - Akzent4 4 2 2 2 4" xfId="3265"/>
    <cellStyle name="40 % - Akzent4 4 2 2 2 4 2" xfId="8952"/>
    <cellStyle name="40 % - Akzent4 4 2 2 2 4 2 2" xfId="20337"/>
    <cellStyle name="40 % - Akzent4 4 2 2 2 4 3" xfId="14651"/>
    <cellStyle name="40 % - Akzent4 4 2 2 2 5" xfId="5696"/>
    <cellStyle name="40 % - Akzent4 4 2 2 2 5 2" xfId="11382"/>
    <cellStyle name="40 % - Akzent4 4 2 2 2 5 2 2" xfId="22767"/>
    <cellStyle name="40 % - Akzent4 4 2 2 2 5 3" xfId="17081"/>
    <cellStyle name="40 % - Akzent4 4 2 2 2 6" xfId="6522"/>
    <cellStyle name="40 % - Akzent4 4 2 2 2 6 2" xfId="17907"/>
    <cellStyle name="40 % - Akzent4 4 2 2 2 7" xfId="12221"/>
    <cellStyle name="40 % - Akzent4 4 2 2 3" xfId="2049"/>
    <cellStyle name="40 % - Akzent4 4 2 2 3 2" xfId="4480"/>
    <cellStyle name="40 % - Akzent4 4 2 2 3 2 2" xfId="10166"/>
    <cellStyle name="40 % - Akzent4 4 2 2 3 2 2 2" xfId="21551"/>
    <cellStyle name="40 % - Akzent4 4 2 2 3 2 3" xfId="15865"/>
    <cellStyle name="40 % - Akzent4 4 2 2 3 3" xfId="7736"/>
    <cellStyle name="40 % - Akzent4 4 2 2 3 3 2" xfId="19121"/>
    <cellStyle name="40 % - Akzent4 4 2 2 3 4" xfId="13435"/>
    <cellStyle name="40 % - Akzent4 4 2 2 4" xfId="1239"/>
    <cellStyle name="40 % - Akzent4 4 2 2 4 2" xfId="3670"/>
    <cellStyle name="40 % - Akzent4 4 2 2 4 2 2" xfId="9356"/>
    <cellStyle name="40 % - Akzent4 4 2 2 4 2 2 2" xfId="20741"/>
    <cellStyle name="40 % - Akzent4 4 2 2 4 2 3" xfId="15055"/>
    <cellStyle name="40 % - Akzent4 4 2 2 4 3" xfId="6926"/>
    <cellStyle name="40 % - Akzent4 4 2 2 4 3 2" xfId="18311"/>
    <cellStyle name="40 % - Akzent4 4 2 2 4 4" xfId="12625"/>
    <cellStyle name="40 % - Akzent4 4 2 2 5" xfId="2859"/>
    <cellStyle name="40 % - Akzent4 4 2 2 5 2" xfId="8546"/>
    <cellStyle name="40 % - Akzent4 4 2 2 5 2 2" xfId="19931"/>
    <cellStyle name="40 % - Akzent4 4 2 2 5 3" xfId="14245"/>
    <cellStyle name="40 % - Akzent4 4 2 2 6" xfId="5290"/>
    <cellStyle name="40 % - Akzent4 4 2 2 6 2" xfId="10976"/>
    <cellStyle name="40 % - Akzent4 4 2 2 6 2 2" xfId="22361"/>
    <cellStyle name="40 % - Akzent4 4 2 2 6 3" xfId="16675"/>
    <cellStyle name="40 % - Akzent4 4 2 2 7" xfId="6116"/>
    <cellStyle name="40 % - Akzent4 4 2 2 7 2" xfId="17501"/>
    <cellStyle name="40 % - Akzent4 4 2 2 8" xfId="11815"/>
    <cellStyle name="40 % - Akzent4 4 2 3" xfId="639"/>
    <cellStyle name="40 % - Akzent4 4 2 3 2" xfId="2259"/>
    <cellStyle name="40 % - Akzent4 4 2 3 2 2" xfId="4690"/>
    <cellStyle name="40 % - Akzent4 4 2 3 2 2 2" xfId="10376"/>
    <cellStyle name="40 % - Akzent4 4 2 3 2 2 2 2" xfId="21761"/>
    <cellStyle name="40 % - Akzent4 4 2 3 2 2 3" xfId="16075"/>
    <cellStyle name="40 % - Akzent4 4 2 3 2 3" xfId="7946"/>
    <cellStyle name="40 % - Akzent4 4 2 3 2 3 2" xfId="19331"/>
    <cellStyle name="40 % - Akzent4 4 2 3 2 4" xfId="13645"/>
    <cellStyle name="40 % - Akzent4 4 2 3 3" xfId="1449"/>
    <cellStyle name="40 % - Akzent4 4 2 3 3 2" xfId="3880"/>
    <cellStyle name="40 % - Akzent4 4 2 3 3 2 2" xfId="9566"/>
    <cellStyle name="40 % - Akzent4 4 2 3 3 2 2 2" xfId="20951"/>
    <cellStyle name="40 % - Akzent4 4 2 3 3 2 3" xfId="15265"/>
    <cellStyle name="40 % - Akzent4 4 2 3 3 3" xfId="7136"/>
    <cellStyle name="40 % - Akzent4 4 2 3 3 3 2" xfId="18521"/>
    <cellStyle name="40 % - Akzent4 4 2 3 3 4" xfId="12835"/>
    <cellStyle name="40 % - Akzent4 4 2 3 4" xfId="3069"/>
    <cellStyle name="40 % - Akzent4 4 2 3 4 2" xfId="8756"/>
    <cellStyle name="40 % - Akzent4 4 2 3 4 2 2" xfId="20141"/>
    <cellStyle name="40 % - Akzent4 4 2 3 4 3" xfId="14455"/>
    <cellStyle name="40 % - Akzent4 4 2 3 5" xfId="5500"/>
    <cellStyle name="40 % - Akzent4 4 2 3 5 2" xfId="11186"/>
    <cellStyle name="40 % - Akzent4 4 2 3 5 2 2" xfId="22571"/>
    <cellStyle name="40 % - Akzent4 4 2 3 5 3" xfId="16885"/>
    <cellStyle name="40 % - Akzent4 4 2 3 6" xfId="6326"/>
    <cellStyle name="40 % - Akzent4 4 2 3 6 2" xfId="17711"/>
    <cellStyle name="40 % - Akzent4 4 2 3 7" xfId="12025"/>
    <cellStyle name="40 % - Akzent4 4 2 4" xfId="1853"/>
    <cellStyle name="40 % - Akzent4 4 2 4 2" xfId="4284"/>
    <cellStyle name="40 % - Akzent4 4 2 4 2 2" xfId="9970"/>
    <cellStyle name="40 % - Akzent4 4 2 4 2 2 2" xfId="21355"/>
    <cellStyle name="40 % - Akzent4 4 2 4 2 3" xfId="15669"/>
    <cellStyle name="40 % - Akzent4 4 2 4 3" xfId="7540"/>
    <cellStyle name="40 % - Akzent4 4 2 4 3 2" xfId="18925"/>
    <cellStyle name="40 % - Akzent4 4 2 4 4" xfId="13239"/>
    <cellStyle name="40 % - Akzent4 4 2 5" xfId="1043"/>
    <cellStyle name="40 % - Akzent4 4 2 5 2" xfId="3474"/>
    <cellStyle name="40 % - Akzent4 4 2 5 2 2" xfId="9160"/>
    <cellStyle name="40 % - Akzent4 4 2 5 2 2 2" xfId="20545"/>
    <cellStyle name="40 % - Akzent4 4 2 5 2 3" xfId="14859"/>
    <cellStyle name="40 % - Akzent4 4 2 5 3" xfId="6730"/>
    <cellStyle name="40 % - Akzent4 4 2 5 3 2" xfId="18115"/>
    <cellStyle name="40 % - Akzent4 4 2 5 4" xfId="12429"/>
    <cellStyle name="40 % - Akzent4 4 2 6" xfId="2663"/>
    <cellStyle name="40 % - Akzent4 4 2 6 2" xfId="8350"/>
    <cellStyle name="40 % - Akzent4 4 2 6 2 2" xfId="19735"/>
    <cellStyle name="40 % - Akzent4 4 2 6 3" xfId="14049"/>
    <cellStyle name="40 % - Akzent4 4 2 7" xfId="5094"/>
    <cellStyle name="40 % - Akzent4 4 2 7 2" xfId="10780"/>
    <cellStyle name="40 % - Akzent4 4 2 7 2 2" xfId="22165"/>
    <cellStyle name="40 % - Akzent4 4 2 7 3" xfId="16479"/>
    <cellStyle name="40 % - Akzent4 4 2 8" xfId="5920"/>
    <cellStyle name="40 % - Akzent4 4 2 8 2" xfId="17305"/>
    <cellStyle name="40 % - Akzent4 4 2 9" xfId="11619"/>
    <cellStyle name="40 % - Akzent4 4 3" xfId="310"/>
    <cellStyle name="40 % - Akzent4 4 3 2" xfId="717"/>
    <cellStyle name="40 % - Akzent4 4 3 2 2" xfId="2337"/>
    <cellStyle name="40 % - Akzent4 4 3 2 2 2" xfId="4768"/>
    <cellStyle name="40 % - Akzent4 4 3 2 2 2 2" xfId="10454"/>
    <cellStyle name="40 % - Akzent4 4 3 2 2 2 2 2" xfId="21839"/>
    <cellStyle name="40 % - Akzent4 4 3 2 2 2 3" xfId="16153"/>
    <cellStyle name="40 % - Akzent4 4 3 2 2 3" xfId="8024"/>
    <cellStyle name="40 % - Akzent4 4 3 2 2 3 2" xfId="19409"/>
    <cellStyle name="40 % - Akzent4 4 3 2 2 4" xfId="13723"/>
    <cellStyle name="40 % - Akzent4 4 3 2 3" xfId="1527"/>
    <cellStyle name="40 % - Akzent4 4 3 2 3 2" xfId="3958"/>
    <cellStyle name="40 % - Akzent4 4 3 2 3 2 2" xfId="9644"/>
    <cellStyle name="40 % - Akzent4 4 3 2 3 2 2 2" xfId="21029"/>
    <cellStyle name="40 % - Akzent4 4 3 2 3 2 3" xfId="15343"/>
    <cellStyle name="40 % - Akzent4 4 3 2 3 3" xfId="7214"/>
    <cellStyle name="40 % - Akzent4 4 3 2 3 3 2" xfId="18599"/>
    <cellStyle name="40 % - Akzent4 4 3 2 3 4" xfId="12913"/>
    <cellStyle name="40 % - Akzent4 4 3 2 4" xfId="3147"/>
    <cellStyle name="40 % - Akzent4 4 3 2 4 2" xfId="8834"/>
    <cellStyle name="40 % - Akzent4 4 3 2 4 2 2" xfId="20219"/>
    <cellStyle name="40 % - Akzent4 4 3 2 4 3" xfId="14533"/>
    <cellStyle name="40 % - Akzent4 4 3 2 5" xfId="5578"/>
    <cellStyle name="40 % - Akzent4 4 3 2 5 2" xfId="11264"/>
    <cellStyle name="40 % - Akzent4 4 3 2 5 2 2" xfId="22649"/>
    <cellStyle name="40 % - Akzent4 4 3 2 5 3" xfId="16963"/>
    <cellStyle name="40 % - Akzent4 4 3 2 6" xfId="6404"/>
    <cellStyle name="40 % - Akzent4 4 3 2 6 2" xfId="17789"/>
    <cellStyle name="40 % - Akzent4 4 3 2 7" xfId="12103"/>
    <cellStyle name="40 % - Akzent4 4 3 3" xfId="1931"/>
    <cellStyle name="40 % - Akzent4 4 3 3 2" xfId="4362"/>
    <cellStyle name="40 % - Akzent4 4 3 3 2 2" xfId="10048"/>
    <cellStyle name="40 % - Akzent4 4 3 3 2 2 2" xfId="21433"/>
    <cellStyle name="40 % - Akzent4 4 3 3 2 3" xfId="15747"/>
    <cellStyle name="40 % - Akzent4 4 3 3 3" xfId="7618"/>
    <cellStyle name="40 % - Akzent4 4 3 3 3 2" xfId="19003"/>
    <cellStyle name="40 % - Akzent4 4 3 3 4" xfId="13317"/>
    <cellStyle name="40 % - Akzent4 4 3 4" xfId="1121"/>
    <cellStyle name="40 % - Akzent4 4 3 4 2" xfId="3552"/>
    <cellStyle name="40 % - Akzent4 4 3 4 2 2" xfId="9238"/>
    <cellStyle name="40 % - Akzent4 4 3 4 2 2 2" xfId="20623"/>
    <cellStyle name="40 % - Akzent4 4 3 4 2 3" xfId="14937"/>
    <cellStyle name="40 % - Akzent4 4 3 4 3" xfId="6808"/>
    <cellStyle name="40 % - Akzent4 4 3 4 3 2" xfId="18193"/>
    <cellStyle name="40 % - Akzent4 4 3 4 4" xfId="12507"/>
    <cellStyle name="40 % - Akzent4 4 3 5" xfId="2741"/>
    <cellStyle name="40 % - Akzent4 4 3 5 2" xfId="8428"/>
    <cellStyle name="40 % - Akzent4 4 3 5 2 2" xfId="19813"/>
    <cellStyle name="40 % - Akzent4 4 3 5 3" xfId="14127"/>
    <cellStyle name="40 % - Akzent4 4 3 6" xfId="5172"/>
    <cellStyle name="40 % - Akzent4 4 3 6 2" xfId="10858"/>
    <cellStyle name="40 % - Akzent4 4 3 6 2 2" xfId="22243"/>
    <cellStyle name="40 % - Akzent4 4 3 6 3" xfId="16557"/>
    <cellStyle name="40 % - Akzent4 4 3 7" xfId="5998"/>
    <cellStyle name="40 % - Akzent4 4 3 7 2" xfId="17383"/>
    <cellStyle name="40 % - Akzent4 4 3 8" xfId="11697"/>
    <cellStyle name="40 % - Akzent4 4 4" xfId="521"/>
    <cellStyle name="40 % - Akzent4 4 4 2" xfId="2141"/>
    <cellStyle name="40 % - Akzent4 4 4 2 2" xfId="4572"/>
    <cellStyle name="40 % - Akzent4 4 4 2 2 2" xfId="10258"/>
    <cellStyle name="40 % - Akzent4 4 4 2 2 2 2" xfId="21643"/>
    <cellStyle name="40 % - Akzent4 4 4 2 2 3" xfId="15957"/>
    <cellStyle name="40 % - Akzent4 4 4 2 3" xfId="7828"/>
    <cellStyle name="40 % - Akzent4 4 4 2 3 2" xfId="19213"/>
    <cellStyle name="40 % - Akzent4 4 4 2 4" xfId="13527"/>
    <cellStyle name="40 % - Akzent4 4 4 3" xfId="1331"/>
    <cellStyle name="40 % - Akzent4 4 4 3 2" xfId="3762"/>
    <cellStyle name="40 % - Akzent4 4 4 3 2 2" xfId="9448"/>
    <cellStyle name="40 % - Akzent4 4 4 3 2 2 2" xfId="20833"/>
    <cellStyle name="40 % - Akzent4 4 4 3 2 3" xfId="15147"/>
    <cellStyle name="40 % - Akzent4 4 4 3 3" xfId="7018"/>
    <cellStyle name="40 % - Akzent4 4 4 3 3 2" xfId="18403"/>
    <cellStyle name="40 % - Akzent4 4 4 3 4" xfId="12717"/>
    <cellStyle name="40 % - Akzent4 4 4 4" xfId="2951"/>
    <cellStyle name="40 % - Akzent4 4 4 4 2" xfId="8638"/>
    <cellStyle name="40 % - Akzent4 4 4 4 2 2" xfId="20023"/>
    <cellStyle name="40 % - Akzent4 4 4 4 3" xfId="14337"/>
    <cellStyle name="40 % - Akzent4 4 4 5" xfId="5382"/>
    <cellStyle name="40 % - Akzent4 4 4 5 2" xfId="11068"/>
    <cellStyle name="40 % - Akzent4 4 4 5 2 2" xfId="22453"/>
    <cellStyle name="40 % - Akzent4 4 4 5 3" xfId="16767"/>
    <cellStyle name="40 % - Akzent4 4 4 6" xfId="6208"/>
    <cellStyle name="40 % - Akzent4 4 4 6 2" xfId="17593"/>
    <cellStyle name="40 % - Akzent4 4 4 7" xfId="11907"/>
    <cellStyle name="40 % - Akzent4 4 5" xfId="1735"/>
    <cellStyle name="40 % - Akzent4 4 5 2" xfId="4166"/>
    <cellStyle name="40 % - Akzent4 4 5 2 2" xfId="9852"/>
    <cellStyle name="40 % - Akzent4 4 5 2 2 2" xfId="21237"/>
    <cellStyle name="40 % - Akzent4 4 5 2 3" xfId="15551"/>
    <cellStyle name="40 % - Akzent4 4 5 3" xfId="7422"/>
    <cellStyle name="40 % - Akzent4 4 5 3 2" xfId="18807"/>
    <cellStyle name="40 % - Akzent4 4 5 4" xfId="13121"/>
    <cellStyle name="40 % - Akzent4 4 6" xfId="925"/>
    <cellStyle name="40 % - Akzent4 4 6 2" xfId="3356"/>
    <cellStyle name="40 % - Akzent4 4 6 2 2" xfId="9042"/>
    <cellStyle name="40 % - Akzent4 4 6 2 2 2" xfId="20427"/>
    <cellStyle name="40 % - Akzent4 4 6 2 3" xfId="14741"/>
    <cellStyle name="40 % - Akzent4 4 6 3" xfId="6612"/>
    <cellStyle name="40 % - Akzent4 4 6 3 2" xfId="17997"/>
    <cellStyle name="40 % - Akzent4 4 6 4" xfId="12311"/>
    <cellStyle name="40 % - Akzent4 4 7" xfId="2545"/>
    <cellStyle name="40 % - Akzent4 4 7 2" xfId="8232"/>
    <cellStyle name="40 % - Akzent4 4 7 2 2" xfId="19617"/>
    <cellStyle name="40 % - Akzent4 4 7 3" xfId="13931"/>
    <cellStyle name="40 % - Akzent4 4 8" xfId="4976"/>
    <cellStyle name="40 % - Akzent4 4 8 2" xfId="10662"/>
    <cellStyle name="40 % - Akzent4 4 8 2 2" xfId="22047"/>
    <cellStyle name="40 % - Akzent4 4 8 3" xfId="16361"/>
    <cellStyle name="40 % - Akzent4 4 9" xfId="5802"/>
    <cellStyle name="40 % - Akzent4 4 9 2" xfId="17187"/>
    <cellStyle name="40 % - Akzent4 5" xfId="129"/>
    <cellStyle name="40 % - Akzent4 5 10" xfId="11515"/>
    <cellStyle name="40 % - Akzent4 5 2" xfId="234"/>
    <cellStyle name="40 % - Akzent4 5 2 2" xfId="429"/>
    <cellStyle name="40 % - Akzent4 5 2 2 2" xfId="836"/>
    <cellStyle name="40 % - Akzent4 5 2 2 2 2" xfId="2456"/>
    <cellStyle name="40 % - Akzent4 5 2 2 2 2 2" xfId="4887"/>
    <cellStyle name="40 % - Akzent4 5 2 2 2 2 2 2" xfId="10573"/>
    <cellStyle name="40 % - Akzent4 5 2 2 2 2 2 2 2" xfId="21958"/>
    <cellStyle name="40 % - Akzent4 5 2 2 2 2 2 3" xfId="16272"/>
    <cellStyle name="40 % - Akzent4 5 2 2 2 2 3" xfId="8143"/>
    <cellStyle name="40 % - Akzent4 5 2 2 2 2 3 2" xfId="19528"/>
    <cellStyle name="40 % - Akzent4 5 2 2 2 2 4" xfId="13842"/>
    <cellStyle name="40 % - Akzent4 5 2 2 2 3" xfId="1646"/>
    <cellStyle name="40 % - Akzent4 5 2 2 2 3 2" xfId="4077"/>
    <cellStyle name="40 % - Akzent4 5 2 2 2 3 2 2" xfId="9763"/>
    <cellStyle name="40 % - Akzent4 5 2 2 2 3 2 2 2" xfId="21148"/>
    <cellStyle name="40 % - Akzent4 5 2 2 2 3 2 3" xfId="15462"/>
    <cellStyle name="40 % - Akzent4 5 2 2 2 3 3" xfId="7333"/>
    <cellStyle name="40 % - Akzent4 5 2 2 2 3 3 2" xfId="18718"/>
    <cellStyle name="40 % - Akzent4 5 2 2 2 3 4" xfId="13032"/>
    <cellStyle name="40 % - Akzent4 5 2 2 2 4" xfId="3266"/>
    <cellStyle name="40 % - Akzent4 5 2 2 2 4 2" xfId="8953"/>
    <cellStyle name="40 % - Akzent4 5 2 2 2 4 2 2" xfId="20338"/>
    <cellStyle name="40 % - Akzent4 5 2 2 2 4 3" xfId="14652"/>
    <cellStyle name="40 % - Akzent4 5 2 2 2 5" xfId="5697"/>
    <cellStyle name="40 % - Akzent4 5 2 2 2 5 2" xfId="11383"/>
    <cellStyle name="40 % - Akzent4 5 2 2 2 5 2 2" xfId="22768"/>
    <cellStyle name="40 % - Akzent4 5 2 2 2 5 3" xfId="17082"/>
    <cellStyle name="40 % - Akzent4 5 2 2 2 6" xfId="6523"/>
    <cellStyle name="40 % - Akzent4 5 2 2 2 6 2" xfId="17908"/>
    <cellStyle name="40 % - Akzent4 5 2 2 2 7" xfId="12222"/>
    <cellStyle name="40 % - Akzent4 5 2 2 3" xfId="2050"/>
    <cellStyle name="40 % - Akzent4 5 2 2 3 2" xfId="4481"/>
    <cellStyle name="40 % - Akzent4 5 2 2 3 2 2" xfId="10167"/>
    <cellStyle name="40 % - Akzent4 5 2 2 3 2 2 2" xfId="21552"/>
    <cellStyle name="40 % - Akzent4 5 2 2 3 2 3" xfId="15866"/>
    <cellStyle name="40 % - Akzent4 5 2 2 3 3" xfId="7737"/>
    <cellStyle name="40 % - Akzent4 5 2 2 3 3 2" xfId="19122"/>
    <cellStyle name="40 % - Akzent4 5 2 2 3 4" xfId="13436"/>
    <cellStyle name="40 % - Akzent4 5 2 2 4" xfId="1240"/>
    <cellStyle name="40 % - Akzent4 5 2 2 4 2" xfId="3671"/>
    <cellStyle name="40 % - Akzent4 5 2 2 4 2 2" xfId="9357"/>
    <cellStyle name="40 % - Akzent4 5 2 2 4 2 2 2" xfId="20742"/>
    <cellStyle name="40 % - Akzent4 5 2 2 4 2 3" xfId="15056"/>
    <cellStyle name="40 % - Akzent4 5 2 2 4 3" xfId="6927"/>
    <cellStyle name="40 % - Akzent4 5 2 2 4 3 2" xfId="18312"/>
    <cellStyle name="40 % - Akzent4 5 2 2 4 4" xfId="12626"/>
    <cellStyle name="40 % - Akzent4 5 2 2 5" xfId="2860"/>
    <cellStyle name="40 % - Akzent4 5 2 2 5 2" xfId="8547"/>
    <cellStyle name="40 % - Akzent4 5 2 2 5 2 2" xfId="19932"/>
    <cellStyle name="40 % - Akzent4 5 2 2 5 3" xfId="14246"/>
    <cellStyle name="40 % - Akzent4 5 2 2 6" xfId="5291"/>
    <cellStyle name="40 % - Akzent4 5 2 2 6 2" xfId="10977"/>
    <cellStyle name="40 % - Akzent4 5 2 2 6 2 2" xfId="22362"/>
    <cellStyle name="40 % - Akzent4 5 2 2 6 3" xfId="16676"/>
    <cellStyle name="40 % - Akzent4 5 2 2 7" xfId="6117"/>
    <cellStyle name="40 % - Akzent4 5 2 2 7 2" xfId="17502"/>
    <cellStyle name="40 % - Akzent4 5 2 2 8" xfId="11816"/>
    <cellStyle name="40 % - Akzent4 5 2 3" xfId="640"/>
    <cellStyle name="40 % - Akzent4 5 2 3 2" xfId="2260"/>
    <cellStyle name="40 % - Akzent4 5 2 3 2 2" xfId="4691"/>
    <cellStyle name="40 % - Akzent4 5 2 3 2 2 2" xfId="10377"/>
    <cellStyle name="40 % - Akzent4 5 2 3 2 2 2 2" xfId="21762"/>
    <cellStyle name="40 % - Akzent4 5 2 3 2 2 3" xfId="16076"/>
    <cellStyle name="40 % - Akzent4 5 2 3 2 3" xfId="7947"/>
    <cellStyle name="40 % - Akzent4 5 2 3 2 3 2" xfId="19332"/>
    <cellStyle name="40 % - Akzent4 5 2 3 2 4" xfId="13646"/>
    <cellStyle name="40 % - Akzent4 5 2 3 3" xfId="1450"/>
    <cellStyle name="40 % - Akzent4 5 2 3 3 2" xfId="3881"/>
    <cellStyle name="40 % - Akzent4 5 2 3 3 2 2" xfId="9567"/>
    <cellStyle name="40 % - Akzent4 5 2 3 3 2 2 2" xfId="20952"/>
    <cellStyle name="40 % - Akzent4 5 2 3 3 2 3" xfId="15266"/>
    <cellStyle name="40 % - Akzent4 5 2 3 3 3" xfId="7137"/>
    <cellStyle name="40 % - Akzent4 5 2 3 3 3 2" xfId="18522"/>
    <cellStyle name="40 % - Akzent4 5 2 3 3 4" xfId="12836"/>
    <cellStyle name="40 % - Akzent4 5 2 3 4" xfId="3070"/>
    <cellStyle name="40 % - Akzent4 5 2 3 4 2" xfId="8757"/>
    <cellStyle name="40 % - Akzent4 5 2 3 4 2 2" xfId="20142"/>
    <cellStyle name="40 % - Akzent4 5 2 3 4 3" xfId="14456"/>
    <cellStyle name="40 % - Akzent4 5 2 3 5" xfId="5501"/>
    <cellStyle name="40 % - Akzent4 5 2 3 5 2" xfId="11187"/>
    <cellStyle name="40 % - Akzent4 5 2 3 5 2 2" xfId="22572"/>
    <cellStyle name="40 % - Akzent4 5 2 3 5 3" xfId="16886"/>
    <cellStyle name="40 % - Akzent4 5 2 3 6" xfId="6327"/>
    <cellStyle name="40 % - Akzent4 5 2 3 6 2" xfId="17712"/>
    <cellStyle name="40 % - Akzent4 5 2 3 7" xfId="12026"/>
    <cellStyle name="40 % - Akzent4 5 2 4" xfId="1854"/>
    <cellStyle name="40 % - Akzent4 5 2 4 2" xfId="4285"/>
    <cellStyle name="40 % - Akzent4 5 2 4 2 2" xfId="9971"/>
    <cellStyle name="40 % - Akzent4 5 2 4 2 2 2" xfId="21356"/>
    <cellStyle name="40 % - Akzent4 5 2 4 2 3" xfId="15670"/>
    <cellStyle name="40 % - Akzent4 5 2 4 3" xfId="7541"/>
    <cellStyle name="40 % - Akzent4 5 2 4 3 2" xfId="18926"/>
    <cellStyle name="40 % - Akzent4 5 2 4 4" xfId="13240"/>
    <cellStyle name="40 % - Akzent4 5 2 5" xfId="1044"/>
    <cellStyle name="40 % - Akzent4 5 2 5 2" xfId="3475"/>
    <cellStyle name="40 % - Akzent4 5 2 5 2 2" xfId="9161"/>
    <cellStyle name="40 % - Akzent4 5 2 5 2 2 2" xfId="20546"/>
    <cellStyle name="40 % - Akzent4 5 2 5 2 3" xfId="14860"/>
    <cellStyle name="40 % - Akzent4 5 2 5 3" xfId="6731"/>
    <cellStyle name="40 % - Akzent4 5 2 5 3 2" xfId="18116"/>
    <cellStyle name="40 % - Akzent4 5 2 5 4" xfId="12430"/>
    <cellStyle name="40 % - Akzent4 5 2 6" xfId="2664"/>
    <cellStyle name="40 % - Akzent4 5 2 6 2" xfId="8351"/>
    <cellStyle name="40 % - Akzent4 5 2 6 2 2" xfId="19736"/>
    <cellStyle name="40 % - Akzent4 5 2 6 3" xfId="14050"/>
    <cellStyle name="40 % - Akzent4 5 2 7" xfId="5095"/>
    <cellStyle name="40 % - Akzent4 5 2 7 2" xfId="10781"/>
    <cellStyle name="40 % - Akzent4 5 2 7 2 2" xfId="22166"/>
    <cellStyle name="40 % - Akzent4 5 2 7 3" xfId="16480"/>
    <cellStyle name="40 % - Akzent4 5 2 8" xfId="5921"/>
    <cellStyle name="40 % - Akzent4 5 2 8 2" xfId="17306"/>
    <cellStyle name="40 % - Akzent4 5 2 9" xfId="11620"/>
    <cellStyle name="40 % - Akzent4 5 3" xfId="324"/>
    <cellStyle name="40 % - Akzent4 5 3 2" xfId="731"/>
    <cellStyle name="40 % - Akzent4 5 3 2 2" xfId="2351"/>
    <cellStyle name="40 % - Akzent4 5 3 2 2 2" xfId="4782"/>
    <cellStyle name="40 % - Akzent4 5 3 2 2 2 2" xfId="10468"/>
    <cellStyle name="40 % - Akzent4 5 3 2 2 2 2 2" xfId="21853"/>
    <cellStyle name="40 % - Akzent4 5 3 2 2 2 3" xfId="16167"/>
    <cellStyle name="40 % - Akzent4 5 3 2 2 3" xfId="8038"/>
    <cellStyle name="40 % - Akzent4 5 3 2 2 3 2" xfId="19423"/>
    <cellStyle name="40 % - Akzent4 5 3 2 2 4" xfId="13737"/>
    <cellStyle name="40 % - Akzent4 5 3 2 3" xfId="1541"/>
    <cellStyle name="40 % - Akzent4 5 3 2 3 2" xfId="3972"/>
    <cellStyle name="40 % - Akzent4 5 3 2 3 2 2" xfId="9658"/>
    <cellStyle name="40 % - Akzent4 5 3 2 3 2 2 2" xfId="21043"/>
    <cellStyle name="40 % - Akzent4 5 3 2 3 2 3" xfId="15357"/>
    <cellStyle name="40 % - Akzent4 5 3 2 3 3" xfId="7228"/>
    <cellStyle name="40 % - Akzent4 5 3 2 3 3 2" xfId="18613"/>
    <cellStyle name="40 % - Akzent4 5 3 2 3 4" xfId="12927"/>
    <cellStyle name="40 % - Akzent4 5 3 2 4" xfId="3161"/>
    <cellStyle name="40 % - Akzent4 5 3 2 4 2" xfId="8848"/>
    <cellStyle name="40 % - Akzent4 5 3 2 4 2 2" xfId="20233"/>
    <cellStyle name="40 % - Akzent4 5 3 2 4 3" xfId="14547"/>
    <cellStyle name="40 % - Akzent4 5 3 2 5" xfId="5592"/>
    <cellStyle name="40 % - Akzent4 5 3 2 5 2" xfId="11278"/>
    <cellStyle name="40 % - Akzent4 5 3 2 5 2 2" xfId="22663"/>
    <cellStyle name="40 % - Akzent4 5 3 2 5 3" xfId="16977"/>
    <cellStyle name="40 % - Akzent4 5 3 2 6" xfId="6418"/>
    <cellStyle name="40 % - Akzent4 5 3 2 6 2" xfId="17803"/>
    <cellStyle name="40 % - Akzent4 5 3 2 7" xfId="12117"/>
    <cellStyle name="40 % - Akzent4 5 3 3" xfId="1945"/>
    <cellStyle name="40 % - Akzent4 5 3 3 2" xfId="4376"/>
    <cellStyle name="40 % - Akzent4 5 3 3 2 2" xfId="10062"/>
    <cellStyle name="40 % - Akzent4 5 3 3 2 2 2" xfId="21447"/>
    <cellStyle name="40 % - Akzent4 5 3 3 2 3" xfId="15761"/>
    <cellStyle name="40 % - Akzent4 5 3 3 3" xfId="7632"/>
    <cellStyle name="40 % - Akzent4 5 3 3 3 2" xfId="19017"/>
    <cellStyle name="40 % - Akzent4 5 3 3 4" xfId="13331"/>
    <cellStyle name="40 % - Akzent4 5 3 4" xfId="1135"/>
    <cellStyle name="40 % - Akzent4 5 3 4 2" xfId="3566"/>
    <cellStyle name="40 % - Akzent4 5 3 4 2 2" xfId="9252"/>
    <cellStyle name="40 % - Akzent4 5 3 4 2 2 2" xfId="20637"/>
    <cellStyle name="40 % - Akzent4 5 3 4 2 3" xfId="14951"/>
    <cellStyle name="40 % - Akzent4 5 3 4 3" xfId="6822"/>
    <cellStyle name="40 % - Akzent4 5 3 4 3 2" xfId="18207"/>
    <cellStyle name="40 % - Akzent4 5 3 4 4" xfId="12521"/>
    <cellStyle name="40 % - Akzent4 5 3 5" xfId="2755"/>
    <cellStyle name="40 % - Akzent4 5 3 5 2" xfId="8442"/>
    <cellStyle name="40 % - Akzent4 5 3 5 2 2" xfId="19827"/>
    <cellStyle name="40 % - Akzent4 5 3 5 3" xfId="14141"/>
    <cellStyle name="40 % - Akzent4 5 3 6" xfId="5186"/>
    <cellStyle name="40 % - Akzent4 5 3 6 2" xfId="10872"/>
    <cellStyle name="40 % - Akzent4 5 3 6 2 2" xfId="22257"/>
    <cellStyle name="40 % - Akzent4 5 3 6 3" xfId="16571"/>
    <cellStyle name="40 % - Akzent4 5 3 7" xfId="6012"/>
    <cellStyle name="40 % - Akzent4 5 3 7 2" xfId="17397"/>
    <cellStyle name="40 % - Akzent4 5 3 8" xfId="11711"/>
    <cellStyle name="40 % - Akzent4 5 4" xfId="535"/>
    <cellStyle name="40 % - Akzent4 5 4 2" xfId="2155"/>
    <cellStyle name="40 % - Akzent4 5 4 2 2" xfId="4586"/>
    <cellStyle name="40 % - Akzent4 5 4 2 2 2" xfId="10272"/>
    <cellStyle name="40 % - Akzent4 5 4 2 2 2 2" xfId="21657"/>
    <cellStyle name="40 % - Akzent4 5 4 2 2 3" xfId="15971"/>
    <cellStyle name="40 % - Akzent4 5 4 2 3" xfId="7842"/>
    <cellStyle name="40 % - Akzent4 5 4 2 3 2" xfId="19227"/>
    <cellStyle name="40 % - Akzent4 5 4 2 4" xfId="13541"/>
    <cellStyle name="40 % - Akzent4 5 4 3" xfId="1345"/>
    <cellStyle name="40 % - Akzent4 5 4 3 2" xfId="3776"/>
    <cellStyle name="40 % - Akzent4 5 4 3 2 2" xfId="9462"/>
    <cellStyle name="40 % - Akzent4 5 4 3 2 2 2" xfId="20847"/>
    <cellStyle name="40 % - Akzent4 5 4 3 2 3" xfId="15161"/>
    <cellStyle name="40 % - Akzent4 5 4 3 3" xfId="7032"/>
    <cellStyle name="40 % - Akzent4 5 4 3 3 2" xfId="18417"/>
    <cellStyle name="40 % - Akzent4 5 4 3 4" xfId="12731"/>
    <cellStyle name="40 % - Akzent4 5 4 4" xfId="2965"/>
    <cellStyle name="40 % - Akzent4 5 4 4 2" xfId="8652"/>
    <cellStyle name="40 % - Akzent4 5 4 4 2 2" xfId="20037"/>
    <cellStyle name="40 % - Akzent4 5 4 4 3" xfId="14351"/>
    <cellStyle name="40 % - Akzent4 5 4 5" xfId="5396"/>
    <cellStyle name="40 % - Akzent4 5 4 5 2" xfId="11082"/>
    <cellStyle name="40 % - Akzent4 5 4 5 2 2" xfId="22467"/>
    <cellStyle name="40 % - Akzent4 5 4 5 3" xfId="16781"/>
    <cellStyle name="40 % - Akzent4 5 4 6" xfId="6222"/>
    <cellStyle name="40 % - Akzent4 5 4 6 2" xfId="17607"/>
    <cellStyle name="40 % - Akzent4 5 4 7" xfId="11921"/>
    <cellStyle name="40 % - Akzent4 5 5" xfId="1749"/>
    <cellStyle name="40 % - Akzent4 5 5 2" xfId="4180"/>
    <cellStyle name="40 % - Akzent4 5 5 2 2" xfId="9866"/>
    <cellStyle name="40 % - Akzent4 5 5 2 2 2" xfId="21251"/>
    <cellStyle name="40 % - Akzent4 5 5 2 3" xfId="15565"/>
    <cellStyle name="40 % - Akzent4 5 5 3" xfId="7436"/>
    <cellStyle name="40 % - Akzent4 5 5 3 2" xfId="18821"/>
    <cellStyle name="40 % - Akzent4 5 5 4" xfId="13135"/>
    <cellStyle name="40 % - Akzent4 5 6" xfId="939"/>
    <cellStyle name="40 % - Akzent4 5 6 2" xfId="3370"/>
    <cellStyle name="40 % - Akzent4 5 6 2 2" xfId="9056"/>
    <cellStyle name="40 % - Akzent4 5 6 2 2 2" xfId="20441"/>
    <cellStyle name="40 % - Akzent4 5 6 2 3" xfId="14755"/>
    <cellStyle name="40 % - Akzent4 5 6 3" xfId="6626"/>
    <cellStyle name="40 % - Akzent4 5 6 3 2" xfId="18011"/>
    <cellStyle name="40 % - Akzent4 5 6 4" xfId="12325"/>
    <cellStyle name="40 % - Akzent4 5 7" xfId="2559"/>
    <cellStyle name="40 % - Akzent4 5 7 2" xfId="8246"/>
    <cellStyle name="40 % - Akzent4 5 7 2 2" xfId="19631"/>
    <cellStyle name="40 % - Akzent4 5 7 3" xfId="13945"/>
    <cellStyle name="40 % - Akzent4 5 8" xfId="4990"/>
    <cellStyle name="40 % - Akzent4 5 8 2" xfId="10676"/>
    <cellStyle name="40 % - Akzent4 5 8 2 2" xfId="22061"/>
    <cellStyle name="40 % - Akzent4 5 8 3" xfId="16375"/>
    <cellStyle name="40 % - Akzent4 5 9" xfId="5816"/>
    <cellStyle name="40 % - Akzent4 5 9 2" xfId="17201"/>
    <cellStyle name="40 % - Akzent4 6" xfId="143"/>
    <cellStyle name="40 % - Akzent4 6 10" xfId="11529"/>
    <cellStyle name="40 % - Akzent4 6 2" xfId="235"/>
    <cellStyle name="40 % - Akzent4 6 2 2" xfId="430"/>
    <cellStyle name="40 % - Akzent4 6 2 2 2" xfId="837"/>
    <cellStyle name="40 % - Akzent4 6 2 2 2 2" xfId="2457"/>
    <cellStyle name="40 % - Akzent4 6 2 2 2 2 2" xfId="4888"/>
    <cellStyle name="40 % - Akzent4 6 2 2 2 2 2 2" xfId="10574"/>
    <cellStyle name="40 % - Akzent4 6 2 2 2 2 2 2 2" xfId="21959"/>
    <cellStyle name="40 % - Akzent4 6 2 2 2 2 2 3" xfId="16273"/>
    <cellStyle name="40 % - Akzent4 6 2 2 2 2 3" xfId="8144"/>
    <cellStyle name="40 % - Akzent4 6 2 2 2 2 3 2" xfId="19529"/>
    <cellStyle name="40 % - Akzent4 6 2 2 2 2 4" xfId="13843"/>
    <cellStyle name="40 % - Akzent4 6 2 2 2 3" xfId="1647"/>
    <cellStyle name="40 % - Akzent4 6 2 2 2 3 2" xfId="4078"/>
    <cellStyle name="40 % - Akzent4 6 2 2 2 3 2 2" xfId="9764"/>
    <cellStyle name="40 % - Akzent4 6 2 2 2 3 2 2 2" xfId="21149"/>
    <cellStyle name="40 % - Akzent4 6 2 2 2 3 2 3" xfId="15463"/>
    <cellStyle name="40 % - Akzent4 6 2 2 2 3 3" xfId="7334"/>
    <cellStyle name="40 % - Akzent4 6 2 2 2 3 3 2" xfId="18719"/>
    <cellStyle name="40 % - Akzent4 6 2 2 2 3 4" xfId="13033"/>
    <cellStyle name="40 % - Akzent4 6 2 2 2 4" xfId="3267"/>
    <cellStyle name="40 % - Akzent4 6 2 2 2 4 2" xfId="8954"/>
    <cellStyle name="40 % - Akzent4 6 2 2 2 4 2 2" xfId="20339"/>
    <cellStyle name="40 % - Akzent4 6 2 2 2 4 3" xfId="14653"/>
    <cellStyle name="40 % - Akzent4 6 2 2 2 5" xfId="5698"/>
    <cellStyle name="40 % - Akzent4 6 2 2 2 5 2" xfId="11384"/>
    <cellStyle name="40 % - Akzent4 6 2 2 2 5 2 2" xfId="22769"/>
    <cellStyle name="40 % - Akzent4 6 2 2 2 5 3" xfId="17083"/>
    <cellStyle name="40 % - Akzent4 6 2 2 2 6" xfId="6524"/>
    <cellStyle name="40 % - Akzent4 6 2 2 2 6 2" xfId="17909"/>
    <cellStyle name="40 % - Akzent4 6 2 2 2 7" xfId="12223"/>
    <cellStyle name="40 % - Akzent4 6 2 2 3" xfId="2051"/>
    <cellStyle name="40 % - Akzent4 6 2 2 3 2" xfId="4482"/>
    <cellStyle name="40 % - Akzent4 6 2 2 3 2 2" xfId="10168"/>
    <cellStyle name="40 % - Akzent4 6 2 2 3 2 2 2" xfId="21553"/>
    <cellStyle name="40 % - Akzent4 6 2 2 3 2 3" xfId="15867"/>
    <cellStyle name="40 % - Akzent4 6 2 2 3 3" xfId="7738"/>
    <cellStyle name="40 % - Akzent4 6 2 2 3 3 2" xfId="19123"/>
    <cellStyle name="40 % - Akzent4 6 2 2 3 4" xfId="13437"/>
    <cellStyle name="40 % - Akzent4 6 2 2 4" xfId="1241"/>
    <cellStyle name="40 % - Akzent4 6 2 2 4 2" xfId="3672"/>
    <cellStyle name="40 % - Akzent4 6 2 2 4 2 2" xfId="9358"/>
    <cellStyle name="40 % - Akzent4 6 2 2 4 2 2 2" xfId="20743"/>
    <cellStyle name="40 % - Akzent4 6 2 2 4 2 3" xfId="15057"/>
    <cellStyle name="40 % - Akzent4 6 2 2 4 3" xfId="6928"/>
    <cellStyle name="40 % - Akzent4 6 2 2 4 3 2" xfId="18313"/>
    <cellStyle name="40 % - Akzent4 6 2 2 4 4" xfId="12627"/>
    <cellStyle name="40 % - Akzent4 6 2 2 5" xfId="2861"/>
    <cellStyle name="40 % - Akzent4 6 2 2 5 2" xfId="8548"/>
    <cellStyle name="40 % - Akzent4 6 2 2 5 2 2" xfId="19933"/>
    <cellStyle name="40 % - Akzent4 6 2 2 5 3" xfId="14247"/>
    <cellStyle name="40 % - Akzent4 6 2 2 6" xfId="5292"/>
    <cellStyle name="40 % - Akzent4 6 2 2 6 2" xfId="10978"/>
    <cellStyle name="40 % - Akzent4 6 2 2 6 2 2" xfId="22363"/>
    <cellStyle name="40 % - Akzent4 6 2 2 6 3" xfId="16677"/>
    <cellStyle name="40 % - Akzent4 6 2 2 7" xfId="6118"/>
    <cellStyle name="40 % - Akzent4 6 2 2 7 2" xfId="17503"/>
    <cellStyle name="40 % - Akzent4 6 2 2 8" xfId="11817"/>
    <cellStyle name="40 % - Akzent4 6 2 3" xfId="641"/>
    <cellStyle name="40 % - Akzent4 6 2 3 2" xfId="2261"/>
    <cellStyle name="40 % - Akzent4 6 2 3 2 2" xfId="4692"/>
    <cellStyle name="40 % - Akzent4 6 2 3 2 2 2" xfId="10378"/>
    <cellStyle name="40 % - Akzent4 6 2 3 2 2 2 2" xfId="21763"/>
    <cellStyle name="40 % - Akzent4 6 2 3 2 2 3" xfId="16077"/>
    <cellStyle name="40 % - Akzent4 6 2 3 2 3" xfId="7948"/>
    <cellStyle name="40 % - Akzent4 6 2 3 2 3 2" xfId="19333"/>
    <cellStyle name="40 % - Akzent4 6 2 3 2 4" xfId="13647"/>
    <cellStyle name="40 % - Akzent4 6 2 3 3" xfId="1451"/>
    <cellStyle name="40 % - Akzent4 6 2 3 3 2" xfId="3882"/>
    <cellStyle name="40 % - Akzent4 6 2 3 3 2 2" xfId="9568"/>
    <cellStyle name="40 % - Akzent4 6 2 3 3 2 2 2" xfId="20953"/>
    <cellStyle name="40 % - Akzent4 6 2 3 3 2 3" xfId="15267"/>
    <cellStyle name="40 % - Akzent4 6 2 3 3 3" xfId="7138"/>
    <cellStyle name="40 % - Akzent4 6 2 3 3 3 2" xfId="18523"/>
    <cellStyle name="40 % - Akzent4 6 2 3 3 4" xfId="12837"/>
    <cellStyle name="40 % - Akzent4 6 2 3 4" xfId="3071"/>
    <cellStyle name="40 % - Akzent4 6 2 3 4 2" xfId="8758"/>
    <cellStyle name="40 % - Akzent4 6 2 3 4 2 2" xfId="20143"/>
    <cellStyle name="40 % - Akzent4 6 2 3 4 3" xfId="14457"/>
    <cellStyle name="40 % - Akzent4 6 2 3 5" xfId="5502"/>
    <cellStyle name="40 % - Akzent4 6 2 3 5 2" xfId="11188"/>
    <cellStyle name="40 % - Akzent4 6 2 3 5 2 2" xfId="22573"/>
    <cellStyle name="40 % - Akzent4 6 2 3 5 3" xfId="16887"/>
    <cellStyle name="40 % - Akzent4 6 2 3 6" xfId="6328"/>
    <cellStyle name="40 % - Akzent4 6 2 3 6 2" xfId="17713"/>
    <cellStyle name="40 % - Akzent4 6 2 3 7" xfId="12027"/>
    <cellStyle name="40 % - Akzent4 6 2 4" xfId="1855"/>
    <cellStyle name="40 % - Akzent4 6 2 4 2" xfId="4286"/>
    <cellStyle name="40 % - Akzent4 6 2 4 2 2" xfId="9972"/>
    <cellStyle name="40 % - Akzent4 6 2 4 2 2 2" xfId="21357"/>
    <cellStyle name="40 % - Akzent4 6 2 4 2 3" xfId="15671"/>
    <cellStyle name="40 % - Akzent4 6 2 4 3" xfId="7542"/>
    <cellStyle name="40 % - Akzent4 6 2 4 3 2" xfId="18927"/>
    <cellStyle name="40 % - Akzent4 6 2 4 4" xfId="13241"/>
    <cellStyle name="40 % - Akzent4 6 2 5" xfId="1045"/>
    <cellStyle name="40 % - Akzent4 6 2 5 2" xfId="3476"/>
    <cellStyle name="40 % - Akzent4 6 2 5 2 2" xfId="9162"/>
    <cellStyle name="40 % - Akzent4 6 2 5 2 2 2" xfId="20547"/>
    <cellStyle name="40 % - Akzent4 6 2 5 2 3" xfId="14861"/>
    <cellStyle name="40 % - Akzent4 6 2 5 3" xfId="6732"/>
    <cellStyle name="40 % - Akzent4 6 2 5 3 2" xfId="18117"/>
    <cellStyle name="40 % - Akzent4 6 2 5 4" xfId="12431"/>
    <cellStyle name="40 % - Akzent4 6 2 6" xfId="2665"/>
    <cellStyle name="40 % - Akzent4 6 2 6 2" xfId="8352"/>
    <cellStyle name="40 % - Akzent4 6 2 6 2 2" xfId="19737"/>
    <cellStyle name="40 % - Akzent4 6 2 6 3" xfId="14051"/>
    <cellStyle name="40 % - Akzent4 6 2 7" xfId="5096"/>
    <cellStyle name="40 % - Akzent4 6 2 7 2" xfId="10782"/>
    <cellStyle name="40 % - Akzent4 6 2 7 2 2" xfId="22167"/>
    <cellStyle name="40 % - Akzent4 6 2 7 3" xfId="16481"/>
    <cellStyle name="40 % - Akzent4 6 2 8" xfId="5922"/>
    <cellStyle name="40 % - Akzent4 6 2 8 2" xfId="17307"/>
    <cellStyle name="40 % - Akzent4 6 2 9" xfId="11621"/>
    <cellStyle name="40 % - Akzent4 6 3" xfId="338"/>
    <cellStyle name="40 % - Akzent4 6 3 2" xfId="745"/>
    <cellStyle name="40 % - Akzent4 6 3 2 2" xfId="2365"/>
    <cellStyle name="40 % - Akzent4 6 3 2 2 2" xfId="4796"/>
    <cellStyle name="40 % - Akzent4 6 3 2 2 2 2" xfId="10482"/>
    <cellStyle name="40 % - Akzent4 6 3 2 2 2 2 2" xfId="21867"/>
    <cellStyle name="40 % - Akzent4 6 3 2 2 2 3" xfId="16181"/>
    <cellStyle name="40 % - Akzent4 6 3 2 2 3" xfId="8052"/>
    <cellStyle name="40 % - Akzent4 6 3 2 2 3 2" xfId="19437"/>
    <cellStyle name="40 % - Akzent4 6 3 2 2 4" xfId="13751"/>
    <cellStyle name="40 % - Akzent4 6 3 2 3" xfId="1555"/>
    <cellStyle name="40 % - Akzent4 6 3 2 3 2" xfId="3986"/>
    <cellStyle name="40 % - Akzent4 6 3 2 3 2 2" xfId="9672"/>
    <cellStyle name="40 % - Akzent4 6 3 2 3 2 2 2" xfId="21057"/>
    <cellStyle name="40 % - Akzent4 6 3 2 3 2 3" xfId="15371"/>
    <cellStyle name="40 % - Akzent4 6 3 2 3 3" xfId="7242"/>
    <cellStyle name="40 % - Akzent4 6 3 2 3 3 2" xfId="18627"/>
    <cellStyle name="40 % - Akzent4 6 3 2 3 4" xfId="12941"/>
    <cellStyle name="40 % - Akzent4 6 3 2 4" xfId="3175"/>
    <cellStyle name="40 % - Akzent4 6 3 2 4 2" xfId="8862"/>
    <cellStyle name="40 % - Akzent4 6 3 2 4 2 2" xfId="20247"/>
    <cellStyle name="40 % - Akzent4 6 3 2 4 3" xfId="14561"/>
    <cellStyle name="40 % - Akzent4 6 3 2 5" xfId="5606"/>
    <cellStyle name="40 % - Akzent4 6 3 2 5 2" xfId="11292"/>
    <cellStyle name="40 % - Akzent4 6 3 2 5 2 2" xfId="22677"/>
    <cellStyle name="40 % - Akzent4 6 3 2 5 3" xfId="16991"/>
    <cellStyle name="40 % - Akzent4 6 3 2 6" xfId="6432"/>
    <cellStyle name="40 % - Akzent4 6 3 2 6 2" xfId="17817"/>
    <cellStyle name="40 % - Akzent4 6 3 2 7" xfId="12131"/>
    <cellStyle name="40 % - Akzent4 6 3 3" xfId="1959"/>
    <cellStyle name="40 % - Akzent4 6 3 3 2" xfId="4390"/>
    <cellStyle name="40 % - Akzent4 6 3 3 2 2" xfId="10076"/>
    <cellStyle name="40 % - Akzent4 6 3 3 2 2 2" xfId="21461"/>
    <cellStyle name="40 % - Akzent4 6 3 3 2 3" xfId="15775"/>
    <cellStyle name="40 % - Akzent4 6 3 3 3" xfId="7646"/>
    <cellStyle name="40 % - Akzent4 6 3 3 3 2" xfId="19031"/>
    <cellStyle name="40 % - Akzent4 6 3 3 4" xfId="13345"/>
    <cellStyle name="40 % - Akzent4 6 3 4" xfId="1149"/>
    <cellStyle name="40 % - Akzent4 6 3 4 2" xfId="3580"/>
    <cellStyle name="40 % - Akzent4 6 3 4 2 2" xfId="9266"/>
    <cellStyle name="40 % - Akzent4 6 3 4 2 2 2" xfId="20651"/>
    <cellStyle name="40 % - Akzent4 6 3 4 2 3" xfId="14965"/>
    <cellStyle name="40 % - Akzent4 6 3 4 3" xfId="6836"/>
    <cellStyle name="40 % - Akzent4 6 3 4 3 2" xfId="18221"/>
    <cellStyle name="40 % - Akzent4 6 3 4 4" xfId="12535"/>
    <cellStyle name="40 % - Akzent4 6 3 5" xfId="2769"/>
    <cellStyle name="40 % - Akzent4 6 3 5 2" xfId="8456"/>
    <cellStyle name="40 % - Akzent4 6 3 5 2 2" xfId="19841"/>
    <cellStyle name="40 % - Akzent4 6 3 5 3" xfId="14155"/>
    <cellStyle name="40 % - Akzent4 6 3 6" xfId="5200"/>
    <cellStyle name="40 % - Akzent4 6 3 6 2" xfId="10886"/>
    <cellStyle name="40 % - Akzent4 6 3 6 2 2" xfId="22271"/>
    <cellStyle name="40 % - Akzent4 6 3 6 3" xfId="16585"/>
    <cellStyle name="40 % - Akzent4 6 3 7" xfId="6026"/>
    <cellStyle name="40 % - Akzent4 6 3 7 2" xfId="17411"/>
    <cellStyle name="40 % - Akzent4 6 3 8" xfId="11725"/>
    <cellStyle name="40 % - Akzent4 6 4" xfId="549"/>
    <cellStyle name="40 % - Akzent4 6 4 2" xfId="2169"/>
    <cellStyle name="40 % - Akzent4 6 4 2 2" xfId="4600"/>
    <cellStyle name="40 % - Akzent4 6 4 2 2 2" xfId="10286"/>
    <cellStyle name="40 % - Akzent4 6 4 2 2 2 2" xfId="21671"/>
    <cellStyle name="40 % - Akzent4 6 4 2 2 3" xfId="15985"/>
    <cellStyle name="40 % - Akzent4 6 4 2 3" xfId="7856"/>
    <cellStyle name="40 % - Akzent4 6 4 2 3 2" xfId="19241"/>
    <cellStyle name="40 % - Akzent4 6 4 2 4" xfId="13555"/>
    <cellStyle name="40 % - Akzent4 6 4 3" xfId="1359"/>
    <cellStyle name="40 % - Akzent4 6 4 3 2" xfId="3790"/>
    <cellStyle name="40 % - Akzent4 6 4 3 2 2" xfId="9476"/>
    <cellStyle name="40 % - Akzent4 6 4 3 2 2 2" xfId="20861"/>
    <cellStyle name="40 % - Akzent4 6 4 3 2 3" xfId="15175"/>
    <cellStyle name="40 % - Akzent4 6 4 3 3" xfId="7046"/>
    <cellStyle name="40 % - Akzent4 6 4 3 3 2" xfId="18431"/>
    <cellStyle name="40 % - Akzent4 6 4 3 4" xfId="12745"/>
    <cellStyle name="40 % - Akzent4 6 4 4" xfId="2979"/>
    <cellStyle name="40 % - Akzent4 6 4 4 2" xfId="8666"/>
    <cellStyle name="40 % - Akzent4 6 4 4 2 2" xfId="20051"/>
    <cellStyle name="40 % - Akzent4 6 4 4 3" xfId="14365"/>
    <cellStyle name="40 % - Akzent4 6 4 5" xfId="5410"/>
    <cellStyle name="40 % - Akzent4 6 4 5 2" xfId="11096"/>
    <cellStyle name="40 % - Akzent4 6 4 5 2 2" xfId="22481"/>
    <cellStyle name="40 % - Akzent4 6 4 5 3" xfId="16795"/>
    <cellStyle name="40 % - Akzent4 6 4 6" xfId="6236"/>
    <cellStyle name="40 % - Akzent4 6 4 6 2" xfId="17621"/>
    <cellStyle name="40 % - Akzent4 6 4 7" xfId="11935"/>
    <cellStyle name="40 % - Akzent4 6 5" xfId="1763"/>
    <cellStyle name="40 % - Akzent4 6 5 2" xfId="4194"/>
    <cellStyle name="40 % - Akzent4 6 5 2 2" xfId="9880"/>
    <cellStyle name="40 % - Akzent4 6 5 2 2 2" xfId="21265"/>
    <cellStyle name="40 % - Akzent4 6 5 2 3" xfId="15579"/>
    <cellStyle name="40 % - Akzent4 6 5 3" xfId="7450"/>
    <cellStyle name="40 % - Akzent4 6 5 3 2" xfId="18835"/>
    <cellStyle name="40 % - Akzent4 6 5 4" xfId="13149"/>
    <cellStyle name="40 % - Akzent4 6 6" xfId="953"/>
    <cellStyle name="40 % - Akzent4 6 6 2" xfId="3384"/>
    <cellStyle name="40 % - Akzent4 6 6 2 2" xfId="9070"/>
    <cellStyle name="40 % - Akzent4 6 6 2 2 2" xfId="20455"/>
    <cellStyle name="40 % - Akzent4 6 6 2 3" xfId="14769"/>
    <cellStyle name="40 % - Akzent4 6 6 3" xfId="6640"/>
    <cellStyle name="40 % - Akzent4 6 6 3 2" xfId="18025"/>
    <cellStyle name="40 % - Akzent4 6 6 4" xfId="12339"/>
    <cellStyle name="40 % - Akzent4 6 7" xfId="2573"/>
    <cellStyle name="40 % - Akzent4 6 7 2" xfId="8260"/>
    <cellStyle name="40 % - Akzent4 6 7 2 2" xfId="19645"/>
    <cellStyle name="40 % - Akzent4 6 7 3" xfId="13959"/>
    <cellStyle name="40 % - Akzent4 6 8" xfId="5004"/>
    <cellStyle name="40 % - Akzent4 6 8 2" xfId="10690"/>
    <cellStyle name="40 % - Akzent4 6 8 2 2" xfId="22075"/>
    <cellStyle name="40 % - Akzent4 6 8 3" xfId="16389"/>
    <cellStyle name="40 % - Akzent4 6 9" xfId="5830"/>
    <cellStyle name="40 % - Akzent4 6 9 2" xfId="17215"/>
    <cellStyle name="40 % - Akzent4 7" xfId="157"/>
    <cellStyle name="40 % - Akzent4 7 2" xfId="352"/>
    <cellStyle name="40 % - Akzent4 7 2 2" xfId="759"/>
    <cellStyle name="40 % - Akzent4 7 2 2 2" xfId="2379"/>
    <cellStyle name="40 % - Akzent4 7 2 2 2 2" xfId="4810"/>
    <cellStyle name="40 % - Akzent4 7 2 2 2 2 2" xfId="10496"/>
    <cellStyle name="40 % - Akzent4 7 2 2 2 2 2 2" xfId="21881"/>
    <cellStyle name="40 % - Akzent4 7 2 2 2 2 3" xfId="16195"/>
    <cellStyle name="40 % - Akzent4 7 2 2 2 3" xfId="8066"/>
    <cellStyle name="40 % - Akzent4 7 2 2 2 3 2" xfId="19451"/>
    <cellStyle name="40 % - Akzent4 7 2 2 2 4" xfId="13765"/>
    <cellStyle name="40 % - Akzent4 7 2 2 3" xfId="1569"/>
    <cellStyle name="40 % - Akzent4 7 2 2 3 2" xfId="4000"/>
    <cellStyle name="40 % - Akzent4 7 2 2 3 2 2" xfId="9686"/>
    <cellStyle name="40 % - Akzent4 7 2 2 3 2 2 2" xfId="21071"/>
    <cellStyle name="40 % - Akzent4 7 2 2 3 2 3" xfId="15385"/>
    <cellStyle name="40 % - Akzent4 7 2 2 3 3" xfId="7256"/>
    <cellStyle name="40 % - Akzent4 7 2 2 3 3 2" xfId="18641"/>
    <cellStyle name="40 % - Akzent4 7 2 2 3 4" xfId="12955"/>
    <cellStyle name="40 % - Akzent4 7 2 2 4" xfId="3189"/>
    <cellStyle name="40 % - Akzent4 7 2 2 4 2" xfId="8876"/>
    <cellStyle name="40 % - Akzent4 7 2 2 4 2 2" xfId="20261"/>
    <cellStyle name="40 % - Akzent4 7 2 2 4 3" xfId="14575"/>
    <cellStyle name="40 % - Akzent4 7 2 2 5" xfId="5620"/>
    <cellStyle name="40 % - Akzent4 7 2 2 5 2" xfId="11306"/>
    <cellStyle name="40 % - Akzent4 7 2 2 5 2 2" xfId="22691"/>
    <cellStyle name="40 % - Akzent4 7 2 2 5 3" xfId="17005"/>
    <cellStyle name="40 % - Akzent4 7 2 2 6" xfId="6446"/>
    <cellStyle name="40 % - Akzent4 7 2 2 6 2" xfId="17831"/>
    <cellStyle name="40 % - Akzent4 7 2 2 7" xfId="12145"/>
    <cellStyle name="40 % - Akzent4 7 2 3" xfId="1973"/>
    <cellStyle name="40 % - Akzent4 7 2 3 2" xfId="4404"/>
    <cellStyle name="40 % - Akzent4 7 2 3 2 2" xfId="10090"/>
    <cellStyle name="40 % - Akzent4 7 2 3 2 2 2" xfId="21475"/>
    <cellStyle name="40 % - Akzent4 7 2 3 2 3" xfId="15789"/>
    <cellStyle name="40 % - Akzent4 7 2 3 3" xfId="7660"/>
    <cellStyle name="40 % - Akzent4 7 2 3 3 2" xfId="19045"/>
    <cellStyle name="40 % - Akzent4 7 2 3 4" xfId="13359"/>
    <cellStyle name="40 % - Akzent4 7 2 4" xfId="1163"/>
    <cellStyle name="40 % - Akzent4 7 2 4 2" xfId="3594"/>
    <cellStyle name="40 % - Akzent4 7 2 4 2 2" xfId="9280"/>
    <cellStyle name="40 % - Akzent4 7 2 4 2 2 2" xfId="20665"/>
    <cellStyle name="40 % - Akzent4 7 2 4 2 3" xfId="14979"/>
    <cellStyle name="40 % - Akzent4 7 2 4 3" xfId="6850"/>
    <cellStyle name="40 % - Akzent4 7 2 4 3 2" xfId="18235"/>
    <cellStyle name="40 % - Akzent4 7 2 4 4" xfId="12549"/>
    <cellStyle name="40 % - Akzent4 7 2 5" xfId="2783"/>
    <cellStyle name="40 % - Akzent4 7 2 5 2" xfId="8470"/>
    <cellStyle name="40 % - Akzent4 7 2 5 2 2" xfId="19855"/>
    <cellStyle name="40 % - Akzent4 7 2 5 3" xfId="14169"/>
    <cellStyle name="40 % - Akzent4 7 2 6" xfId="5214"/>
    <cellStyle name="40 % - Akzent4 7 2 6 2" xfId="10900"/>
    <cellStyle name="40 % - Akzent4 7 2 6 2 2" xfId="22285"/>
    <cellStyle name="40 % - Akzent4 7 2 6 3" xfId="16599"/>
    <cellStyle name="40 % - Akzent4 7 2 7" xfId="6040"/>
    <cellStyle name="40 % - Akzent4 7 2 7 2" xfId="17425"/>
    <cellStyle name="40 % - Akzent4 7 2 8" xfId="11739"/>
    <cellStyle name="40 % - Akzent4 7 3" xfId="563"/>
    <cellStyle name="40 % - Akzent4 7 3 2" xfId="2183"/>
    <cellStyle name="40 % - Akzent4 7 3 2 2" xfId="4614"/>
    <cellStyle name="40 % - Akzent4 7 3 2 2 2" xfId="10300"/>
    <cellStyle name="40 % - Akzent4 7 3 2 2 2 2" xfId="21685"/>
    <cellStyle name="40 % - Akzent4 7 3 2 2 3" xfId="15999"/>
    <cellStyle name="40 % - Akzent4 7 3 2 3" xfId="7870"/>
    <cellStyle name="40 % - Akzent4 7 3 2 3 2" xfId="19255"/>
    <cellStyle name="40 % - Akzent4 7 3 2 4" xfId="13569"/>
    <cellStyle name="40 % - Akzent4 7 3 3" xfId="1373"/>
    <cellStyle name="40 % - Akzent4 7 3 3 2" xfId="3804"/>
    <cellStyle name="40 % - Akzent4 7 3 3 2 2" xfId="9490"/>
    <cellStyle name="40 % - Akzent4 7 3 3 2 2 2" xfId="20875"/>
    <cellStyle name="40 % - Akzent4 7 3 3 2 3" xfId="15189"/>
    <cellStyle name="40 % - Akzent4 7 3 3 3" xfId="7060"/>
    <cellStyle name="40 % - Akzent4 7 3 3 3 2" xfId="18445"/>
    <cellStyle name="40 % - Akzent4 7 3 3 4" xfId="12759"/>
    <cellStyle name="40 % - Akzent4 7 3 4" xfId="2993"/>
    <cellStyle name="40 % - Akzent4 7 3 4 2" xfId="8680"/>
    <cellStyle name="40 % - Akzent4 7 3 4 2 2" xfId="20065"/>
    <cellStyle name="40 % - Akzent4 7 3 4 3" xfId="14379"/>
    <cellStyle name="40 % - Akzent4 7 3 5" xfId="5424"/>
    <cellStyle name="40 % - Akzent4 7 3 5 2" xfId="11110"/>
    <cellStyle name="40 % - Akzent4 7 3 5 2 2" xfId="22495"/>
    <cellStyle name="40 % - Akzent4 7 3 5 3" xfId="16809"/>
    <cellStyle name="40 % - Akzent4 7 3 6" xfId="6250"/>
    <cellStyle name="40 % - Akzent4 7 3 6 2" xfId="17635"/>
    <cellStyle name="40 % - Akzent4 7 3 7" xfId="11949"/>
    <cellStyle name="40 % - Akzent4 7 4" xfId="1777"/>
    <cellStyle name="40 % - Akzent4 7 4 2" xfId="4208"/>
    <cellStyle name="40 % - Akzent4 7 4 2 2" xfId="9894"/>
    <cellStyle name="40 % - Akzent4 7 4 2 2 2" xfId="21279"/>
    <cellStyle name="40 % - Akzent4 7 4 2 3" xfId="15593"/>
    <cellStyle name="40 % - Akzent4 7 4 3" xfId="7464"/>
    <cellStyle name="40 % - Akzent4 7 4 3 2" xfId="18849"/>
    <cellStyle name="40 % - Akzent4 7 4 4" xfId="13163"/>
    <cellStyle name="40 % - Akzent4 7 5" xfId="967"/>
    <cellStyle name="40 % - Akzent4 7 5 2" xfId="3398"/>
    <cellStyle name="40 % - Akzent4 7 5 2 2" xfId="9084"/>
    <cellStyle name="40 % - Akzent4 7 5 2 2 2" xfId="20469"/>
    <cellStyle name="40 % - Akzent4 7 5 2 3" xfId="14783"/>
    <cellStyle name="40 % - Akzent4 7 5 3" xfId="6654"/>
    <cellStyle name="40 % - Akzent4 7 5 3 2" xfId="18039"/>
    <cellStyle name="40 % - Akzent4 7 5 4" xfId="12353"/>
    <cellStyle name="40 % - Akzent4 7 6" xfId="2587"/>
    <cellStyle name="40 % - Akzent4 7 6 2" xfId="8274"/>
    <cellStyle name="40 % - Akzent4 7 6 2 2" xfId="19659"/>
    <cellStyle name="40 % - Akzent4 7 6 3" xfId="13973"/>
    <cellStyle name="40 % - Akzent4 7 7" xfId="5018"/>
    <cellStyle name="40 % - Akzent4 7 7 2" xfId="10704"/>
    <cellStyle name="40 % - Akzent4 7 7 2 2" xfId="22089"/>
    <cellStyle name="40 % - Akzent4 7 7 3" xfId="16403"/>
    <cellStyle name="40 % - Akzent4 7 8" xfId="5844"/>
    <cellStyle name="40 % - Akzent4 7 8 2" xfId="17229"/>
    <cellStyle name="40 % - Akzent4 7 9" xfId="11543"/>
    <cellStyle name="40 % - Akzent4 8" xfId="171"/>
    <cellStyle name="40 % - Akzent4 8 2" xfId="366"/>
    <cellStyle name="40 % - Akzent4 8 2 2" xfId="773"/>
    <cellStyle name="40 % - Akzent4 8 2 2 2" xfId="2393"/>
    <cellStyle name="40 % - Akzent4 8 2 2 2 2" xfId="4824"/>
    <cellStyle name="40 % - Akzent4 8 2 2 2 2 2" xfId="10510"/>
    <cellStyle name="40 % - Akzent4 8 2 2 2 2 2 2" xfId="21895"/>
    <cellStyle name="40 % - Akzent4 8 2 2 2 2 3" xfId="16209"/>
    <cellStyle name="40 % - Akzent4 8 2 2 2 3" xfId="8080"/>
    <cellStyle name="40 % - Akzent4 8 2 2 2 3 2" xfId="19465"/>
    <cellStyle name="40 % - Akzent4 8 2 2 2 4" xfId="13779"/>
    <cellStyle name="40 % - Akzent4 8 2 2 3" xfId="1583"/>
    <cellStyle name="40 % - Akzent4 8 2 2 3 2" xfId="4014"/>
    <cellStyle name="40 % - Akzent4 8 2 2 3 2 2" xfId="9700"/>
    <cellStyle name="40 % - Akzent4 8 2 2 3 2 2 2" xfId="21085"/>
    <cellStyle name="40 % - Akzent4 8 2 2 3 2 3" xfId="15399"/>
    <cellStyle name="40 % - Akzent4 8 2 2 3 3" xfId="7270"/>
    <cellStyle name="40 % - Akzent4 8 2 2 3 3 2" xfId="18655"/>
    <cellStyle name="40 % - Akzent4 8 2 2 3 4" xfId="12969"/>
    <cellStyle name="40 % - Akzent4 8 2 2 4" xfId="3203"/>
    <cellStyle name="40 % - Akzent4 8 2 2 4 2" xfId="8890"/>
    <cellStyle name="40 % - Akzent4 8 2 2 4 2 2" xfId="20275"/>
    <cellStyle name="40 % - Akzent4 8 2 2 4 3" xfId="14589"/>
    <cellStyle name="40 % - Akzent4 8 2 2 5" xfId="5634"/>
    <cellStyle name="40 % - Akzent4 8 2 2 5 2" xfId="11320"/>
    <cellStyle name="40 % - Akzent4 8 2 2 5 2 2" xfId="22705"/>
    <cellStyle name="40 % - Akzent4 8 2 2 5 3" xfId="17019"/>
    <cellStyle name="40 % - Akzent4 8 2 2 6" xfId="6460"/>
    <cellStyle name="40 % - Akzent4 8 2 2 6 2" xfId="17845"/>
    <cellStyle name="40 % - Akzent4 8 2 2 7" xfId="12159"/>
    <cellStyle name="40 % - Akzent4 8 2 3" xfId="1987"/>
    <cellStyle name="40 % - Akzent4 8 2 3 2" xfId="4418"/>
    <cellStyle name="40 % - Akzent4 8 2 3 2 2" xfId="10104"/>
    <cellStyle name="40 % - Akzent4 8 2 3 2 2 2" xfId="21489"/>
    <cellStyle name="40 % - Akzent4 8 2 3 2 3" xfId="15803"/>
    <cellStyle name="40 % - Akzent4 8 2 3 3" xfId="7674"/>
    <cellStyle name="40 % - Akzent4 8 2 3 3 2" xfId="19059"/>
    <cellStyle name="40 % - Akzent4 8 2 3 4" xfId="13373"/>
    <cellStyle name="40 % - Akzent4 8 2 4" xfId="1177"/>
    <cellStyle name="40 % - Akzent4 8 2 4 2" xfId="3608"/>
    <cellStyle name="40 % - Akzent4 8 2 4 2 2" xfId="9294"/>
    <cellStyle name="40 % - Akzent4 8 2 4 2 2 2" xfId="20679"/>
    <cellStyle name="40 % - Akzent4 8 2 4 2 3" xfId="14993"/>
    <cellStyle name="40 % - Akzent4 8 2 4 3" xfId="6864"/>
    <cellStyle name="40 % - Akzent4 8 2 4 3 2" xfId="18249"/>
    <cellStyle name="40 % - Akzent4 8 2 4 4" xfId="12563"/>
    <cellStyle name="40 % - Akzent4 8 2 5" xfId="2797"/>
    <cellStyle name="40 % - Akzent4 8 2 5 2" xfId="8484"/>
    <cellStyle name="40 % - Akzent4 8 2 5 2 2" xfId="19869"/>
    <cellStyle name="40 % - Akzent4 8 2 5 3" xfId="14183"/>
    <cellStyle name="40 % - Akzent4 8 2 6" xfId="5228"/>
    <cellStyle name="40 % - Akzent4 8 2 6 2" xfId="10914"/>
    <cellStyle name="40 % - Akzent4 8 2 6 2 2" xfId="22299"/>
    <cellStyle name="40 % - Akzent4 8 2 6 3" xfId="16613"/>
    <cellStyle name="40 % - Akzent4 8 2 7" xfId="6054"/>
    <cellStyle name="40 % - Akzent4 8 2 7 2" xfId="17439"/>
    <cellStyle name="40 % - Akzent4 8 2 8" xfId="11753"/>
    <cellStyle name="40 % - Akzent4 8 3" xfId="577"/>
    <cellStyle name="40 % - Akzent4 8 3 2" xfId="2197"/>
    <cellStyle name="40 % - Akzent4 8 3 2 2" xfId="4628"/>
    <cellStyle name="40 % - Akzent4 8 3 2 2 2" xfId="10314"/>
    <cellStyle name="40 % - Akzent4 8 3 2 2 2 2" xfId="21699"/>
    <cellStyle name="40 % - Akzent4 8 3 2 2 3" xfId="16013"/>
    <cellStyle name="40 % - Akzent4 8 3 2 3" xfId="7884"/>
    <cellStyle name="40 % - Akzent4 8 3 2 3 2" xfId="19269"/>
    <cellStyle name="40 % - Akzent4 8 3 2 4" xfId="13583"/>
    <cellStyle name="40 % - Akzent4 8 3 3" xfId="1387"/>
    <cellStyle name="40 % - Akzent4 8 3 3 2" xfId="3818"/>
    <cellStyle name="40 % - Akzent4 8 3 3 2 2" xfId="9504"/>
    <cellStyle name="40 % - Akzent4 8 3 3 2 2 2" xfId="20889"/>
    <cellStyle name="40 % - Akzent4 8 3 3 2 3" xfId="15203"/>
    <cellStyle name="40 % - Akzent4 8 3 3 3" xfId="7074"/>
    <cellStyle name="40 % - Akzent4 8 3 3 3 2" xfId="18459"/>
    <cellStyle name="40 % - Akzent4 8 3 3 4" xfId="12773"/>
    <cellStyle name="40 % - Akzent4 8 3 4" xfId="3007"/>
    <cellStyle name="40 % - Akzent4 8 3 4 2" xfId="8694"/>
    <cellStyle name="40 % - Akzent4 8 3 4 2 2" xfId="20079"/>
    <cellStyle name="40 % - Akzent4 8 3 4 3" xfId="14393"/>
    <cellStyle name="40 % - Akzent4 8 3 5" xfId="5438"/>
    <cellStyle name="40 % - Akzent4 8 3 5 2" xfId="11124"/>
    <cellStyle name="40 % - Akzent4 8 3 5 2 2" xfId="22509"/>
    <cellStyle name="40 % - Akzent4 8 3 5 3" xfId="16823"/>
    <cellStyle name="40 % - Akzent4 8 3 6" xfId="6264"/>
    <cellStyle name="40 % - Akzent4 8 3 6 2" xfId="17649"/>
    <cellStyle name="40 % - Akzent4 8 3 7" xfId="11963"/>
    <cellStyle name="40 % - Akzent4 8 4" xfId="1791"/>
    <cellStyle name="40 % - Akzent4 8 4 2" xfId="4222"/>
    <cellStyle name="40 % - Akzent4 8 4 2 2" xfId="9908"/>
    <cellStyle name="40 % - Akzent4 8 4 2 2 2" xfId="21293"/>
    <cellStyle name="40 % - Akzent4 8 4 2 3" xfId="15607"/>
    <cellStyle name="40 % - Akzent4 8 4 3" xfId="7478"/>
    <cellStyle name="40 % - Akzent4 8 4 3 2" xfId="18863"/>
    <cellStyle name="40 % - Akzent4 8 4 4" xfId="13177"/>
    <cellStyle name="40 % - Akzent4 8 5" xfId="981"/>
    <cellStyle name="40 % - Akzent4 8 5 2" xfId="3412"/>
    <cellStyle name="40 % - Akzent4 8 5 2 2" xfId="9098"/>
    <cellStyle name="40 % - Akzent4 8 5 2 2 2" xfId="20483"/>
    <cellStyle name="40 % - Akzent4 8 5 2 3" xfId="14797"/>
    <cellStyle name="40 % - Akzent4 8 5 3" xfId="6668"/>
    <cellStyle name="40 % - Akzent4 8 5 3 2" xfId="18053"/>
    <cellStyle name="40 % - Akzent4 8 5 4" xfId="12367"/>
    <cellStyle name="40 % - Akzent4 8 6" xfId="2601"/>
    <cellStyle name="40 % - Akzent4 8 6 2" xfId="8288"/>
    <cellStyle name="40 % - Akzent4 8 6 2 2" xfId="19673"/>
    <cellStyle name="40 % - Akzent4 8 6 3" xfId="13987"/>
    <cellStyle name="40 % - Akzent4 8 7" xfId="5032"/>
    <cellStyle name="40 % - Akzent4 8 7 2" xfId="10718"/>
    <cellStyle name="40 % - Akzent4 8 7 2 2" xfId="22103"/>
    <cellStyle name="40 % - Akzent4 8 7 3" xfId="16417"/>
    <cellStyle name="40 % - Akzent4 8 8" xfId="5858"/>
    <cellStyle name="40 % - Akzent4 8 8 2" xfId="17243"/>
    <cellStyle name="40 % - Akzent4 8 9" xfId="11557"/>
    <cellStyle name="40 % - Akzent4 9" xfId="230"/>
    <cellStyle name="40 % - Akzent4 9 2" xfId="425"/>
    <cellStyle name="40 % - Akzent4 9 2 2" xfId="832"/>
    <cellStyle name="40 % - Akzent4 9 2 2 2" xfId="2452"/>
    <cellStyle name="40 % - Akzent4 9 2 2 2 2" xfId="4883"/>
    <cellStyle name="40 % - Akzent4 9 2 2 2 2 2" xfId="10569"/>
    <cellStyle name="40 % - Akzent4 9 2 2 2 2 2 2" xfId="21954"/>
    <cellStyle name="40 % - Akzent4 9 2 2 2 2 3" xfId="16268"/>
    <cellStyle name="40 % - Akzent4 9 2 2 2 3" xfId="8139"/>
    <cellStyle name="40 % - Akzent4 9 2 2 2 3 2" xfId="19524"/>
    <cellStyle name="40 % - Akzent4 9 2 2 2 4" xfId="13838"/>
    <cellStyle name="40 % - Akzent4 9 2 2 3" xfId="1642"/>
    <cellStyle name="40 % - Akzent4 9 2 2 3 2" xfId="4073"/>
    <cellStyle name="40 % - Akzent4 9 2 2 3 2 2" xfId="9759"/>
    <cellStyle name="40 % - Akzent4 9 2 2 3 2 2 2" xfId="21144"/>
    <cellStyle name="40 % - Akzent4 9 2 2 3 2 3" xfId="15458"/>
    <cellStyle name="40 % - Akzent4 9 2 2 3 3" xfId="7329"/>
    <cellStyle name="40 % - Akzent4 9 2 2 3 3 2" xfId="18714"/>
    <cellStyle name="40 % - Akzent4 9 2 2 3 4" xfId="13028"/>
    <cellStyle name="40 % - Akzent4 9 2 2 4" xfId="3262"/>
    <cellStyle name="40 % - Akzent4 9 2 2 4 2" xfId="8949"/>
    <cellStyle name="40 % - Akzent4 9 2 2 4 2 2" xfId="20334"/>
    <cellStyle name="40 % - Akzent4 9 2 2 4 3" xfId="14648"/>
    <cellStyle name="40 % - Akzent4 9 2 2 5" xfId="5693"/>
    <cellStyle name="40 % - Akzent4 9 2 2 5 2" xfId="11379"/>
    <cellStyle name="40 % - Akzent4 9 2 2 5 2 2" xfId="22764"/>
    <cellStyle name="40 % - Akzent4 9 2 2 5 3" xfId="17078"/>
    <cellStyle name="40 % - Akzent4 9 2 2 6" xfId="6519"/>
    <cellStyle name="40 % - Akzent4 9 2 2 6 2" xfId="17904"/>
    <cellStyle name="40 % - Akzent4 9 2 2 7" xfId="12218"/>
    <cellStyle name="40 % - Akzent4 9 2 3" xfId="2046"/>
    <cellStyle name="40 % - Akzent4 9 2 3 2" xfId="4477"/>
    <cellStyle name="40 % - Akzent4 9 2 3 2 2" xfId="10163"/>
    <cellStyle name="40 % - Akzent4 9 2 3 2 2 2" xfId="21548"/>
    <cellStyle name="40 % - Akzent4 9 2 3 2 3" xfId="15862"/>
    <cellStyle name="40 % - Akzent4 9 2 3 3" xfId="7733"/>
    <cellStyle name="40 % - Akzent4 9 2 3 3 2" xfId="19118"/>
    <cellStyle name="40 % - Akzent4 9 2 3 4" xfId="13432"/>
    <cellStyle name="40 % - Akzent4 9 2 4" xfId="1236"/>
    <cellStyle name="40 % - Akzent4 9 2 4 2" xfId="3667"/>
    <cellStyle name="40 % - Akzent4 9 2 4 2 2" xfId="9353"/>
    <cellStyle name="40 % - Akzent4 9 2 4 2 2 2" xfId="20738"/>
    <cellStyle name="40 % - Akzent4 9 2 4 2 3" xfId="15052"/>
    <cellStyle name="40 % - Akzent4 9 2 4 3" xfId="6923"/>
    <cellStyle name="40 % - Akzent4 9 2 4 3 2" xfId="18308"/>
    <cellStyle name="40 % - Akzent4 9 2 4 4" xfId="12622"/>
    <cellStyle name="40 % - Akzent4 9 2 5" xfId="2856"/>
    <cellStyle name="40 % - Akzent4 9 2 5 2" xfId="8543"/>
    <cellStyle name="40 % - Akzent4 9 2 5 2 2" xfId="19928"/>
    <cellStyle name="40 % - Akzent4 9 2 5 3" xfId="14242"/>
    <cellStyle name="40 % - Akzent4 9 2 6" xfId="5287"/>
    <cellStyle name="40 % - Akzent4 9 2 6 2" xfId="10973"/>
    <cellStyle name="40 % - Akzent4 9 2 6 2 2" xfId="22358"/>
    <cellStyle name="40 % - Akzent4 9 2 6 3" xfId="16672"/>
    <cellStyle name="40 % - Akzent4 9 2 7" xfId="6113"/>
    <cellStyle name="40 % - Akzent4 9 2 7 2" xfId="17498"/>
    <cellStyle name="40 % - Akzent4 9 2 8" xfId="11812"/>
    <cellStyle name="40 % - Akzent4 9 3" xfId="636"/>
    <cellStyle name="40 % - Akzent4 9 3 2" xfId="2256"/>
    <cellStyle name="40 % - Akzent4 9 3 2 2" xfId="4687"/>
    <cellStyle name="40 % - Akzent4 9 3 2 2 2" xfId="10373"/>
    <cellStyle name="40 % - Akzent4 9 3 2 2 2 2" xfId="21758"/>
    <cellStyle name="40 % - Akzent4 9 3 2 2 3" xfId="16072"/>
    <cellStyle name="40 % - Akzent4 9 3 2 3" xfId="7943"/>
    <cellStyle name="40 % - Akzent4 9 3 2 3 2" xfId="19328"/>
    <cellStyle name="40 % - Akzent4 9 3 2 4" xfId="13642"/>
    <cellStyle name="40 % - Akzent4 9 3 3" xfId="1446"/>
    <cellStyle name="40 % - Akzent4 9 3 3 2" xfId="3877"/>
    <cellStyle name="40 % - Akzent4 9 3 3 2 2" xfId="9563"/>
    <cellStyle name="40 % - Akzent4 9 3 3 2 2 2" xfId="20948"/>
    <cellStyle name="40 % - Akzent4 9 3 3 2 3" xfId="15262"/>
    <cellStyle name="40 % - Akzent4 9 3 3 3" xfId="7133"/>
    <cellStyle name="40 % - Akzent4 9 3 3 3 2" xfId="18518"/>
    <cellStyle name="40 % - Akzent4 9 3 3 4" xfId="12832"/>
    <cellStyle name="40 % - Akzent4 9 3 4" xfId="3066"/>
    <cellStyle name="40 % - Akzent4 9 3 4 2" xfId="8753"/>
    <cellStyle name="40 % - Akzent4 9 3 4 2 2" xfId="20138"/>
    <cellStyle name="40 % - Akzent4 9 3 4 3" xfId="14452"/>
    <cellStyle name="40 % - Akzent4 9 3 5" xfId="5497"/>
    <cellStyle name="40 % - Akzent4 9 3 5 2" xfId="11183"/>
    <cellStyle name="40 % - Akzent4 9 3 5 2 2" xfId="22568"/>
    <cellStyle name="40 % - Akzent4 9 3 5 3" xfId="16882"/>
    <cellStyle name="40 % - Akzent4 9 3 6" xfId="6323"/>
    <cellStyle name="40 % - Akzent4 9 3 6 2" xfId="17708"/>
    <cellStyle name="40 % - Akzent4 9 3 7" xfId="12022"/>
    <cellStyle name="40 % - Akzent4 9 4" xfId="1850"/>
    <cellStyle name="40 % - Akzent4 9 4 2" xfId="4281"/>
    <cellStyle name="40 % - Akzent4 9 4 2 2" xfId="9967"/>
    <cellStyle name="40 % - Akzent4 9 4 2 2 2" xfId="21352"/>
    <cellStyle name="40 % - Akzent4 9 4 2 3" xfId="15666"/>
    <cellStyle name="40 % - Akzent4 9 4 3" xfId="7537"/>
    <cellStyle name="40 % - Akzent4 9 4 3 2" xfId="18922"/>
    <cellStyle name="40 % - Akzent4 9 4 4" xfId="13236"/>
    <cellStyle name="40 % - Akzent4 9 5" xfId="1040"/>
    <cellStyle name="40 % - Akzent4 9 5 2" xfId="3471"/>
    <cellStyle name="40 % - Akzent4 9 5 2 2" xfId="9157"/>
    <cellStyle name="40 % - Akzent4 9 5 2 2 2" xfId="20542"/>
    <cellStyle name="40 % - Akzent4 9 5 2 3" xfId="14856"/>
    <cellStyle name="40 % - Akzent4 9 5 3" xfId="6727"/>
    <cellStyle name="40 % - Akzent4 9 5 3 2" xfId="18112"/>
    <cellStyle name="40 % - Akzent4 9 5 4" xfId="12426"/>
    <cellStyle name="40 % - Akzent4 9 6" xfId="2660"/>
    <cellStyle name="40 % - Akzent4 9 6 2" xfId="8347"/>
    <cellStyle name="40 % - Akzent4 9 6 2 2" xfId="19732"/>
    <cellStyle name="40 % - Akzent4 9 6 3" xfId="14046"/>
    <cellStyle name="40 % - Akzent4 9 7" xfId="5091"/>
    <cellStyle name="40 % - Akzent4 9 7 2" xfId="10777"/>
    <cellStyle name="40 % - Akzent4 9 7 2 2" xfId="22162"/>
    <cellStyle name="40 % - Akzent4 9 7 3" xfId="16476"/>
    <cellStyle name="40 % - Akzent4 9 8" xfId="5917"/>
    <cellStyle name="40 % - Akzent4 9 8 2" xfId="17302"/>
    <cellStyle name="40 % - Akzent4 9 9" xfId="11616"/>
    <cellStyle name="40 % - Akzent5 10" xfId="269"/>
    <cellStyle name="40 % - Akzent5 10 2" xfId="676"/>
    <cellStyle name="40 % - Akzent5 10 2 2" xfId="2296"/>
    <cellStyle name="40 % - Akzent5 10 2 2 2" xfId="4727"/>
    <cellStyle name="40 % - Akzent5 10 2 2 2 2" xfId="10413"/>
    <cellStyle name="40 % - Akzent5 10 2 2 2 2 2" xfId="21798"/>
    <cellStyle name="40 % - Akzent5 10 2 2 2 3" xfId="16112"/>
    <cellStyle name="40 % - Akzent5 10 2 2 3" xfId="7983"/>
    <cellStyle name="40 % - Akzent5 10 2 2 3 2" xfId="19368"/>
    <cellStyle name="40 % - Akzent5 10 2 2 4" xfId="13682"/>
    <cellStyle name="40 % - Akzent5 10 2 3" xfId="1486"/>
    <cellStyle name="40 % - Akzent5 10 2 3 2" xfId="3917"/>
    <cellStyle name="40 % - Akzent5 10 2 3 2 2" xfId="9603"/>
    <cellStyle name="40 % - Akzent5 10 2 3 2 2 2" xfId="20988"/>
    <cellStyle name="40 % - Akzent5 10 2 3 2 3" xfId="15302"/>
    <cellStyle name="40 % - Akzent5 10 2 3 3" xfId="7173"/>
    <cellStyle name="40 % - Akzent5 10 2 3 3 2" xfId="18558"/>
    <cellStyle name="40 % - Akzent5 10 2 3 4" xfId="12872"/>
    <cellStyle name="40 % - Akzent5 10 2 4" xfId="3106"/>
    <cellStyle name="40 % - Akzent5 10 2 4 2" xfId="8793"/>
    <cellStyle name="40 % - Akzent5 10 2 4 2 2" xfId="20178"/>
    <cellStyle name="40 % - Akzent5 10 2 4 3" xfId="14492"/>
    <cellStyle name="40 % - Akzent5 10 2 5" xfId="5537"/>
    <cellStyle name="40 % - Akzent5 10 2 5 2" xfId="11223"/>
    <cellStyle name="40 % - Akzent5 10 2 5 2 2" xfId="22608"/>
    <cellStyle name="40 % - Akzent5 10 2 5 3" xfId="16922"/>
    <cellStyle name="40 % - Akzent5 10 2 6" xfId="6363"/>
    <cellStyle name="40 % - Akzent5 10 2 6 2" xfId="17748"/>
    <cellStyle name="40 % - Akzent5 10 2 7" xfId="12062"/>
    <cellStyle name="40 % - Akzent5 10 3" xfId="1890"/>
    <cellStyle name="40 % - Akzent5 10 3 2" xfId="4321"/>
    <cellStyle name="40 % - Akzent5 10 3 2 2" xfId="10007"/>
    <cellStyle name="40 % - Akzent5 10 3 2 2 2" xfId="21392"/>
    <cellStyle name="40 % - Akzent5 10 3 2 3" xfId="15706"/>
    <cellStyle name="40 % - Akzent5 10 3 3" xfId="7577"/>
    <cellStyle name="40 % - Akzent5 10 3 3 2" xfId="18962"/>
    <cellStyle name="40 % - Akzent5 10 3 4" xfId="13276"/>
    <cellStyle name="40 % - Akzent5 10 4" xfId="1080"/>
    <cellStyle name="40 % - Akzent5 10 4 2" xfId="3511"/>
    <cellStyle name="40 % - Akzent5 10 4 2 2" xfId="9197"/>
    <cellStyle name="40 % - Akzent5 10 4 2 2 2" xfId="20582"/>
    <cellStyle name="40 % - Akzent5 10 4 2 3" xfId="14896"/>
    <cellStyle name="40 % - Akzent5 10 4 3" xfId="6767"/>
    <cellStyle name="40 % - Akzent5 10 4 3 2" xfId="18152"/>
    <cellStyle name="40 % - Akzent5 10 4 4" xfId="12466"/>
    <cellStyle name="40 % - Akzent5 10 5" xfId="2700"/>
    <cellStyle name="40 % - Akzent5 10 5 2" xfId="8387"/>
    <cellStyle name="40 % - Akzent5 10 5 2 2" xfId="19772"/>
    <cellStyle name="40 % - Akzent5 10 5 3" xfId="14086"/>
    <cellStyle name="40 % - Akzent5 10 6" xfId="5131"/>
    <cellStyle name="40 % - Akzent5 10 6 2" xfId="10817"/>
    <cellStyle name="40 % - Akzent5 10 6 2 2" xfId="22202"/>
    <cellStyle name="40 % - Akzent5 10 6 3" xfId="16516"/>
    <cellStyle name="40 % - Akzent5 10 7" xfId="5957"/>
    <cellStyle name="40 % - Akzent5 10 7 2" xfId="17342"/>
    <cellStyle name="40 % - Akzent5 10 8" xfId="11656"/>
    <cellStyle name="40 % - Akzent5 11" xfId="478"/>
    <cellStyle name="40 % - Akzent5 11 2" xfId="2099"/>
    <cellStyle name="40 % - Akzent5 11 2 2" xfId="4530"/>
    <cellStyle name="40 % - Akzent5 11 2 2 2" xfId="10216"/>
    <cellStyle name="40 % - Akzent5 11 2 2 2 2" xfId="21601"/>
    <cellStyle name="40 % - Akzent5 11 2 2 3" xfId="15915"/>
    <cellStyle name="40 % - Akzent5 11 2 3" xfId="7786"/>
    <cellStyle name="40 % - Akzent5 11 2 3 2" xfId="19171"/>
    <cellStyle name="40 % - Akzent5 11 2 4" xfId="13485"/>
    <cellStyle name="40 % - Akzent5 11 3" xfId="1289"/>
    <cellStyle name="40 % - Akzent5 11 3 2" xfId="3720"/>
    <cellStyle name="40 % - Akzent5 11 3 2 2" xfId="9406"/>
    <cellStyle name="40 % - Akzent5 11 3 2 2 2" xfId="20791"/>
    <cellStyle name="40 % - Akzent5 11 3 2 3" xfId="15105"/>
    <cellStyle name="40 % - Akzent5 11 3 3" xfId="6976"/>
    <cellStyle name="40 % - Akzent5 11 3 3 2" xfId="18361"/>
    <cellStyle name="40 % - Akzent5 11 3 4" xfId="12675"/>
    <cellStyle name="40 % - Akzent5 11 4" xfId="2909"/>
    <cellStyle name="40 % - Akzent5 11 4 2" xfId="8596"/>
    <cellStyle name="40 % - Akzent5 11 4 2 2" xfId="19981"/>
    <cellStyle name="40 % - Akzent5 11 4 3" xfId="14295"/>
    <cellStyle name="40 % - Akzent5 11 5" xfId="5340"/>
    <cellStyle name="40 % - Akzent5 11 5 2" xfId="11026"/>
    <cellStyle name="40 % - Akzent5 11 5 2 2" xfId="22411"/>
    <cellStyle name="40 % - Akzent5 11 5 3" xfId="16725"/>
    <cellStyle name="40 % - Akzent5 11 6" xfId="6166"/>
    <cellStyle name="40 % - Akzent5 11 6 2" xfId="17551"/>
    <cellStyle name="40 % - Akzent5 11 7" xfId="11865"/>
    <cellStyle name="40 % - Akzent5 12" xfId="1694"/>
    <cellStyle name="40 % - Akzent5 12 2" xfId="4125"/>
    <cellStyle name="40 % - Akzent5 12 2 2" xfId="9811"/>
    <cellStyle name="40 % - Akzent5 12 2 2 2" xfId="21196"/>
    <cellStyle name="40 % - Akzent5 12 2 3" xfId="15510"/>
    <cellStyle name="40 % - Akzent5 12 3" xfId="7381"/>
    <cellStyle name="40 % - Akzent5 12 3 2" xfId="18766"/>
    <cellStyle name="40 % - Akzent5 12 4" xfId="13080"/>
    <cellStyle name="40 % - Akzent5 13" xfId="884"/>
    <cellStyle name="40 % - Akzent5 13 2" xfId="3315"/>
    <cellStyle name="40 % - Akzent5 13 2 2" xfId="9001"/>
    <cellStyle name="40 % - Akzent5 13 2 2 2" xfId="20386"/>
    <cellStyle name="40 % - Akzent5 13 2 3" xfId="14700"/>
    <cellStyle name="40 % - Akzent5 13 3" xfId="6571"/>
    <cellStyle name="40 % - Akzent5 13 3 2" xfId="17956"/>
    <cellStyle name="40 % - Akzent5 13 4" xfId="12270"/>
    <cellStyle name="40 % - Akzent5 14" xfId="2504"/>
    <cellStyle name="40 % - Akzent5 14 2" xfId="8191"/>
    <cellStyle name="40 % - Akzent5 14 2 2" xfId="19576"/>
    <cellStyle name="40 % - Akzent5 14 3" xfId="13890"/>
    <cellStyle name="40 % - Akzent5 15" xfId="4935"/>
    <cellStyle name="40 % - Akzent5 15 2" xfId="10621"/>
    <cellStyle name="40 % - Akzent5 15 2 2" xfId="22006"/>
    <cellStyle name="40 % - Akzent5 15 3" xfId="16320"/>
    <cellStyle name="40 % - Akzent5 16" xfId="59"/>
    <cellStyle name="40 % - Akzent5 2" xfId="90"/>
    <cellStyle name="40 % - Akzent5 2 10" xfId="11475"/>
    <cellStyle name="40 % - Akzent5 2 2" xfId="237"/>
    <cellStyle name="40 % - Akzent5 2 2 2" xfId="432"/>
    <cellStyle name="40 % - Akzent5 2 2 2 2" xfId="839"/>
    <cellStyle name="40 % - Akzent5 2 2 2 2 2" xfId="2459"/>
    <cellStyle name="40 % - Akzent5 2 2 2 2 2 2" xfId="4890"/>
    <cellStyle name="40 % - Akzent5 2 2 2 2 2 2 2" xfId="10576"/>
    <cellStyle name="40 % - Akzent5 2 2 2 2 2 2 2 2" xfId="21961"/>
    <cellStyle name="40 % - Akzent5 2 2 2 2 2 2 3" xfId="16275"/>
    <cellStyle name="40 % - Akzent5 2 2 2 2 2 3" xfId="8146"/>
    <cellStyle name="40 % - Akzent5 2 2 2 2 2 3 2" xfId="19531"/>
    <cellStyle name="40 % - Akzent5 2 2 2 2 2 4" xfId="13845"/>
    <cellStyle name="40 % - Akzent5 2 2 2 2 3" xfId="1649"/>
    <cellStyle name="40 % - Akzent5 2 2 2 2 3 2" xfId="4080"/>
    <cellStyle name="40 % - Akzent5 2 2 2 2 3 2 2" xfId="9766"/>
    <cellStyle name="40 % - Akzent5 2 2 2 2 3 2 2 2" xfId="21151"/>
    <cellStyle name="40 % - Akzent5 2 2 2 2 3 2 3" xfId="15465"/>
    <cellStyle name="40 % - Akzent5 2 2 2 2 3 3" xfId="7336"/>
    <cellStyle name="40 % - Akzent5 2 2 2 2 3 3 2" xfId="18721"/>
    <cellStyle name="40 % - Akzent5 2 2 2 2 3 4" xfId="13035"/>
    <cellStyle name="40 % - Akzent5 2 2 2 2 4" xfId="3269"/>
    <cellStyle name="40 % - Akzent5 2 2 2 2 4 2" xfId="8956"/>
    <cellStyle name="40 % - Akzent5 2 2 2 2 4 2 2" xfId="20341"/>
    <cellStyle name="40 % - Akzent5 2 2 2 2 4 3" xfId="14655"/>
    <cellStyle name="40 % - Akzent5 2 2 2 2 5" xfId="5700"/>
    <cellStyle name="40 % - Akzent5 2 2 2 2 5 2" xfId="11386"/>
    <cellStyle name="40 % - Akzent5 2 2 2 2 5 2 2" xfId="22771"/>
    <cellStyle name="40 % - Akzent5 2 2 2 2 5 3" xfId="17085"/>
    <cellStyle name="40 % - Akzent5 2 2 2 2 6" xfId="6526"/>
    <cellStyle name="40 % - Akzent5 2 2 2 2 6 2" xfId="17911"/>
    <cellStyle name="40 % - Akzent5 2 2 2 2 7" xfId="12225"/>
    <cellStyle name="40 % - Akzent5 2 2 2 3" xfId="2053"/>
    <cellStyle name="40 % - Akzent5 2 2 2 3 2" xfId="4484"/>
    <cellStyle name="40 % - Akzent5 2 2 2 3 2 2" xfId="10170"/>
    <cellStyle name="40 % - Akzent5 2 2 2 3 2 2 2" xfId="21555"/>
    <cellStyle name="40 % - Akzent5 2 2 2 3 2 3" xfId="15869"/>
    <cellStyle name="40 % - Akzent5 2 2 2 3 3" xfId="7740"/>
    <cellStyle name="40 % - Akzent5 2 2 2 3 3 2" xfId="19125"/>
    <cellStyle name="40 % - Akzent5 2 2 2 3 4" xfId="13439"/>
    <cellStyle name="40 % - Akzent5 2 2 2 4" xfId="1243"/>
    <cellStyle name="40 % - Akzent5 2 2 2 4 2" xfId="3674"/>
    <cellStyle name="40 % - Akzent5 2 2 2 4 2 2" xfId="9360"/>
    <cellStyle name="40 % - Akzent5 2 2 2 4 2 2 2" xfId="20745"/>
    <cellStyle name="40 % - Akzent5 2 2 2 4 2 3" xfId="15059"/>
    <cellStyle name="40 % - Akzent5 2 2 2 4 3" xfId="6930"/>
    <cellStyle name="40 % - Akzent5 2 2 2 4 3 2" xfId="18315"/>
    <cellStyle name="40 % - Akzent5 2 2 2 4 4" xfId="12629"/>
    <cellStyle name="40 % - Akzent5 2 2 2 5" xfId="2863"/>
    <cellStyle name="40 % - Akzent5 2 2 2 5 2" xfId="8550"/>
    <cellStyle name="40 % - Akzent5 2 2 2 5 2 2" xfId="19935"/>
    <cellStyle name="40 % - Akzent5 2 2 2 5 3" xfId="14249"/>
    <cellStyle name="40 % - Akzent5 2 2 2 6" xfId="5294"/>
    <cellStyle name="40 % - Akzent5 2 2 2 6 2" xfId="10980"/>
    <cellStyle name="40 % - Akzent5 2 2 2 6 2 2" xfId="22365"/>
    <cellStyle name="40 % - Akzent5 2 2 2 6 3" xfId="16679"/>
    <cellStyle name="40 % - Akzent5 2 2 2 7" xfId="6120"/>
    <cellStyle name="40 % - Akzent5 2 2 2 7 2" xfId="17505"/>
    <cellStyle name="40 % - Akzent5 2 2 2 8" xfId="11819"/>
    <cellStyle name="40 % - Akzent5 2 2 3" xfId="643"/>
    <cellStyle name="40 % - Akzent5 2 2 3 2" xfId="2263"/>
    <cellStyle name="40 % - Akzent5 2 2 3 2 2" xfId="4694"/>
    <cellStyle name="40 % - Akzent5 2 2 3 2 2 2" xfId="10380"/>
    <cellStyle name="40 % - Akzent5 2 2 3 2 2 2 2" xfId="21765"/>
    <cellStyle name="40 % - Akzent5 2 2 3 2 2 3" xfId="16079"/>
    <cellStyle name="40 % - Akzent5 2 2 3 2 3" xfId="7950"/>
    <cellStyle name="40 % - Akzent5 2 2 3 2 3 2" xfId="19335"/>
    <cellStyle name="40 % - Akzent5 2 2 3 2 4" xfId="13649"/>
    <cellStyle name="40 % - Akzent5 2 2 3 3" xfId="1453"/>
    <cellStyle name="40 % - Akzent5 2 2 3 3 2" xfId="3884"/>
    <cellStyle name="40 % - Akzent5 2 2 3 3 2 2" xfId="9570"/>
    <cellStyle name="40 % - Akzent5 2 2 3 3 2 2 2" xfId="20955"/>
    <cellStyle name="40 % - Akzent5 2 2 3 3 2 3" xfId="15269"/>
    <cellStyle name="40 % - Akzent5 2 2 3 3 3" xfId="7140"/>
    <cellStyle name="40 % - Akzent5 2 2 3 3 3 2" xfId="18525"/>
    <cellStyle name="40 % - Akzent5 2 2 3 3 4" xfId="12839"/>
    <cellStyle name="40 % - Akzent5 2 2 3 4" xfId="3073"/>
    <cellStyle name="40 % - Akzent5 2 2 3 4 2" xfId="8760"/>
    <cellStyle name="40 % - Akzent5 2 2 3 4 2 2" xfId="20145"/>
    <cellStyle name="40 % - Akzent5 2 2 3 4 3" xfId="14459"/>
    <cellStyle name="40 % - Akzent5 2 2 3 5" xfId="5504"/>
    <cellStyle name="40 % - Akzent5 2 2 3 5 2" xfId="11190"/>
    <cellStyle name="40 % - Akzent5 2 2 3 5 2 2" xfId="22575"/>
    <cellStyle name="40 % - Akzent5 2 2 3 5 3" xfId="16889"/>
    <cellStyle name="40 % - Akzent5 2 2 3 6" xfId="6330"/>
    <cellStyle name="40 % - Akzent5 2 2 3 6 2" xfId="17715"/>
    <cellStyle name="40 % - Akzent5 2 2 3 7" xfId="12029"/>
    <cellStyle name="40 % - Akzent5 2 2 4" xfId="1857"/>
    <cellStyle name="40 % - Akzent5 2 2 4 2" xfId="4288"/>
    <cellStyle name="40 % - Akzent5 2 2 4 2 2" xfId="9974"/>
    <cellStyle name="40 % - Akzent5 2 2 4 2 2 2" xfId="21359"/>
    <cellStyle name="40 % - Akzent5 2 2 4 2 3" xfId="15673"/>
    <cellStyle name="40 % - Akzent5 2 2 4 3" xfId="7544"/>
    <cellStyle name="40 % - Akzent5 2 2 4 3 2" xfId="18929"/>
    <cellStyle name="40 % - Akzent5 2 2 4 4" xfId="13243"/>
    <cellStyle name="40 % - Akzent5 2 2 5" xfId="1047"/>
    <cellStyle name="40 % - Akzent5 2 2 5 2" xfId="3478"/>
    <cellStyle name="40 % - Akzent5 2 2 5 2 2" xfId="9164"/>
    <cellStyle name="40 % - Akzent5 2 2 5 2 2 2" xfId="20549"/>
    <cellStyle name="40 % - Akzent5 2 2 5 2 3" xfId="14863"/>
    <cellStyle name="40 % - Akzent5 2 2 5 3" xfId="6734"/>
    <cellStyle name="40 % - Akzent5 2 2 5 3 2" xfId="18119"/>
    <cellStyle name="40 % - Akzent5 2 2 5 4" xfId="12433"/>
    <cellStyle name="40 % - Akzent5 2 2 6" xfId="2667"/>
    <cellStyle name="40 % - Akzent5 2 2 6 2" xfId="8354"/>
    <cellStyle name="40 % - Akzent5 2 2 6 2 2" xfId="19739"/>
    <cellStyle name="40 % - Akzent5 2 2 6 3" xfId="14053"/>
    <cellStyle name="40 % - Akzent5 2 2 7" xfId="5098"/>
    <cellStyle name="40 % - Akzent5 2 2 7 2" xfId="10784"/>
    <cellStyle name="40 % - Akzent5 2 2 7 2 2" xfId="22169"/>
    <cellStyle name="40 % - Akzent5 2 2 7 3" xfId="16483"/>
    <cellStyle name="40 % - Akzent5 2 2 8" xfId="5924"/>
    <cellStyle name="40 % - Akzent5 2 2 8 2" xfId="17309"/>
    <cellStyle name="40 % - Akzent5 2 2 9" xfId="11623"/>
    <cellStyle name="40 % - Akzent5 2 3" xfId="284"/>
    <cellStyle name="40 % - Akzent5 2 3 2" xfId="691"/>
    <cellStyle name="40 % - Akzent5 2 3 2 2" xfId="2311"/>
    <cellStyle name="40 % - Akzent5 2 3 2 2 2" xfId="4742"/>
    <cellStyle name="40 % - Akzent5 2 3 2 2 2 2" xfId="10428"/>
    <cellStyle name="40 % - Akzent5 2 3 2 2 2 2 2" xfId="21813"/>
    <cellStyle name="40 % - Akzent5 2 3 2 2 2 3" xfId="16127"/>
    <cellStyle name="40 % - Akzent5 2 3 2 2 3" xfId="7998"/>
    <cellStyle name="40 % - Akzent5 2 3 2 2 3 2" xfId="19383"/>
    <cellStyle name="40 % - Akzent5 2 3 2 2 4" xfId="13697"/>
    <cellStyle name="40 % - Akzent5 2 3 2 3" xfId="1501"/>
    <cellStyle name="40 % - Akzent5 2 3 2 3 2" xfId="3932"/>
    <cellStyle name="40 % - Akzent5 2 3 2 3 2 2" xfId="9618"/>
    <cellStyle name="40 % - Akzent5 2 3 2 3 2 2 2" xfId="21003"/>
    <cellStyle name="40 % - Akzent5 2 3 2 3 2 3" xfId="15317"/>
    <cellStyle name="40 % - Akzent5 2 3 2 3 3" xfId="7188"/>
    <cellStyle name="40 % - Akzent5 2 3 2 3 3 2" xfId="18573"/>
    <cellStyle name="40 % - Akzent5 2 3 2 3 4" xfId="12887"/>
    <cellStyle name="40 % - Akzent5 2 3 2 4" xfId="3121"/>
    <cellStyle name="40 % - Akzent5 2 3 2 4 2" xfId="8808"/>
    <cellStyle name="40 % - Akzent5 2 3 2 4 2 2" xfId="20193"/>
    <cellStyle name="40 % - Akzent5 2 3 2 4 3" xfId="14507"/>
    <cellStyle name="40 % - Akzent5 2 3 2 5" xfId="5552"/>
    <cellStyle name="40 % - Akzent5 2 3 2 5 2" xfId="11238"/>
    <cellStyle name="40 % - Akzent5 2 3 2 5 2 2" xfId="22623"/>
    <cellStyle name="40 % - Akzent5 2 3 2 5 3" xfId="16937"/>
    <cellStyle name="40 % - Akzent5 2 3 2 6" xfId="6378"/>
    <cellStyle name="40 % - Akzent5 2 3 2 6 2" xfId="17763"/>
    <cellStyle name="40 % - Akzent5 2 3 2 7" xfId="12077"/>
    <cellStyle name="40 % - Akzent5 2 3 3" xfId="1905"/>
    <cellStyle name="40 % - Akzent5 2 3 3 2" xfId="4336"/>
    <cellStyle name="40 % - Akzent5 2 3 3 2 2" xfId="10022"/>
    <cellStyle name="40 % - Akzent5 2 3 3 2 2 2" xfId="21407"/>
    <cellStyle name="40 % - Akzent5 2 3 3 2 3" xfId="15721"/>
    <cellStyle name="40 % - Akzent5 2 3 3 3" xfId="7592"/>
    <cellStyle name="40 % - Akzent5 2 3 3 3 2" xfId="18977"/>
    <cellStyle name="40 % - Akzent5 2 3 3 4" xfId="13291"/>
    <cellStyle name="40 % - Akzent5 2 3 4" xfId="1095"/>
    <cellStyle name="40 % - Akzent5 2 3 4 2" xfId="3526"/>
    <cellStyle name="40 % - Akzent5 2 3 4 2 2" xfId="9212"/>
    <cellStyle name="40 % - Akzent5 2 3 4 2 2 2" xfId="20597"/>
    <cellStyle name="40 % - Akzent5 2 3 4 2 3" xfId="14911"/>
    <cellStyle name="40 % - Akzent5 2 3 4 3" xfId="6782"/>
    <cellStyle name="40 % - Akzent5 2 3 4 3 2" xfId="18167"/>
    <cellStyle name="40 % - Akzent5 2 3 4 4" xfId="12481"/>
    <cellStyle name="40 % - Akzent5 2 3 5" xfId="2715"/>
    <cellStyle name="40 % - Akzent5 2 3 5 2" xfId="8402"/>
    <cellStyle name="40 % - Akzent5 2 3 5 2 2" xfId="19787"/>
    <cellStyle name="40 % - Akzent5 2 3 5 3" xfId="14101"/>
    <cellStyle name="40 % - Akzent5 2 3 6" xfId="5146"/>
    <cellStyle name="40 % - Akzent5 2 3 6 2" xfId="10832"/>
    <cellStyle name="40 % - Akzent5 2 3 6 2 2" xfId="22217"/>
    <cellStyle name="40 % - Akzent5 2 3 6 3" xfId="16531"/>
    <cellStyle name="40 % - Akzent5 2 3 7" xfId="5972"/>
    <cellStyle name="40 % - Akzent5 2 3 7 2" xfId="17357"/>
    <cellStyle name="40 % - Akzent5 2 3 8" xfId="11671"/>
    <cellStyle name="40 % - Akzent5 2 4" xfId="495"/>
    <cellStyle name="40 % - Akzent5 2 4 2" xfId="2115"/>
    <cellStyle name="40 % - Akzent5 2 4 2 2" xfId="4546"/>
    <cellStyle name="40 % - Akzent5 2 4 2 2 2" xfId="10232"/>
    <cellStyle name="40 % - Akzent5 2 4 2 2 2 2" xfId="21617"/>
    <cellStyle name="40 % - Akzent5 2 4 2 2 3" xfId="15931"/>
    <cellStyle name="40 % - Akzent5 2 4 2 3" xfId="7802"/>
    <cellStyle name="40 % - Akzent5 2 4 2 3 2" xfId="19187"/>
    <cellStyle name="40 % - Akzent5 2 4 2 4" xfId="13501"/>
    <cellStyle name="40 % - Akzent5 2 4 3" xfId="1305"/>
    <cellStyle name="40 % - Akzent5 2 4 3 2" xfId="3736"/>
    <cellStyle name="40 % - Akzent5 2 4 3 2 2" xfId="9422"/>
    <cellStyle name="40 % - Akzent5 2 4 3 2 2 2" xfId="20807"/>
    <cellStyle name="40 % - Akzent5 2 4 3 2 3" xfId="15121"/>
    <cellStyle name="40 % - Akzent5 2 4 3 3" xfId="6992"/>
    <cellStyle name="40 % - Akzent5 2 4 3 3 2" xfId="18377"/>
    <cellStyle name="40 % - Akzent5 2 4 3 4" xfId="12691"/>
    <cellStyle name="40 % - Akzent5 2 4 4" xfId="2925"/>
    <cellStyle name="40 % - Akzent5 2 4 4 2" xfId="8612"/>
    <cellStyle name="40 % - Akzent5 2 4 4 2 2" xfId="19997"/>
    <cellStyle name="40 % - Akzent5 2 4 4 3" xfId="14311"/>
    <cellStyle name="40 % - Akzent5 2 4 5" xfId="5356"/>
    <cellStyle name="40 % - Akzent5 2 4 5 2" xfId="11042"/>
    <cellStyle name="40 % - Akzent5 2 4 5 2 2" xfId="22427"/>
    <cellStyle name="40 % - Akzent5 2 4 5 3" xfId="16741"/>
    <cellStyle name="40 % - Akzent5 2 4 6" xfId="6182"/>
    <cellStyle name="40 % - Akzent5 2 4 6 2" xfId="17567"/>
    <cellStyle name="40 % - Akzent5 2 4 7" xfId="11881"/>
    <cellStyle name="40 % - Akzent5 2 5" xfId="1709"/>
    <cellStyle name="40 % - Akzent5 2 5 2" xfId="4140"/>
    <cellStyle name="40 % - Akzent5 2 5 2 2" xfId="9826"/>
    <cellStyle name="40 % - Akzent5 2 5 2 2 2" xfId="21211"/>
    <cellStyle name="40 % - Akzent5 2 5 2 3" xfId="15525"/>
    <cellStyle name="40 % - Akzent5 2 5 3" xfId="7396"/>
    <cellStyle name="40 % - Akzent5 2 5 3 2" xfId="18781"/>
    <cellStyle name="40 % - Akzent5 2 5 4" xfId="13095"/>
    <cellStyle name="40 % - Akzent5 2 6" xfId="899"/>
    <cellStyle name="40 % - Akzent5 2 6 2" xfId="3330"/>
    <cellStyle name="40 % - Akzent5 2 6 2 2" xfId="9016"/>
    <cellStyle name="40 % - Akzent5 2 6 2 2 2" xfId="20401"/>
    <cellStyle name="40 % - Akzent5 2 6 2 3" xfId="14715"/>
    <cellStyle name="40 % - Akzent5 2 6 3" xfId="6586"/>
    <cellStyle name="40 % - Akzent5 2 6 3 2" xfId="17971"/>
    <cellStyle name="40 % - Akzent5 2 6 4" xfId="12285"/>
    <cellStyle name="40 % - Akzent5 2 7" xfId="2519"/>
    <cellStyle name="40 % - Akzent5 2 7 2" xfId="8206"/>
    <cellStyle name="40 % - Akzent5 2 7 2 2" xfId="19591"/>
    <cellStyle name="40 % - Akzent5 2 7 3" xfId="13905"/>
    <cellStyle name="40 % - Akzent5 2 8" xfId="4950"/>
    <cellStyle name="40 % - Akzent5 2 8 2" xfId="10636"/>
    <cellStyle name="40 % - Akzent5 2 8 2 2" xfId="22021"/>
    <cellStyle name="40 % - Akzent5 2 8 3" xfId="16335"/>
    <cellStyle name="40 % - Akzent5 2 9" xfId="5776"/>
    <cellStyle name="40 % - Akzent5 2 9 2" xfId="17161"/>
    <cellStyle name="40 % - Akzent5 3" xfId="104"/>
    <cellStyle name="40 % - Akzent5 3 10" xfId="11489"/>
    <cellStyle name="40 % - Akzent5 3 2" xfId="238"/>
    <cellStyle name="40 % - Akzent5 3 2 2" xfId="433"/>
    <cellStyle name="40 % - Akzent5 3 2 2 2" xfId="840"/>
    <cellStyle name="40 % - Akzent5 3 2 2 2 2" xfId="2460"/>
    <cellStyle name="40 % - Akzent5 3 2 2 2 2 2" xfId="4891"/>
    <cellStyle name="40 % - Akzent5 3 2 2 2 2 2 2" xfId="10577"/>
    <cellStyle name="40 % - Akzent5 3 2 2 2 2 2 2 2" xfId="21962"/>
    <cellStyle name="40 % - Akzent5 3 2 2 2 2 2 3" xfId="16276"/>
    <cellStyle name="40 % - Akzent5 3 2 2 2 2 3" xfId="8147"/>
    <cellStyle name="40 % - Akzent5 3 2 2 2 2 3 2" xfId="19532"/>
    <cellStyle name="40 % - Akzent5 3 2 2 2 2 4" xfId="13846"/>
    <cellStyle name="40 % - Akzent5 3 2 2 2 3" xfId="1650"/>
    <cellStyle name="40 % - Akzent5 3 2 2 2 3 2" xfId="4081"/>
    <cellStyle name="40 % - Akzent5 3 2 2 2 3 2 2" xfId="9767"/>
    <cellStyle name="40 % - Akzent5 3 2 2 2 3 2 2 2" xfId="21152"/>
    <cellStyle name="40 % - Akzent5 3 2 2 2 3 2 3" xfId="15466"/>
    <cellStyle name="40 % - Akzent5 3 2 2 2 3 3" xfId="7337"/>
    <cellStyle name="40 % - Akzent5 3 2 2 2 3 3 2" xfId="18722"/>
    <cellStyle name="40 % - Akzent5 3 2 2 2 3 4" xfId="13036"/>
    <cellStyle name="40 % - Akzent5 3 2 2 2 4" xfId="3270"/>
    <cellStyle name="40 % - Akzent5 3 2 2 2 4 2" xfId="8957"/>
    <cellStyle name="40 % - Akzent5 3 2 2 2 4 2 2" xfId="20342"/>
    <cellStyle name="40 % - Akzent5 3 2 2 2 4 3" xfId="14656"/>
    <cellStyle name="40 % - Akzent5 3 2 2 2 5" xfId="5701"/>
    <cellStyle name="40 % - Akzent5 3 2 2 2 5 2" xfId="11387"/>
    <cellStyle name="40 % - Akzent5 3 2 2 2 5 2 2" xfId="22772"/>
    <cellStyle name="40 % - Akzent5 3 2 2 2 5 3" xfId="17086"/>
    <cellStyle name="40 % - Akzent5 3 2 2 2 6" xfId="6527"/>
    <cellStyle name="40 % - Akzent5 3 2 2 2 6 2" xfId="17912"/>
    <cellStyle name="40 % - Akzent5 3 2 2 2 7" xfId="12226"/>
    <cellStyle name="40 % - Akzent5 3 2 2 3" xfId="2054"/>
    <cellStyle name="40 % - Akzent5 3 2 2 3 2" xfId="4485"/>
    <cellStyle name="40 % - Akzent5 3 2 2 3 2 2" xfId="10171"/>
    <cellStyle name="40 % - Akzent5 3 2 2 3 2 2 2" xfId="21556"/>
    <cellStyle name="40 % - Akzent5 3 2 2 3 2 3" xfId="15870"/>
    <cellStyle name="40 % - Akzent5 3 2 2 3 3" xfId="7741"/>
    <cellStyle name="40 % - Akzent5 3 2 2 3 3 2" xfId="19126"/>
    <cellStyle name="40 % - Akzent5 3 2 2 3 4" xfId="13440"/>
    <cellStyle name="40 % - Akzent5 3 2 2 4" xfId="1244"/>
    <cellStyle name="40 % - Akzent5 3 2 2 4 2" xfId="3675"/>
    <cellStyle name="40 % - Akzent5 3 2 2 4 2 2" xfId="9361"/>
    <cellStyle name="40 % - Akzent5 3 2 2 4 2 2 2" xfId="20746"/>
    <cellStyle name="40 % - Akzent5 3 2 2 4 2 3" xfId="15060"/>
    <cellStyle name="40 % - Akzent5 3 2 2 4 3" xfId="6931"/>
    <cellStyle name="40 % - Akzent5 3 2 2 4 3 2" xfId="18316"/>
    <cellStyle name="40 % - Akzent5 3 2 2 4 4" xfId="12630"/>
    <cellStyle name="40 % - Akzent5 3 2 2 5" xfId="2864"/>
    <cellStyle name="40 % - Akzent5 3 2 2 5 2" xfId="8551"/>
    <cellStyle name="40 % - Akzent5 3 2 2 5 2 2" xfId="19936"/>
    <cellStyle name="40 % - Akzent5 3 2 2 5 3" xfId="14250"/>
    <cellStyle name="40 % - Akzent5 3 2 2 6" xfId="5295"/>
    <cellStyle name="40 % - Akzent5 3 2 2 6 2" xfId="10981"/>
    <cellStyle name="40 % - Akzent5 3 2 2 6 2 2" xfId="22366"/>
    <cellStyle name="40 % - Akzent5 3 2 2 6 3" xfId="16680"/>
    <cellStyle name="40 % - Akzent5 3 2 2 7" xfId="6121"/>
    <cellStyle name="40 % - Akzent5 3 2 2 7 2" xfId="17506"/>
    <cellStyle name="40 % - Akzent5 3 2 2 8" xfId="11820"/>
    <cellStyle name="40 % - Akzent5 3 2 3" xfId="644"/>
    <cellStyle name="40 % - Akzent5 3 2 3 2" xfId="2264"/>
    <cellStyle name="40 % - Akzent5 3 2 3 2 2" xfId="4695"/>
    <cellStyle name="40 % - Akzent5 3 2 3 2 2 2" xfId="10381"/>
    <cellStyle name="40 % - Akzent5 3 2 3 2 2 2 2" xfId="21766"/>
    <cellStyle name="40 % - Akzent5 3 2 3 2 2 3" xfId="16080"/>
    <cellStyle name="40 % - Akzent5 3 2 3 2 3" xfId="7951"/>
    <cellStyle name="40 % - Akzent5 3 2 3 2 3 2" xfId="19336"/>
    <cellStyle name="40 % - Akzent5 3 2 3 2 4" xfId="13650"/>
    <cellStyle name="40 % - Akzent5 3 2 3 3" xfId="1454"/>
    <cellStyle name="40 % - Akzent5 3 2 3 3 2" xfId="3885"/>
    <cellStyle name="40 % - Akzent5 3 2 3 3 2 2" xfId="9571"/>
    <cellStyle name="40 % - Akzent5 3 2 3 3 2 2 2" xfId="20956"/>
    <cellStyle name="40 % - Akzent5 3 2 3 3 2 3" xfId="15270"/>
    <cellStyle name="40 % - Akzent5 3 2 3 3 3" xfId="7141"/>
    <cellStyle name="40 % - Akzent5 3 2 3 3 3 2" xfId="18526"/>
    <cellStyle name="40 % - Akzent5 3 2 3 3 4" xfId="12840"/>
    <cellStyle name="40 % - Akzent5 3 2 3 4" xfId="3074"/>
    <cellStyle name="40 % - Akzent5 3 2 3 4 2" xfId="8761"/>
    <cellStyle name="40 % - Akzent5 3 2 3 4 2 2" xfId="20146"/>
    <cellStyle name="40 % - Akzent5 3 2 3 4 3" xfId="14460"/>
    <cellStyle name="40 % - Akzent5 3 2 3 5" xfId="5505"/>
    <cellStyle name="40 % - Akzent5 3 2 3 5 2" xfId="11191"/>
    <cellStyle name="40 % - Akzent5 3 2 3 5 2 2" xfId="22576"/>
    <cellStyle name="40 % - Akzent5 3 2 3 5 3" xfId="16890"/>
    <cellStyle name="40 % - Akzent5 3 2 3 6" xfId="6331"/>
    <cellStyle name="40 % - Akzent5 3 2 3 6 2" xfId="17716"/>
    <cellStyle name="40 % - Akzent5 3 2 3 7" xfId="12030"/>
    <cellStyle name="40 % - Akzent5 3 2 4" xfId="1858"/>
    <cellStyle name="40 % - Akzent5 3 2 4 2" xfId="4289"/>
    <cellStyle name="40 % - Akzent5 3 2 4 2 2" xfId="9975"/>
    <cellStyle name="40 % - Akzent5 3 2 4 2 2 2" xfId="21360"/>
    <cellStyle name="40 % - Akzent5 3 2 4 2 3" xfId="15674"/>
    <cellStyle name="40 % - Akzent5 3 2 4 3" xfId="7545"/>
    <cellStyle name="40 % - Akzent5 3 2 4 3 2" xfId="18930"/>
    <cellStyle name="40 % - Akzent5 3 2 4 4" xfId="13244"/>
    <cellStyle name="40 % - Akzent5 3 2 5" xfId="1048"/>
    <cellStyle name="40 % - Akzent5 3 2 5 2" xfId="3479"/>
    <cellStyle name="40 % - Akzent5 3 2 5 2 2" xfId="9165"/>
    <cellStyle name="40 % - Akzent5 3 2 5 2 2 2" xfId="20550"/>
    <cellStyle name="40 % - Akzent5 3 2 5 2 3" xfId="14864"/>
    <cellStyle name="40 % - Akzent5 3 2 5 3" xfId="6735"/>
    <cellStyle name="40 % - Akzent5 3 2 5 3 2" xfId="18120"/>
    <cellStyle name="40 % - Akzent5 3 2 5 4" xfId="12434"/>
    <cellStyle name="40 % - Akzent5 3 2 6" xfId="2668"/>
    <cellStyle name="40 % - Akzent5 3 2 6 2" xfId="8355"/>
    <cellStyle name="40 % - Akzent5 3 2 6 2 2" xfId="19740"/>
    <cellStyle name="40 % - Akzent5 3 2 6 3" xfId="14054"/>
    <cellStyle name="40 % - Akzent5 3 2 7" xfId="5099"/>
    <cellStyle name="40 % - Akzent5 3 2 7 2" xfId="10785"/>
    <cellStyle name="40 % - Akzent5 3 2 7 2 2" xfId="22170"/>
    <cellStyle name="40 % - Akzent5 3 2 7 3" xfId="16484"/>
    <cellStyle name="40 % - Akzent5 3 2 8" xfId="5925"/>
    <cellStyle name="40 % - Akzent5 3 2 8 2" xfId="17310"/>
    <cellStyle name="40 % - Akzent5 3 2 9" xfId="11624"/>
    <cellStyle name="40 % - Akzent5 3 3" xfId="298"/>
    <cellStyle name="40 % - Akzent5 3 3 2" xfId="705"/>
    <cellStyle name="40 % - Akzent5 3 3 2 2" xfId="2325"/>
    <cellStyle name="40 % - Akzent5 3 3 2 2 2" xfId="4756"/>
    <cellStyle name="40 % - Akzent5 3 3 2 2 2 2" xfId="10442"/>
    <cellStyle name="40 % - Akzent5 3 3 2 2 2 2 2" xfId="21827"/>
    <cellStyle name="40 % - Akzent5 3 3 2 2 2 3" xfId="16141"/>
    <cellStyle name="40 % - Akzent5 3 3 2 2 3" xfId="8012"/>
    <cellStyle name="40 % - Akzent5 3 3 2 2 3 2" xfId="19397"/>
    <cellStyle name="40 % - Akzent5 3 3 2 2 4" xfId="13711"/>
    <cellStyle name="40 % - Akzent5 3 3 2 3" xfId="1515"/>
    <cellStyle name="40 % - Akzent5 3 3 2 3 2" xfId="3946"/>
    <cellStyle name="40 % - Akzent5 3 3 2 3 2 2" xfId="9632"/>
    <cellStyle name="40 % - Akzent5 3 3 2 3 2 2 2" xfId="21017"/>
    <cellStyle name="40 % - Akzent5 3 3 2 3 2 3" xfId="15331"/>
    <cellStyle name="40 % - Akzent5 3 3 2 3 3" xfId="7202"/>
    <cellStyle name="40 % - Akzent5 3 3 2 3 3 2" xfId="18587"/>
    <cellStyle name="40 % - Akzent5 3 3 2 3 4" xfId="12901"/>
    <cellStyle name="40 % - Akzent5 3 3 2 4" xfId="3135"/>
    <cellStyle name="40 % - Akzent5 3 3 2 4 2" xfId="8822"/>
    <cellStyle name="40 % - Akzent5 3 3 2 4 2 2" xfId="20207"/>
    <cellStyle name="40 % - Akzent5 3 3 2 4 3" xfId="14521"/>
    <cellStyle name="40 % - Akzent5 3 3 2 5" xfId="5566"/>
    <cellStyle name="40 % - Akzent5 3 3 2 5 2" xfId="11252"/>
    <cellStyle name="40 % - Akzent5 3 3 2 5 2 2" xfId="22637"/>
    <cellStyle name="40 % - Akzent5 3 3 2 5 3" xfId="16951"/>
    <cellStyle name="40 % - Akzent5 3 3 2 6" xfId="6392"/>
    <cellStyle name="40 % - Akzent5 3 3 2 6 2" xfId="17777"/>
    <cellStyle name="40 % - Akzent5 3 3 2 7" xfId="12091"/>
    <cellStyle name="40 % - Akzent5 3 3 3" xfId="1919"/>
    <cellStyle name="40 % - Akzent5 3 3 3 2" xfId="4350"/>
    <cellStyle name="40 % - Akzent5 3 3 3 2 2" xfId="10036"/>
    <cellStyle name="40 % - Akzent5 3 3 3 2 2 2" xfId="21421"/>
    <cellStyle name="40 % - Akzent5 3 3 3 2 3" xfId="15735"/>
    <cellStyle name="40 % - Akzent5 3 3 3 3" xfId="7606"/>
    <cellStyle name="40 % - Akzent5 3 3 3 3 2" xfId="18991"/>
    <cellStyle name="40 % - Akzent5 3 3 3 4" xfId="13305"/>
    <cellStyle name="40 % - Akzent5 3 3 4" xfId="1109"/>
    <cellStyle name="40 % - Akzent5 3 3 4 2" xfId="3540"/>
    <cellStyle name="40 % - Akzent5 3 3 4 2 2" xfId="9226"/>
    <cellStyle name="40 % - Akzent5 3 3 4 2 2 2" xfId="20611"/>
    <cellStyle name="40 % - Akzent5 3 3 4 2 3" xfId="14925"/>
    <cellStyle name="40 % - Akzent5 3 3 4 3" xfId="6796"/>
    <cellStyle name="40 % - Akzent5 3 3 4 3 2" xfId="18181"/>
    <cellStyle name="40 % - Akzent5 3 3 4 4" xfId="12495"/>
    <cellStyle name="40 % - Akzent5 3 3 5" xfId="2729"/>
    <cellStyle name="40 % - Akzent5 3 3 5 2" xfId="8416"/>
    <cellStyle name="40 % - Akzent5 3 3 5 2 2" xfId="19801"/>
    <cellStyle name="40 % - Akzent5 3 3 5 3" xfId="14115"/>
    <cellStyle name="40 % - Akzent5 3 3 6" xfId="5160"/>
    <cellStyle name="40 % - Akzent5 3 3 6 2" xfId="10846"/>
    <cellStyle name="40 % - Akzent5 3 3 6 2 2" xfId="22231"/>
    <cellStyle name="40 % - Akzent5 3 3 6 3" xfId="16545"/>
    <cellStyle name="40 % - Akzent5 3 3 7" xfId="5986"/>
    <cellStyle name="40 % - Akzent5 3 3 7 2" xfId="17371"/>
    <cellStyle name="40 % - Akzent5 3 3 8" xfId="11685"/>
    <cellStyle name="40 % - Akzent5 3 4" xfId="509"/>
    <cellStyle name="40 % - Akzent5 3 4 2" xfId="2129"/>
    <cellStyle name="40 % - Akzent5 3 4 2 2" xfId="4560"/>
    <cellStyle name="40 % - Akzent5 3 4 2 2 2" xfId="10246"/>
    <cellStyle name="40 % - Akzent5 3 4 2 2 2 2" xfId="21631"/>
    <cellStyle name="40 % - Akzent5 3 4 2 2 3" xfId="15945"/>
    <cellStyle name="40 % - Akzent5 3 4 2 3" xfId="7816"/>
    <cellStyle name="40 % - Akzent5 3 4 2 3 2" xfId="19201"/>
    <cellStyle name="40 % - Akzent5 3 4 2 4" xfId="13515"/>
    <cellStyle name="40 % - Akzent5 3 4 3" xfId="1319"/>
    <cellStyle name="40 % - Akzent5 3 4 3 2" xfId="3750"/>
    <cellStyle name="40 % - Akzent5 3 4 3 2 2" xfId="9436"/>
    <cellStyle name="40 % - Akzent5 3 4 3 2 2 2" xfId="20821"/>
    <cellStyle name="40 % - Akzent5 3 4 3 2 3" xfId="15135"/>
    <cellStyle name="40 % - Akzent5 3 4 3 3" xfId="7006"/>
    <cellStyle name="40 % - Akzent5 3 4 3 3 2" xfId="18391"/>
    <cellStyle name="40 % - Akzent5 3 4 3 4" xfId="12705"/>
    <cellStyle name="40 % - Akzent5 3 4 4" xfId="2939"/>
    <cellStyle name="40 % - Akzent5 3 4 4 2" xfId="8626"/>
    <cellStyle name="40 % - Akzent5 3 4 4 2 2" xfId="20011"/>
    <cellStyle name="40 % - Akzent5 3 4 4 3" xfId="14325"/>
    <cellStyle name="40 % - Akzent5 3 4 5" xfId="5370"/>
    <cellStyle name="40 % - Akzent5 3 4 5 2" xfId="11056"/>
    <cellStyle name="40 % - Akzent5 3 4 5 2 2" xfId="22441"/>
    <cellStyle name="40 % - Akzent5 3 4 5 3" xfId="16755"/>
    <cellStyle name="40 % - Akzent5 3 4 6" xfId="6196"/>
    <cellStyle name="40 % - Akzent5 3 4 6 2" xfId="17581"/>
    <cellStyle name="40 % - Akzent5 3 4 7" xfId="11895"/>
    <cellStyle name="40 % - Akzent5 3 5" xfId="1723"/>
    <cellStyle name="40 % - Akzent5 3 5 2" xfId="4154"/>
    <cellStyle name="40 % - Akzent5 3 5 2 2" xfId="9840"/>
    <cellStyle name="40 % - Akzent5 3 5 2 2 2" xfId="21225"/>
    <cellStyle name="40 % - Akzent5 3 5 2 3" xfId="15539"/>
    <cellStyle name="40 % - Akzent5 3 5 3" xfId="7410"/>
    <cellStyle name="40 % - Akzent5 3 5 3 2" xfId="18795"/>
    <cellStyle name="40 % - Akzent5 3 5 4" xfId="13109"/>
    <cellStyle name="40 % - Akzent5 3 6" xfId="913"/>
    <cellStyle name="40 % - Akzent5 3 6 2" xfId="3344"/>
    <cellStyle name="40 % - Akzent5 3 6 2 2" xfId="9030"/>
    <cellStyle name="40 % - Akzent5 3 6 2 2 2" xfId="20415"/>
    <cellStyle name="40 % - Akzent5 3 6 2 3" xfId="14729"/>
    <cellStyle name="40 % - Akzent5 3 6 3" xfId="6600"/>
    <cellStyle name="40 % - Akzent5 3 6 3 2" xfId="17985"/>
    <cellStyle name="40 % - Akzent5 3 6 4" xfId="12299"/>
    <cellStyle name="40 % - Akzent5 3 7" xfId="2533"/>
    <cellStyle name="40 % - Akzent5 3 7 2" xfId="8220"/>
    <cellStyle name="40 % - Akzent5 3 7 2 2" xfId="19605"/>
    <cellStyle name="40 % - Akzent5 3 7 3" xfId="13919"/>
    <cellStyle name="40 % - Akzent5 3 8" xfId="4964"/>
    <cellStyle name="40 % - Akzent5 3 8 2" xfId="10650"/>
    <cellStyle name="40 % - Akzent5 3 8 2 2" xfId="22035"/>
    <cellStyle name="40 % - Akzent5 3 8 3" xfId="16349"/>
    <cellStyle name="40 % - Akzent5 3 9" xfId="5790"/>
    <cellStyle name="40 % - Akzent5 3 9 2" xfId="17175"/>
    <cellStyle name="40 % - Akzent5 4" xfId="117"/>
    <cellStyle name="40 % - Akzent5 4 10" xfId="11503"/>
    <cellStyle name="40 % - Akzent5 4 2" xfId="239"/>
    <cellStyle name="40 % - Akzent5 4 2 2" xfId="434"/>
    <cellStyle name="40 % - Akzent5 4 2 2 2" xfId="841"/>
    <cellStyle name="40 % - Akzent5 4 2 2 2 2" xfId="2461"/>
    <cellStyle name="40 % - Akzent5 4 2 2 2 2 2" xfId="4892"/>
    <cellStyle name="40 % - Akzent5 4 2 2 2 2 2 2" xfId="10578"/>
    <cellStyle name="40 % - Akzent5 4 2 2 2 2 2 2 2" xfId="21963"/>
    <cellStyle name="40 % - Akzent5 4 2 2 2 2 2 3" xfId="16277"/>
    <cellStyle name="40 % - Akzent5 4 2 2 2 2 3" xfId="8148"/>
    <cellStyle name="40 % - Akzent5 4 2 2 2 2 3 2" xfId="19533"/>
    <cellStyle name="40 % - Akzent5 4 2 2 2 2 4" xfId="13847"/>
    <cellStyle name="40 % - Akzent5 4 2 2 2 3" xfId="1651"/>
    <cellStyle name="40 % - Akzent5 4 2 2 2 3 2" xfId="4082"/>
    <cellStyle name="40 % - Akzent5 4 2 2 2 3 2 2" xfId="9768"/>
    <cellStyle name="40 % - Akzent5 4 2 2 2 3 2 2 2" xfId="21153"/>
    <cellStyle name="40 % - Akzent5 4 2 2 2 3 2 3" xfId="15467"/>
    <cellStyle name="40 % - Akzent5 4 2 2 2 3 3" xfId="7338"/>
    <cellStyle name="40 % - Akzent5 4 2 2 2 3 3 2" xfId="18723"/>
    <cellStyle name="40 % - Akzent5 4 2 2 2 3 4" xfId="13037"/>
    <cellStyle name="40 % - Akzent5 4 2 2 2 4" xfId="3271"/>
    <cellStyle name="40 % - Akzent5 4 2 2 2 4 2" xfId="8958"/>
    <cellStyle name="40 % - Akzent5 4 2 2 2 4 2 2" xfId="20343"/>
    <cellStyle name="40 % - Akzent5 4 2 2 2 4 3" xfId="14657"/>
    <cellStyle name="40 % - Akzent5 4 2 2 2 5" xfId="5702"/>
    <cellStyle name="40 % - Akzent5 4 2 2 2 5 2" xfId="11388"/>
    <cellStyle name="40 % - Akzent5 4 2 2 2 5 2 2" xfId="22773"/>
    <cellStyle name="40 % - Akzent5 4 2 2 2 5 3" xfId="17087"/>
    <cellStyle name="40 % - Akzent5 4 2 2 2 6" xfId="6528"/>
    <cellStyle name="40 % - Akzent5 4 2 2 2 6 2" xfId="17913"/>
    <cellStyle name="40 % - Akzent5 4 2 2 2 7" xfId="12227"/>
    <cellStyle name="40 % - Akzent5 4 2 2 3" xfId="2055"/>
    <cellStyle name="40 % - Akzent5 4 2 2 3 2" xfId="4486"/>
    <cellStyle name="40 % - Akzent5 4 2 2 3 2 2" xfId="10172"/>
    <cellStyle name="40 % - Akzent5 4 2 2 3 2 2 2" xfId="21557"/>
    <cellStyle name="40 % - Akzent5 4 2 2 3 2 3" xfId="15871"/>
    <cellStyle name="40 % - Akzent5 4 2 2 3 3" xfId="7742"/>
    <cellStyle name="40 % - Akzent5 4 2 2 3 3 2" xfId="19127"/>
    <cellStyle name="40 % - Akzent5 4 2 2 3 4" xfId="13441"/>
    <cellStyle name="40 % - Akzent5 4 2 2 4" xfId="1245"/>
    <cellStyle name="40 % - Akzent5 4 2 2 4 2" xfId="3676"/>
    <cellStyle name="40 % - Akzent5 4 2 2 4 2 2" xfId="9362"/>
    <cellStyle name="40 % - Akzent5 4 2 2 4 2 2 2" xfId="20747"/>
    <cellStyle name="40 % - Akzent5 4 2 2 4 2 3" xfId="15061"/>
    <cellStyle name="40 % - Akzent5 4 2 2 4 3" xfId="6932"/>
    <cellStyle name="40 % - Akzent5 4 2 2 4 3 2" xfId="18317"/>
    <cellStyle name="40 % - Akzent5 4 2 2 4 4" xfId="12631"/>
    <cellStyle name="40 % - Akzent5 4 2 2 5" xfId="2865"/>
    <cellStyle name="40 % - Akzent5 4 2 2 5 2" xfId="8552"/>
    <cellStyle name="40 % - Akzent5 4 2 2 5 2 2" xfId="19937"/>
    <cellStyle name="40 % - Akzent5 4 2 2 5 3" xfId="14251"/>
    <cellStyle name="40 % - Akzent5 4 2 2 6" xfId="5296"/>
    <cellStyle name="40 % - Akzent5 4 2 2 6 2" xfId="10982"/>
    <cellStyle name="40 % - Akzent5 4 2 2 6 2 2" xfId="22367"/>
    <cellStyle name="40 % - Akzent5 4 2 2 6 3" xfId="16681"/>
    <cellStyle name="40 % - Akzent5 4 2 2 7" xfId="6122"/>
    <cellStyle name="40 % - Akzent5 4 2 2 7 2" xfId="17507"/>
    <cellStyle name="40 % - Akzent5 4 2 2 8" xfId="11821"/>
    <cellStyle name="40 % - Akzent5 4 2 3" xfId="645"/>
    <cellStyle name="40 % - Akzent5 4 2 3 2" xfId="2265"/>
    <cellStyle name="40 % - Akzent5 4 2 3 2 2" xfId="4696"/>
    <cellStyle name="40 % - Akzent5 4 2 3 2 2 2" xfId="10382"/>
    <cellStyle name="40 % - Akzent5 4 2 3 2 2 2 2" xfId="21767"/>
    <cellStyle name="40 % - Akzent5 4 2 3 2 2 3" xfId="16081"/>
    <cellStyle name="40 % - Akzent5 4 2 3 2 3" xfId="7952"/>
    <cellStyle name="40 % - Akzent5 4 2 3 2 3 2" xfId="19337"/>
    <cellStyle name="40 % - Akzent5 4 2 3 2 4" xfId="13651"/>
    <cellStyle name="40 % - Akzent5 4 2 3 3" xfId="1455"/>
    <cellStyle name="40 % - Akzent5 4 2 3 3 2" xfId="3886"/>
    <cellStyle name="40 % - Akzent5 4 2 3 3 2 2" xfId="9572"/>
    <cellStyle name="40 % - Akzent5 4 2 3 3 2 2 2" xfId="20957"/>
    <cellStyle name="40 % - Akzent5 4 2 3 3 2 3" xfId="15271"/>
    <cellStyle name="40 % - Akzent5 4 2 3 3 3" xfId="7142"/>
    <cellStyle name="40 % - Akzent5 4 2 3 3 3 2" xfId="18527"/>
    <cellStyle name="40 % - Akzent5 4 2 3 3 4" xfId="12841"/>
    <cellStyle name="40 % - Akzent5 4 2 3 4" xfId="3075"/>
    <cellStyle name="40 % - Akzent5 4 2 3 4 2" xfId="8762"/>
    <cellStyle name="40 % - Akzent5 4 2 3 4 2 2" xfId="20147"/>
    <cellStyle name="40 % - Akzent5 4 2 3 4 3" xfId="14461"/>
    <cellStyle name="40 % - Akzent5 4 2 3 5" xfId="5506"/>
    <cellStyle name="40 % - Akzent5 4 2 3 5 2" xfId="11192"/>
    <cellStyle name="40 % - Akzent5 4 2 3 5 2 2" xfId="22577"/>
    <cellStyle name="40 % - Akzent5 4 2 3 5 3" xfId="16891"/>
    <cellStyle name="40 % - Akzent5 4 2 3 6" xfId="6332"/>
    <cellStyle name="40 % - Akzent5 4 2 3 6 2" xfId="17717"/>
    <cellStyle name="40 % - Akzent5 4 2 3 7" xfId="12031"/>
    <cellStyle name="40 % - Akzent5 4 2 4" xfId="1859"/>
    <cellStyle name="40 % - Akzent5 4 2 4 2" xfId="4290"/>
    <cellStyle name="40 % - Akzent5 4 2 4 2 2" xfId="9976"/>
    <cellStyle name="40 % - Akzent5 4 2 4 2 2 2" xfId="21361"/>
    <cellStyle name="40 % - Akzent5 4 2 4 2 3" xfId="15675"/>
    <cellStyle name="40 % - Akzent5 4 2 4 3" xfId="7546"/>
    <cellStyle name="40 % - Akzent5 4 2 4 3 2" xfId="18931"/>
    <cellStyle name="40 % - Akzent5 4 2 4 4" xfId="13245"/>
    <cellStyle name="40 % - Akzent5 4 2 5" xfId="1049"/>
    <cellStyle name="40 % - Akzent5 4 2 5 2" xfId="3480"/>
    <cellStyle name="40 % - Akzent5 4 2 5 2 2" xfId="9166"/>
    <cellStyle name="40 % - Akzent5 4 2 5 2 2 2" xfId="20551"/>
    <cellStyle name="40 % - Akzent5 4 2 5 2 3" xfId="14865"/>
    <cellStyle name="40 % - Akzent5 4 2 5 3" xfId="6736"/>
    <cellStyle name="40 % - Akzent5 4 2 5 3 2" xfId="18121"/>
    <cellStyle name="40 % - Akzent5 4 2 5 4" xfId="12435"/>
    <cellStyle name="40 % - Akzent5 4 2 6" xfId="2669"/>
    <cellStyle name="40 % - Akzent5 4 2 6 2" xfId="8356"/>
    <cellStyle name="40 % - Akzent5 4 2 6 2 2" xfId="19741"/>
    <cellStyle name="40 % - Akzent5 4 2 6 3" xfId="14055"/>
    <cellStyle name="40 % - Akzent5 4 2 7" xfId="5100"/>
    <cellStyle name="40 % - Akzent5 4 2 7 2" xfId="10786"/>
    <cellStyle name="40 % - Akzent5 4 2 7 2 2" xfId="22171"/>
    <cellStyle name="40 % - Akzent5 4 2 7 3" xfId="16485"/>
    <cellStyle name="40 % - Akzent5 4 2 8" xfId="5926"/>
    <cellStyle name="40 % - Akzent5 4 2 8 2" xfId="17311"/>
    <cellStyle name="40 % - Akzent5 4 2 9" xfId="11625"/>
    <cellStyle name="40 % - Akzent5 4 3" xfId="312"/>
    <cellStyle name="40 % - Akzent5 4 3 2" xfId="719"/>
    <cellStyle name="40 % - Akzent5 4 3 2 2" xfId="2339"/>
    <cellStyle name="40 % - Akzent5 4 3 2 2 2" xfId="4770"/>
    <cellStyle name="40 % - Akzent5 4 3 2 2 2 2" xfId="10456"/>
    <cellStyle name="40 % - Akzent5 4 3 2 2 2 2 2" xfId="21841"/>
    <cellStyle name="40 % - Akzent5 4 3 2 2 2 3" xfId="16155"/>
    <cellStyle name="40 % - Akzent5 4 3 2 2 3" xfId="8026"/>
    <cellStyle name="40 % - Akzent5 4 3 2 2 3 2" xfId="19411"/>
    <cellStyle name="40 % - Akzent5 4 3 2 2 4" xfId="13725"/>
    <cellStyle name="40 % - Akzent5 4 3 2 3" xfId="1529"/>
    <cellStyle name="40 % - Akzent5 4 3 2 3 2" xfId="3960"/>
    <cellStyle name="40 % - Akzent5 4 3 2 3 2 2" xfId="9646"/>
    <cellStyle name="40 % - Akzent5 4 3 2 3 2 2 2" xfId="21031"/>
    <cellStyle name="40 % - Akzent5 4 3 2 3 2 3" xfId="15345"/>
    <cellStyle name="40 % - Akzent5 4 3 2 3 3" xfId="7216"/>
    <cellStyle name="40 % - Akzent5 4 3 2 3 3 2" xfId="18601"/>
    <cellStyle name="40 % - Akzent5 4 3 2 3 4" xfId="12915"/>
    <cellStyle name="40 % - Akzent5 4 3 2 4" xfId="3149"/>
    <cellStyle name="40 % - Akzent5 4 3 2 4 2" xfId="8836"/>
    <cellStyle name="40 % - Akzent5 4 3 2 4 2 2" xfId="20221"/>
    <cellStyle name="40 % - Akzent5 4 3 2 4 3" xfId="14535"/>
    <cellStyle name="40 % - Akzent5 4 3 2 5" xfId="5580"/>
    <cellStyle name="40 % - Akzent5 4 3 2 5 2" xfId="11266"/>
    <cellStyle name="40 % - Akzent5 4 3 2 5 2 2" xfId="22651"/>
    <cellStyle name="40 % - Akzent5 4 3 2 5 3" xfId="16965"/>
    <cellStyle name="40 % - Akzent5 4 3 2 6" xfId="6406"/>
    <cellStyle name="40 % - Akzent5 4 3 2 6 2" xfId="17791"/>
    <cellStyle name="40 % - Akzent5 4 3 2 7" xfId="12105"/>
    <cellStyle name="40 % - Akzent5 4 3 3" xfId="1933"/>
    <cellStyle name="40 % - Akzent5 4 3 3 2" xfId="4364"/>
    <cellStyle name="40 % - Akzent5 4 3 3 2 2" xfId="10050"/>
    <cellStyle name="40 % - Akzent5 4 3 3 2 2 2" xfId="21435"/>
    <cellStyle name="40 % - Akzent5 4 3 3 2 3" xfId="15749"/>
    <cellStyle name="40 % - Akzent5 4 3 3 3" xfId="7620"/>
    <cellStyle name="40 % - Akzent5 4 3 3 3 2" xfId="19005"/>
    <cellStyle name="40 % - Akzent5 4 3 3 4" xfId="13319"/>
    <cellStyle name="40 % - Akzent5 4 3 4" xfId="1123"/>
    <cellStyle name="40 % - Akzent5 4 3 4 2" xfId="3554"/>
    <cellStyle name="40 % - Akzent5 4 3 4 2 2" xfId="9240"/>
    <cellStyle name="40 % - Akzent5 4 3 4 2 2 2" xfId="20625"/>
    <cellStyle name="40 % - Akzent5 4 3 4 2 3" xfId="14939"/>
    <cellStyle name="40 % - Akzent5 4 3 4 3" xfId="6810"/>
    <cellStyle name="40 % - Akzent5 4 3 4 3 2" xfId="18195"/>
    <cellStyle name="40 % - Akzent5 4 3 4 4" xfId="12509"/>
    <cellStyle name="40 % - Akzent5 4 3 5" xfId="2743"/>
    <cellStyle name="40 % - Akzent5 4 3 5 2" xfId="8430"/>
    <cellStyle name="40 % - Akzent5 4 3 5 2 2" xfId="19815"/>
    <cellStyle name="40 % - Akzent5 4 3 5 3" xfId="14129"/>
    <cellStyle name="40 % - Akzent5 4 3 6" xfId="5174"/>
    <cellStyle name="40 % - Akzent5 4 3 6 2" xfId="10860"/>
    <cellStyle name="40 % - Akzent5 4 3 6 2 2" xfId="22245"/>
    <cellStyle name="40 % - Akzent5 4 3 6 3" xfId="16559"/>
    <cellStyle name="40 % - Akzent5 4 3 7" xfId="6000"/>
    <cellStyle name="40 % - Akzent5 4 3 7 2" xfId="17385"/>
    <cellStyle name="40 % - Akzent5 4 3 8" xfId="11699"/>
    <cellStyle name="40 % - Akzent5 4 4" xfId="523"/>
    <cellStyle name="40 % - Akzent5 4 4 2" xfId="2143"/>
    <cellStyle name="40 % - Akzent5 4 4 2 2" xfId="4574"/>
    <cellStyle name="40 % - Akzent5 4 4 2 2 2" xfId="10260"/>
    <cellStyle name="40 % - Akzent5 4 4 2 2 2 2" xfId="21645"/>
    <cellStyle name="40 % - Akzent5 4 4 2 2 3" xfId="15959"/>
    <cellStyle name="40 % - Akzent5 4 4 2 3" xfId="7830"/>
    <cellStyle name="40 % - Akzent5 4 4 2 3 2" xfId="19215"/>
    <cellStyle name="40 % - Akzent5 4 4 2 4" xfId="13529"/>
    <cellStyle name="40 % - Akzent5 4 4 3" xfId="1333"/>
    <cellStyle name="40 % - Akzent5 4 4 3 2" xfId="3764"/>
    <cellStyle name="40 % - Akzent5 4 4 3 2 2" xfId="9450"/>
    <cellStyle name="40 % - Akzent5 4 4 3 2 2 2" xfId="20835"/>
    <cellStyle name="40 % - Akzent5 4 4 3 2 3" xfId="15149"/>
    <cellStyle name="40 % - Akzent5 4 4 3 3" xfId="7020"/>
    <cellStyle name="40 % - Akzent5 4 4 3 3 2" xfId="18405"/>
    <cellStyle name="40 % - Akzent5 4 4 3 4" xfId="12719"/>
    <cellStyle name="40 % - Akzent5 4 4 4" xfId="2953"/>
    <cellStyle name="40 % - Akzent5 4 4 4 2" xfId="8640"/>
    <cellStyle name="40 % - Akzent5 4 4 4 2 2" xfId="20025"/>
    <cellStyle name="40 % - Akzent5 4 4 4 3" xfId="14339"/>
    <cellStyle name="40 % - Akzent5 4 4 5" xfId="5384"/>
    <cellStyle name="40 % - Akzent5 4 4 5 2" xfId="11070"/>
    <cellStyle name="40 % - Akzent5 4 4 5 2 2" xfId="22455"/>
    <cellStyle name="40 % - Akzent5 4 4 5 3" xfId="16769"/>
    <cellStyle name="40 % - Akzent5 4 4 6" xfId="6210"/>
    <cellStyle name="40 % - Akzent5 4 4 6 2" xfId="17595"/>
    <cellStyle name="40 % - Akzent5 4 4 7" xfId="11909"/>
    <cellStyle name="40 % - Akzent5 4 5" xfId="1737"/>
    <cellStyle name="40 % - Akzent5 4 5 2" xfId="4168"/>
    <cellStyle name="40 % - Akzent5 4 5 2 2" xfId="9854"/>
    <cellStyle name="40 % - Akzent5 4 5 2 2 2" xfId="21239"/>
    <cellStyle name="40 % - Akzent5 4 5 2 3" xfId="15553"/>
    <cellStyle name="40 % - Akzent5 4 5 3" xfId="7424"/>
    <cellStyle name="40 % - Akzent5 4 5 3 2" xfId="18809"/>
    <cellStyle name="40 % - Akzent5 4 5 4" xfId="13123"/>
    <cellStyle name="40 % - Akzent5 4 6" xfId="927"/>
    <cellStyle name="40 % - Akzent5 4 6 2" xfId="3358"/>
    <cellStyle name="40 % - Akzent5 4 6 2 2" xfId="9044"/>
    <cellStyle name="40 % - Akzent5 4 6 2 2 2" xfId="20429"/>
    <cellStyle name="40 % - Akzent5 4 6 2 3" xfId="14743"/>
    <cellStyle name="40 % - Akzent5 4 6 3" xfId="6614"/>
    <cellStyle name="40 % - Akzent5 4 6 3 2" xfId="17999"/>
    <cellStyle name="40 % - Akzent5 4 6 4" xfId="12313"/>
    <cellStyle name="40 % - Akzent5 4 7" xfId="2547"/>
    <cellStyle name="40 % - Akzent5 4 7 2" xfId="8234"/>
    <cellStyle name="40 % - Akzent5 4 7 2 2" xfId="19619"/>
    <cellStyle name="40 % - Akzent5 4 7 3" xfId="13933"/>
    <cellStyle name="40 % - Akzent5 4 8" xfId="4978"/>
    <cellStyle name="40 % - Akzent5 4 8 2" xfId="10664"/>
    <cellStyle name="40 % - Akzent5 4 8 2 2" xfId="22049"/>
    <cellStyle name="40 % - Akzent5 4 8 3" xfId="16363"/>
    <cellStyle name="40 % - Akzent5 4 9" xfId="5804"/>
    <cellStyle name="40 % - Akzent5 4 9 2" xfId="17189"/>
    <cellStyle name="40 % - Akzent5 5" xfId="131"/>
    <cellStyle name="40 % - Akzent5 5 10" xfId="11517"/>
    <cellStyle name="40 % - Akzent5 5 2" xfId="240"/>
    <cellStyle name="40 % - Akzent5 5 2 2" xfId="435"/>
    <cellStyle name="40 % - Akzent5 5 2 2 2" xfId="842"/>
    <cellStyle name="40 % - Akzent5 5 2 2 2 2" xfId="2462"/>
    <cellStyle name="40 % - Akzent5 5 2 2 2 2 2" xfId="4893"/>
    <cellStyle name="40 % - Akzent5 5 2 2 2 2 2 2" xfId="10579"/>
    <cellStyle name="40 % - Akzent5 5 2 2 2 2 2 2 2" xfId="21964"/>
    <cellStyle name="40 % - Akzent5 5 2 2 2 2 2 3" xfId="16278"/>
    <cellStyle name="40 % - Akzent5 5 2 2 2 2 3" xfId="8149"/>
    <cellStyle name="40 % - Akzent5 5 2 2 2 2 3 2" xfId="19534"/>
    <cellStyle name="40 % - Akzent5 5 2 2 2 2 4" xfId="13848"/>
    <cellStyle name="40 % - Akzent5 5 2 2 2 3" xfId="1652"/>
    <cellStyle name="40 % - Akzent5 5 2 2 2 3 2" xfId="4083"/>
    <cellStyle name="40 % - Akzent5 5 2 2 2 3 2 2" xfId="9769"/>
    <cellStyle name="40 % - Akzent5 5 2 2 2 3 2 2 2" xfId="21154"/>
    <cellStyle name="40 % - Akzent5 5 2 2 2 3 2 3" xfId="15468"/>
    <cellStyle name="40 % - Akzent5 5 2 2 2 3 3" xfId="7339"/>
    <cellStyle name="40 % - Akzent5 5 2 2 2 3 3 2" xfId="18724"/>
    <cellStyle name="40 % - Akzent5 5 2 2 2 3 4" xfId="13038"/>
    <cellStyle name="40 % - Akzent5 5 2 2 2 4" xfId="3272"/>
    <cellStyle name="40 % - Akzent5 5 2 2 2 4 2" xfId="8959"/>
    <cellStyle name="40 % - Akzent5 5 2 2 2 4 2 2" xfId="20344"/>
    <cellStyle name="40 % - Akzent5 5 2 2 2 4 3" xfId="14658"/>
    <cellStyle name="40 % - Akzent5 5 2 2 2 5" xfId="5703"/>
    <cellStyle name="40 % - Akzent5 5 2 2 2 5 2" xfId="11389"/>
    <cellStyle name="40 % - Akzent5 5 2 2 2 5 2 2" xfId="22774"/>
    <cellStyle name="40 % - Akzent5 5 2 2 2 5 3" xfId="17088"/>
    <cellStyle name="40 % - Akzent5 5 2 2 2 6" xfId="6529"/>
    <cellStyle name="40 % - Akzent5 5 2 2 2 6 2" xfId="17914"/>
    <cellStyle name="40 % - Akzent5 5 2 2 2 7" xfId="12228"/>
    <cellStyle name="40 % - Akzent5 5 2 2 3" xfId="2056"/>
    <cellStyle name="40 % - Akzent5 5 2 2 3 2" xfId="4487"/>
    <cellStyle name="40 % - Akzent5 5 2 2 3 2 2" xfId="10173"/>
    <cellStyle name="40 % - Akzent5 5 2 2 3 2 2 2" xfId="21558"/>
    <cellStyle name="40 % - Akzent5 5 2 2 3 2 3" xfId="15872"/>
    <cellStyle name="40 % - Akzent5 5 2 2 3 3" xfId="7743"/>
    <cellStyle name="40 % - Akzent5 5 2 2 3 3 2" xfId="19128"/>
    <cellStyle name="40 % - Akzent5 5 2 2 3 4" xfId="13442"/>
    <cellStyle name="40 % - Akzent5 5 2 2 4" xfId="1246"/>
    <cellStyle name="40 % - Akzent5 5 2 2 4 2" xfId="3677"/>
    <cellStyle name="40 % - Akzent5 5 2 2 4 2 2" xfId="9363"/>
    <cellStyle name="40 % - Akzent5 5 2 2 4 2 2 2" xfId="20748"/>
    <cellStyle name="40 % - Akzent5 5 2 2 4 2 3" xfId="15062"/>
    <cellStyle name="40 % - Akzent5 5 2 2 4 3" xfId="6933"/>
    <cellStyle name="40 % - Akzent5 5 2 2 4 3 2" xfId="18318"/>
    <cellStyle name="40 % - Akzent5 5 2 2 4 4" xfId="12632"/>
    <cellStyle name="40 % - Akzent5 5 2 2 5" xfId="2866"/>
    <cellStyle name="40 % - Akzent5 5 2 2 5 2" xfId="8553"/>
    <cellStyle name="40 % - Akzent5 5 2 2 5 2 2" xfId="19938"/>
    <cellStyle name="40 % - Akzent5 5 2 2 5 3" xfId="14252"/>
    <cellStyle name="40 % - Akzent5 5 2 2 6" xfId="5297"/>
    <cellStyle name="40 % - Akzent5 5 2 2 6 2" xfId="10983"/>
    <cellStyle name="40 % - Akzent5 5 2 2 6 2 2" xfId="22368"/>
    <cellStyle name="40 % - Akzent5 5 2 2 6 3" xfId="16682"/>
    <cellStyle name="40 % - Akzent5 5 2 2 7" xfId="6123"/>
    <cellStyle name="40 % - Akzent5 5 2 2 7 2" xfId="17508"/>
    <cellStyle name="40 % - Akzent5 5 2 2 8" xfId="11822"/>
    <cellStyle name="40 % - Akzent5 5 2 3" xfId="646"/>
    <cellStyle name="40 % - Akzent5 5 2 3 2" xfId="2266"/>
    <cellStyle name="40 % - Akzent5 5 2 3 2 2" xfId="4697"/>
    <cellStyle name="40 % - Akzent5 5 2 3 2 2 2" xfId="10383"/>
    <cellStyle name="40 % - Akzent5 5 2 3 2 2 2 2" xfId="21768"/>
    <cellStyle name="40 % - Akzent5 5 2 3 2 2 3" xfId="16082"/>
    <cellStyle name="40 % - Akzent5 5 2 3 2 3" xfId="7953"/>
    <cellStyle name="40 % - Akzent5 5 2 3 2 3 2" xfId="19338"/>
    <cellStyle name="40 % - Akzent5 5 2 3 2 4" xfId="13652"/>
    <cellStyle name="40 % - Akzent5 5 2 3 3" xfId="1456"/>
    <cellStyle name="40 % - Akzent5 5 2 3 3 2" xfId="3887"/>
    <cellStyle name="40 % - Akzent5 5 2 3 3 2 2" xfId="9573"/>
    <cellStyle name="40 % - Akzent5 5 2 3 3 2 2 2" xfId="20958"/>
    <cellStyle name="40 % - Akzent5 5 2 3 3 2 3" xfId="15272"/>
    <cellStyle name="40 % - Akzent5 5 2 3 3 3" xfId="7143"/>
    <cellStyle name="40 % - Akzent5 5 2 3 3 3 2" xfId="18528"/>
    <cellStyle name="40 % - Akzent5 5 2 3 3 4" xfId="12842"/>
    <cellStyle name="40 % - Akzent5 5 2 3 4" xfId="3076"/>
    <cellStyle name="40 % - Akzent5 5 2 3 4 2" xfId="8763"/>
    <cellStyle name="40 % - Akzent5 5 2 3 4 2 2" xfId="20148"/>
    <cellStyle name="40 % - Akzent5 5 2 3 4 3" xfId="14462"/>
    <cellStyle name="40 % - Akzent5 5 2 3 5" xfId="5507"/>
    <cellStyle name="40 % - Akzent5 5 2 3 5 2" xfId="11193"/>
    <cellStyle name="40 % - Akzent5 5 2 3 5 2 2" xfId="22578"/>
    <cellStyle name="40 % - Akzent5 5 2 3 5 3" xfId="16892"/>
    <cellStyle name="40 % - Akzent5 5 2 3 6" xfId="6333"/>
    <cellStyle name="40 % - Akzent5 5 2 3 6 2" xfId="17718"/>
    <cellStyle name="40 % - Akzent5 5 2 3 7" xfId="12032"/>
    <cellStyle name="40 % - Akzent5 5 2 4" xfId="1860"/>
    <cellStyle name="40 % - Akzent5 5 2 4 2" xfId="4291"/>
    <cellStyle name="40 % - Akzent5 5 2 4 2 2" xfId="9977"/>
    <cellStyle name="40 % - Akzent5 5 2 4 2 2 2" xfId="21362"/>
    <cellStyle name="40 % - Akzent5 5 2 4 2 3" xfId="15676"/>
    <cellStyle name="40 % - Akzent5 5 2 4 3" xfId="7547"/>
    <cellStyle name="40 % - Akzent5 5 2 4 3 2" xfId="18932"/>
    <cellStyle name="40 % - Akzent5 5 2 4 4" xfId="13246"/>
    <cellStyle name="40 % - Akzent5 5 2 5" xfId="1050"/>
    <cellStyle name="40 % - Akzent5 5 2 5 2" xfId="3481"/>
    <cellStyle name="40 % - Akzent5 5 2 5 2 2" xfId="9167"/>
    <cellStyle name="40 % - Akzent5 5 2 5 2 2 2" xfId="20552"/>
    <cellStyle name="40 % - Akzent5 5 2 5 2 3" xfId="14866"/>
    <cellStyle name="40 % - Akzent5 5 2 5 3" xfId="6737"/>
    <cellStyle name="40 % - Akzent5 5 2 5 3 2" xfId="18122"/>
    <cellStyle name="40 % - Akzent5 5 2 5 4" xfId="12436"/>
    <cellStyle name="40 % - Akzent5 5 2 6" xfId="2670"/>
    <cellStyle name="40 % - Akzent5 5 2 6 2" xfId="8357"/>
    <cellStyle name="40 % - Akzent5 5 2 6 2 2" xfId="19742"/>
    <cellStyle name="40 % - Akzent5 5 2 6 3" xfId="14056"/>
    <cellStyle name="40 % - Akzent5 5 2 7" xfId="5101"/>
    <cellStyle name="40 % - Akzent5 5 2 7 2" xfId="10787"/>
    <cellStyle name="40 % - Akzent5 5 2 7 2 2" xfId="22172"/>
    <cellStyle name="40 % - Akzent5 5 2 7 3" xfId="16486"/>
    <cellStyle name="40 % - Akzent5 5 2 8" xfId="5927"/>
    <cellStyle name="40 % - Akzent5 5 2 8 2" xfId="17312"/>
    <cellStyle name="40 % - Akzent5 5 2 9" xfId="11626"/>
    <cellStyle name="40 % - Akzent5 5 3" xfId="326"/>
    <cellStyle name="40 % - Akzent5 5 3 2" xfId="733"/>
    <cellStyle name="40 % - Akzent5 5 3 2 2" xfId="2353"/>
    <cellStyle name="40 % - Akzent5 5 3 2 2 2" xfId="4784"/>
    <cellStyle name="40 % - Akzent5 5 3 2 2 2 2" xfId="10470"/>
    <cellStyle name="40 % - Akzent5 5 3 2 2 2 2 2" xfId="21855"/>
    <cellStyle name="40 % - Akzent5 5 3 2 2 2 3" xfId="16169"/>
    <cellStyle name="40 % - Akzent5 5 3 2 2 3" xfId="8040"/>
    <cellStyle name="40 % - Akzent5 5 3 2 2 3 2" xfId="19425"/>
    <cellStyle name="40 % - Akzent5 5 3 2 2 4" xfId="13739"/>
    <cellStyle name="40 % - Akzent5 5 3 2 3" xfId="1543"/>
    <cellStyle name="40 % - Akzent5 5 3 2 3 2" xfId="3974"/>
    <cellStyle name="40 % - Akzent5 5 3 2 3 2 2" xfId="9660"/>
    <cellStyle name="40 % - Akzent5 5 3 2 3 2 2 2" xfId="21045"/>
    <cellStyle name="40 % - Akzent5 5 3 2 3 2 3" xfId="15359"/>
    <cellStyle name="40 % - Akzent5 5 3 2 3 3" xfId="7230"/>
    <cellStyle name="40 % - Akzent5 5 3 2 3 3 2" xfId="18615"/>
    <cellStyle name="40 % - Akzent5 5 3 2 3 4" xfId="12929"/>
    <cellStyle name="40 % - Akzent5 5 3 2 4" xfId="3163"/>
    <cellStyle name="40 % - Akzent5 5 3 2 4 2" xfId="8850"/>
    <cellStyle name="40 % - Akzent5 5 3 2 4 2 2" xfId="20235"/>
    <cellStyle name="40 % - Akzent5 5 3 2 4 3" xfId="14549"/>
    <cellStyle name="40 % - Akzent5 5 3 2 5" xfId="5594"/>
    <cellStyle name="40 % - Akzent5 5 3 2 5 2" xfId="11280"/>
    <cellStyle name="40 % - Akzent5 5 3 2 5 2 2" xfId="22665"/>
    <cellStyle name="40 % - Akzent5 5 3 2 5 3" xfId="16979"/>
    <cellStyle name="40 % - Akzent5 5 3 2 6" xfId="6420"/>
    <cellStyle name="40 % - Akzent5 5 3 2 6 2" xfId="17805"/>
    <cellStyle name="40 % - Akzent5 5 3 2 7" xfId="12119"/>
    <cellStyle name="40 % - Akzent5 5 3 3" xfId="1947"/>
    <cellStyle name="40 % - Akzent5 5 3 3 2" xfId="4378"/>
    <cellStyle name="40 % - Akzent5 5 3 3 2 2" xfId="10064"/>
    <cellStyle name="40 % - Akzent5 5 3 3 2 2 2" xfId="21449"/>
    <cellStyle name="40 % - Akzent5 5 3 3 2 3" xfId="15763"/>
    <cellStyle name="40 % - Akzent5 5 3 3 3" xfId="7634"/>
    <cellStyle name="40 % - Akzent5 5 3 3 3 2" xfId="19019"/>
    <cellStyle name="40 % - Akzent5 5 3 3 4" xfId="13333"/>
    <cellStyle name="40 % - Akzent5 5 3 4" xfId="1137"/>
    <cellStyle name="40 % - Akzent5 5 3 4 2" xfId="3568"/>
    <cellStyle name="40 % - Akzent5 5 3 4 2 2" xfId="9254"/>
    <cellStyle name="40 % - Akzent5 5 3 4 2 2 2" xfId="20639"/>
    <cellStyle name="40 % - Akzent5 5 3 4 2 3" xfId="14953"/>
    <cellStyle name="40 % - Akzent5 5 3 4 3" xfId="6824"/>
    <cellStyle name="40 % - Akzent5 5 3 4 3 2" xfId="18209"/>
    <cellStyle name="40 % - Akzent5 5 3 4 4" xfId="12523"/>
    <cellStyle name="40 % - Akzent5 5 3 5" xfId="2757"/>
    <cellStyle name="40 % - Akzent5 5 3 5 2" xfId="8444"/>
    <cellStyle name="40 % - Akzent5 5 3 5 2 2" xfId="19829"/>
    <cellStyle name="40 % - Akzent5 5 3 5 3" xfId="14143"/>
    <cellStyle name="40 % - Akzent5 5 3 6" xfId="5188"/>
    <cellStyle name="40 % - Akzent5 5 3 6 2" xfId="10874"/>
    <cellStyle name="40 % - Akzent5 5 3 6 2 2" xfId="22259"/>
    <cellStyle name="40 % - Akzent5 5 3 6 3" xfId="16573"/>
    <cellStyle name="40 % - Akzent5 5 3 7" xfId="6014"/>
    <cellStyle name="40 % - Akzent5 5 3 7 2" xfId="17399"/>
    <cellStyle name="40 % - Akzent5 5 3 8" xfId="11713"/>
    <cellStyle name="40 % - Akzent5 5 4" xfId="537"/>
    <cellStyle name="40 % - Akzent5 5 4 2" xfId="2157"/>
    <cellStyle name="40 % - Akzent5 5 4 2 2" xfId="4588"/>
    <cellStyle name="40 % - Akzent5 5 4 2 2 2" xfId="10274"/>
    <cellStyle name="40 % - Akzent5 5 4 2 2 2 2" xfId="21659"/>
    <cellStyle name="40 % - Akzent5 5 4 2 2 3" xfId="15973"/>
    <cellStyle name="40 % - Akzent5 5 4 2 3" xfId="7844"/>
    <cellStyle name="40 % - Akzent5 5 4 2 3 2" xfId="19229"/>
    <cellStyle name="40 % - Akzent5 5 4 2 4" xfId="13543"/>
    <cellStyle name="40 % - Akzent5 5 4 3" xfId="1347"/>
    <cellStyle name="40 % - Akzent5 5 4 3 2" xfId="3778"/>
    <cellStyle name="40 % - Akzent5 5 4 3 2 2" xfId="9464"/>
    <cellStyle name="40 % - Akzent5 5 4 3 2 2 2" xfId="20849"/>
    <cellStyle name="40 % - Akzent5 5 4 3 2 3" xfId="15163"/>
    <cellStyle name="40 % - Akzent5 5 4 3 3" xfId="7034"/>
    <cellStyle name="40 % - Akzent5 5 4 3 3 2" xfId="18419"/>
    <cellStyle name="40 % - Akzent5 5 4 3 4" xfId="12733"/>
    <cellStyle name="40 % - Akzent5 5 4 4" xfId="2967"/>
    <cellStyle name="40 % - Akzent5 5 4 4 2" xfId="8654"/>
    <cellStyle name="40 % - Akzent5 5 4 4 2 2" xfId="20039"/>
    <cellStyle name="40 % - Akzent5 5 4 4 3" xfId="14353"/>
    <cellStyle name="40 % - Akzent5 5 4 5" xfId="5398"/>
    <cellStyle name="40 % - Akzent5 5 4 5 2" xfId="11084"/>
    <cellStyle name="40 % - Akzent5 5 4 5 2 2" xfId="22469"/>
    <cellStyle name="40 % - Akzent5 5 4 5 3" xfId="16783"/>
    <cellStyle name="40 % - Akzent5 5 4 6" xfId="6224"/>
    <cellStyle name="40 % - Akzent5 5 4 6 2" xfId="17609"/>
    <cellStyle name="40 % - Akzent5 5 4 7" xfId="11923"/>
    <cellStyle name="40 % - Akzent5 5 5" xfId="1751"/>
    <cellStyle name="40 % - Akzent5 5 5 2" xfId="4182"/>
    <cellStyle name="40 % - Akzent5 5 5 2 2" xfId="9868"/>
    <cellStyle name="40 % - Akzent5 5 5 2 2 2" xfId="21253"/>
    <cellStyle name="40 % - Akzent5 5 5 2 3" xfId="15567"/>
    <cellStyle name="40 % - Akzent5 5 5 3" xfId="7438"/>
    <cellStyle name="40 % - Akzent5 5 5 3 2" xfId="18823"/>
    <cellStyle name="40 % - Akzent5 5 5 4" xfId="13137"/>
    <cellStyle name="40 % - Akzent5 5 6" xfId="941"/>
    <cellStyle name="40 % - Akzent5 5 6 2" xfId="3372"/>
    <cellStyle name="40 % - Akzent5 5 6 2 2" xfId="9058"/>
    <cellStyle name="40 % - Akzent5 5 6 2 2 2" xfId="20443"/>
    <cellStyle name="40 % - Akzent5 5 6 2 3" xfId="14757"/>
    <cellStyle name="40 % - Akzent5 5 6 3" xfId="6628"/>
    <cellStyle name="40 % - Akzent5 5 6 3 2" xfId="18013"/>
    <cellStyle name="40 % - Akzent5 5 6 4" xfId="12327"/>
    <cellStyle name="40 % - Akzent5 5 7" xfId="2561"/>
    <cellStyle name="40 % - Akzent5 5 7 2" xfId="8248"/>
    <cellStyle name="40 % - Akzent5 5 7 2 2" xfId="19633"/>
    <cellStyle name="40 % - Akzent5 5 7 3" xfId="13947"/>
    <cellStyle name="40 % - Akzent5 5 8" xfId="4992"/>
    <cellStyle name="40 % - Akzent5 5 8 2" xfId="10678"/>
    <cellStyle name="40 % - Akzent5 5 8 2 2" xfId="22063"/>
    <cellStyle name="40 % - Akzent5 5 8 3" xfId="16377"/>
    <cellStyle name="40 % - Akzent5 5 9" xfId="5818"/>
    <cellStyle name="40 % - Akzent5 5 9 2" xfId="17203"/>
    <cellStyle name="40 % - Akzent5 6" xfId="145"/>
    <cellStyle name="40 % - Akzent5 6 10" xfId="11531"/>
    <cellStyle name="40 % - Akzent5 6 2" xfId="241"/>
    <cellStyle name="40 % - Akzent5 6 2 2" xfId="436"/>
    <cellStyle name="40 % - Akzent5 6 2 2 2" xfId="843"/>
    <cellStyle name="40 % - Akzent5 6 2 2 2 2" xfId="2463"/>
    <cellStyle name="40 % - Akzent5 6 2 2 2 2 2" xfId="4894"/>
    <cellStyle name="40 % - Akzent5 6 2 2 2 2 2 2" xfId="10580"/>
    <cellStyle name="40 % - Akzent5 6 2 2 2 2 2 2 2" xfId="21965"/>
    <cellStyle name="40 % - Akzent5 6 2 2 2 2 2 3" xfId="16279"/>
    <cellStyle name="40 % - Akzent5 6 2 2 2 2 3" xfId="8150"/>
    <cellStyle name="40 % - Akzent5 6 2 2 2 2 3 2" xfId="19535"/>
    <cellStyle name="40 % - Akzent5 6 2 2 2 2 4" xfId="13849"/>
    <cellStyle name="40 % - Akzent5 6 2 2 2 3" xfId="1653"/>
    <cellStyle name="40 % - Akzent5 6 2 2 2 3 2" xfId="4084"/>
    <cellStyle name="40 % - Akzent5 6 2 2 2 3 2 2" xfId="9770"/>
    <cellStyle name="40 % - Akzent5 6 2 2 2 3 2 2 2" xfId="21155"/>
    <cellStyle name="40 % - Akzent5 6 2 2 2 3 2 3" xfId="15469"/>
    <cellStyle name="40 % - Akzent5 6 2 2 2 3 3" xfId="7340"/>
    <cellStyle name="40 % - Akzent5 6 2 2 2 3 3 2" xfId="18725"/>
    <cellStyle name="40 % - Akzent5 6 2 2 2 3 4" xfId="13039"/>
    <cellStyle name="40 % - Akzent5 6 2 2 2 4" xfId="3273"/>
    <cellStyle name="40 % - Akzent5 6 2 2 2 4 2" xfId="8960"/>
    <cellStyle name="40 % - Akzent5 6 2 2 2 4 2 2" xfId="20345"/>
    <cellStyle name="40 % - Akzent5 6 2 2 2 4 3" xfId="14659"/>
    <cellStyle name="40 % - Akzent5 6 2 2 2 5" xfId="5704"/>
    <cellStyle name="40 % - Akzent5 6 2 2 2 5 2" xfId="11390"/>
    <cellStyle name="40 % - Akzent5 6 2 2 2 5 2 2" xfId="22775"/>
    <cellStyle name="40 % - Akzent5 6 2 2 2 5 3" xfId="17089"/>
    <cellStyle name="40 % - Akzent5 6 2 2 2 6" xfId="6530"/>
    <cellStyle name="40 % - Akzent5 6 2 2 2 6 2" xfId="17915"/>
    <cellStyle name="40 % - Akzent5 6 2 2 2 7" xfId="12229"/>
    <cellStyle name="40 % - Akzent5 6 2 2 3" xfId="2057"/>
    <cellStyle name="40 % - Akzent5 6 2 2 3 2" xfId="4488"/>
    <cellStyle name="40 % - Akzent5 6 2 2 3 2 2" xfId="10174"/>
    <cellStyle name="40 % - Akzent5 6 2 2 3 2 2 2" xfId="21559"/>
    <cellStyle name="40 % - Akzent5 6 2 2 3 2 3" xfId="15873"/>
    <cellStyle name="40 % - Akzent5 6 2 2 3 3" xfId="7744"/>
    <cellStyle name="40 % - Akzent5 6 2 2 3 3 2" xfId="19129"/>
    <cellStyle name="40 % - Akzent5 6 2 2 3 4" xfId="13443"/>
    <cellStyle name="40 % - Akzent5 6 2 2 4" xfId="1247"/>
    <cellStyle name="40 % - Akzent5 6 2 2 4 2" xfId="3678"/>
    <cellStyle name="40 % - Akzent5 6 2 2 4 2 2" xfId="9364"/>
    <cellStyle name="40 % - Akzent5 6 2 2 4 2 2 2" xfId="20749"/>
    <cellStyle name="40 % - Akzent5 6 2 2 4 2 3" xfId="15063"/>
    <cellStyle name="40 % - Akzent5 6 2 2 4 3" xfId="6934"/>
    <cellStyle name="40 % - Akzent5 6 2 2 4 3 2" xfId="18319"/>
    <cellStyle name="40 % - Akzent5 6 2 2 4 4" xfId="12633"/>
    <cellStyle name="40 % - Akzent5 6 2 2 5" xfId="2867"/>
    <cellStyle name="40 % - Akzent5 6 2 2 5 2" xfId="8554"/>
    <cellStyle name="40 % - Akzent5 6 2 2 5 2 2" xfId="19939"/>
    <cellStyle name="40 % - Akzent5 6 2 2 5 3" xfId="14253"/>
    <cellStyle name="40 % - Akzent5 6 2 2 6" xfId="5298"/>
    <cellStyle name="40 % - Akzent5 6 2 2 6 2" xfId="10984"/>
    <cellStyle name="40 % - Akzent5 6 2 2 6 2 2" xfId="22369"/>
    <cellStyle name="40 % - Akzent5 6 2 2 6 3" xfId="16683"/>
    <cellStyle name="40 % - Akzent5 6 2 2 7" xfId="6124"/>
    <cellStyle name="40 % - Akzent5 6 2 2 7 2" xfId="17509"/>
    <cellStyle name="40 % - Akzent5 6 2 2 8" xfId="11823"/>
    <cellStyle name="40 % - Akzent5 6 2 3" xfId="647"/>
    <cellStyle name="40 % - Akzent5 6 2 3 2" xfId="2267"/>
    <cellStyle name="40 % - Akzent5 6 2 3 2 2" xfId="4698"/>
    <cellStyle name="40 % - Akzent5 6 2 3 2 2 2" xfId="10384"/>
    <cellStyle name="40 % - Akzent5 6 2 3 2 2 2 2" xfId="21769"/>
    <cellStyle name="40 % - Akzent5 6 2 3 2 2 3" xfId="16083"/>
    <cellStyle name="40 % - Akzent5 6 2 3 2 3" xfId="7954"/>
    <cellStyle name="40 % - Akzent5 6 2 3 2 3 2" xfId="19339"/>
    <cellStyle name="40 % - Akzent5 6 2 3 2 4" xfId="13653"/>
    <cellStyle name="40 % - Akzent5 6 2 3 3" xfId="1457"/>
    <cellStyle name="40 % - Akzent5 6 2 3 3 2" xfId="3888"/>
    <cellStyle name="40 % - Akzent5 6 2 3 3 2 2" xfId="9574"/>
    <cellStyle name="40 % - Akzent5 6 2 3 3 2 2 2" xfId="20959"/>
    <cellStyle name="40 % - Akzent5 6 2 3 3 2 3" xfId="15273"/>
    <cellStyle name="40 % - Akzent5 6 2 3 3 3" xfId="7144"/>
    <cellStyle name="40 % - Akzent5 6 2 3 3 3 2" xfId="18529"/>
    <cellStyle name="40 % - Akzent5 6 2 3 3 4" xfId="12843"/>
    <cellStyle name="40 % - Akzent5 6 2 3 4" xfId="3077"/>
    <cellStyle name="40 % - Akzent5 6 2 3 4 2" xfId="8764"/>
    <cellStyle name="40 % - Akzent5 6 2 3 4 2 2" xfId="20149"/>
    <cellStyle name="40 % - Akzent5 6 2 3 4 3" xfId="14463"/>
    <cellStyle name="40 % - Akzent5 6 2 3 5" xfId="5508"/>
    <cellStyle name="40 % - Akzent5 6 2 3 5 2" xfId="11194"/>
    <cellStyle name="40 % - Akzent5 6 2 3 5 2 2" xfId="22579"/>
    <cellStyle name="40 % - Akzent5 6 2 3 5 3" xfId="16893"/>
    <cellStyle name="40 % - Akzent5 6 2 3 6" xfId="6334"/>
    <cellStyle name="40 % - Akzent5 6 2 3 6 2" xfId="17719"/>
    <cellStyle name="40 % - Akzent5 6 2 3 7" xfId="12033"/>
    <cellStyle name="40 % - Akzent5 6 2 4" xfId="1861"/>
    <cellStyle name="40 % - Akzent5 6 2 4 2" xfId="4292"/>
    <cellStyle name="40 % - Akzent5 6 2 4 2 2" xfId="9978"/>
    <cellStyle name="40 % - Akzent5 6 2 4 2 2 2" xfId="21363"/>
    <cellStyle name="40 % - Akzent5 6 2 4 2 3" xfId="15677"/>
    <cellStyle name="40 % - Akzent5 6 2 4 3" xfId="7548"/>
    <cellStyle name="40 % - Akzent5 6 2 4 3 2" xfId="18933"/>
    <cellStyle name="40 % - Akzent5 6 2 4 4" xfId="13247"/>
    <cellStyle name="40 % - Akzent5 6 2 5" xfId="1051"/>
    <cellStyle name="40 % - Akzent5 6 2 5 2" xfId="3482"/>
    <cellStyle name="40 % - Akzent5 6 2 5 2 2" xfId="9168"/>
    <cellStyle name="40 % - Akzent5 6 2 5 2 2 2" xfId="20553"/>
    <cellStyle name="40 % - Akzent5 6 2 5 2 3" xfId="14867"/>
    <cellStyle name="40 % - Akzent5 6 2 5 3" xfId="6738"/>
    <cellStyle name="40 % - Akzent5 6 2 5 3 2" xfId="18123"/>
    <cellStyle name="40 % - Akzent5 6 2 5 4" xfId="12437"/>
    <cellStyle name="40 % - Akzent5 6 2 6" xfId="2671"/>
    <cellStyle name="40 % - Akzent5 6 2 6 2" xfId="8358"/>
    <cellStyle name="40 % - Akzent5 6 2 6 2 2" xfId="19743"/>
    <cellStyle name="40 % - Akzent5 6 2 6 3" xfId="14057"/>
    <cellStyle name="40 % - Akzent5 6 2 7" xfId="5102"/>
    <cellStyle name="40 % - Akzent5 6 2 7 2" xfId="10788"/>
    <cellStyle name="40 % - Akzent5 6 2 7 2 2" xfId="22173"/>
    <cellStyle name="40 % - Akzent5 6 2 7 3" xfId="16487"/>
    <cellStyle name="40 % - Akzent5 6 2 8" xfId="5928"/>
    <cellStyle name="40 % - Akzent5 6 2 8 2" xfId="17313"/>
    <cellStyle name="40 % - Akzent5 6 2 9" xfId="11627"/>
    <cellStyle name="40 % - Akzent5 6 3" xfId="340"/>
    <cellStyle name="40 % - Akzent5 6 3 2" xfId="747"/>
    <cellStyle name="40 % - Akzent5 6 3 2 2" xfId="2367"/>
    <cellStyle name="40 % - Akzent5 6 3 2 2 2" xfId="4798"/>
    <cellStyle name="40 % - Akzent5 6 3 2 2 2 2" xfId="10484"/>
    <cellStyle name="40 % - Akzent5 6 3 2 2 2 2 2" xfId="21869"/>
    <cellStyle name="40 % - Akzent5 6 3 2 2 2 3" xfId="16183"/>
    <cellStyle name="40 % - Akzent5 6 3 2 2 3" xfId="8054"/>
    <cellStyle name="40 % - Akzent5 6 3 2 2 3 2" xfId="19439"/>
    <cellStyle name="40 % - Akzent5 6 3 2 2 4" xfId="13753"/>
    <cellStyle name="40 % - Akzent5 6 3 2 3" xfId="1557"/>
    <cellStyle name="40 % - Akzent5 6 3 2 3 2" xfId="3988"/>
    <cellStyle name="40 % - Akzent5 6 3 2 3 2 2" xfId="9674"/>
    <cellStyle name="40 % - Akzent5 6 3 2 3 2 2 2" xfId="21059"/>
    <cellStyle name="40 % - Akzent5 6 3 2 3 2 3" xfId="15373"/>
    <cellStyle name="40 % - Akzent5 6 3 2 3 3" xfId="7244"/>
    <cellStyle name="40 % - Akzent5 6 3 2 3 3 2" xfId="18629"/>
    <cellStyle name="40 % - Akzent5 6 3 2 3 4" xfId="12943"/>
    <cellStyle name="40 % - Akzent5 6 3 2 4" xfId="3177"/>
    <cellStyle name="40 % - Akzent5 6 3 2 4 2" xfId="8864"/>
    <cellStyle name="40 % - Akzent5 6 3 2 4 2 2" xfId="20249"/>
    <cellStyle name="40 % - Akzent5 6 3 2 4 3" xfId="14563"/>
    <cellStyle name="40 % - Akzent5 6 3 2 5" xfId="5608"/>
    <cellStyle name="40 % - Akzent5 6 3 2 5 2" xfId="11294"/>
    <cellStyle name="40 % - Akzent5 6 3 2 5 2 2" xfId="22679"/>
    <cellStyle name="40 % - Akzent5 6 3 2 5 3" xfId="16993"/>
    <cellStyle name="40 % - Akzent5 6 3 2 6" xfId="6434"/>
    <cellStyle name="40 % - Akzent5 6 3 2 6 2" xfId="17819"/>
    <cellStyle name="40 % - Akzent5 6 3 2 7" xfId="12133"/>
    <cellStyle name="40 % - Akzent5 6 3 3" xfId="1961"/>
    <cellStyle name="40 % - Akzent5 6 3 3 2" xfId="4392"/>
    <cellStyle name="40 % - Akzent5 6 3 3 2 2" xfId="10078"/>
    <cellStyle name="40 % - Akzent5 6 3 3 2 2 2" xfId="21463"/>
    <cellStyle name="40 % - Akzent5 6 3 3 2 3" xfId="15777"/>
    <cellStyle name="40 % - Akzent5 6 3 3 3" xfId="7648"/>
    <cellStyle name="40 % - Akzent5 6 3 3 3 2" xfId="19033"/>
    <cellStyle name="40 % - Akzent5 6 3 3 4" xfId="13347"/>
    <cellStyle name="40 % - Akzent5 6 3 4" xfId="1151"/>
    <cellStyle name="40 % - Akzent5 6 3 4 2" xfId="3582"/>
    <cellStyle name="40 % - Akzent5 6 3 4 2 2" xfId="9268"/>
    <cellStyle name="40 % - Akzent5 6 3 4 2 2 2" xfId="20653"/>
    <cellStyle name="40 % - Akzent5 6 3 4 2 3" xfId="14967"/>
    <cellStyle name="40 % - Akzent5 6 3 4 3" xfId="6838"/>
    <cellStyle name="40 % - Akzent5 6 3 4 3 2" xfId="18223"/>
    <cellStyle name="40 % - Akzent5 6 3 4 4" xfId="12537"/>
    <cellStyle name="40 % - Akzent5 6 3 5" xfId="2771"/>
    <cellStyle name="40 % - Akzent5 6 3 5 2" xfId="8458"/>
    <cellStyle name="40 % - Akzent5 6 3 5 2 2" xfId="19843"/>
    <cellStyle name="40 % - Akzent5 6 3 5 3" xfId="14157"/>
    <cellStyle name="40 % - Akzent5 6 3 6" xfId="5202"/>
    <cellStyle name="40 % - Akzent5 6 3 6 2" xfId="10888"/>
    <cellStyle name="40 % - Akzent5 6 3 6 2 2" xfId="22273"/>
    <cellStyle name="40 % - Akzent5 6 3 6 3" xfId="16587"/>
    <cellStyle name="40 % - Akzent5 6 3 7" xfId="6028"/>
    <cellStyle name="40 % - Akzent5 6 3 7 2" xfId="17413"/>
    <cellStyle name="40 % - Akzent5 6 3 8" xfId="11727"/>
    <cellStyle name="40 % - Akzent5 6 4" xfId="551"/>
    <cellStyle name="40 % - Akzent5 6 4 2" xfId="2171"/>
    <cellStyle name="40 % - Akzent5 6 4 2 2" xfId="4602"/>
    <cellStyle name="40 % - Akzent5 6 4 2 2 2" xfId="10288"/>
    <cellStyle name="40 % - Akzent5 6 4 2 2 2 2" xfId="21673"/>
    <cellStyle name="40 % - Akzent5 6 4 2 2 3" xfId="15987"/>
    <cellStyle name="40 % - Akzent5 6 4 2 3" xfId="7858"/>
    <cellStyle name="40 % - Akzent5 6 4 2 3 2" xfId="19243"/>
    <cellStyle name="40 % - Akzent5 6 4 2 4" xfId="13557"/>
    <cellStyle name="40 % - Akzent5 6 4 3" xfId="1361"/>
    <cellStyle name="40 % - Akzent5 6 4 3 2" xfId="3792"/>
    <cellStyle name="40 % - Akzent5 6 4 3 2 2" xfId="9478"/>
    <cellStyle name="40 % - Akzent5 6 4 3 2 2 2" xfId="20863"/>
    <cellStyle name="40 % - Akzent5 6 4 3 2 3" xfId="15177"/>
    <cellStyle name="40 % - Akzent5 6 4 3 3" xfId="7048"/>
    <cellStyle name="40 % - Akzent5 6 4 3 3 2" xfId="18433"/>
    <cellStyle name="40 % - Akzent5 6 4 3 4" xfId="12747"/>
    <cellStyle name="40 % - Akzent5 6 4 4" xfId="2981"/>
    <cellStyle name="40 % - Akzent5 6 4 4 2" xfId="8668"/>
    <cellStyle name="40 % - Akzent5 6 4 4 2 2" xfId="20053"/>
    <cellStyle name="40 % - Akzent5 6 4 4 3" xfId="14367"/>
    <cellStyle name="40 % - Akzent5 6 4 5" xfId="5412"/>
    <cellStyle name="40 % - Akzent5 6 4 5 2" xfId="11098"/>
    <cellStyle name="40 % - Akzent5 6 4 5 2 2" xfId="22483"/>
    <cellStyle name="40 % - Akzent5 6 4 5 3" xfId="16797"/>
    <cellStyle name="40 % - Akzent5 6 4 6" xfId="6238"/>
    <cellStyle name="40 % - Akzent5 6 4 6 2" xfId="17623"/>
    <cellStyle name="40 % - Akzent5 6 4 7" xfId="11937"/>
    <cellStyle name="40 % - Akzent5 6 5" xfId="1765"/>
    <cellStyle name="40 % - Akzent5 6 5 2" xfId="4196"/>
    <cellStyle name="40 % - Akzent5 6 5 2 2" xfId="9882"/>
    <cellStyle name="40 % - Akzent5 6 5 2 2 2" xfId="21267"/>
    <cellStyle name="40 % - Akzent5 6 5 2 3" xfId="15581"/>
    <cellStyle name="40 % - Akzent5 6 5 3" xfId="7452"/>
    <cellStyle name="40 % - Akzent5 6 5 3 2" xfId="18837"/>
    <cellStyle name="40 % - Akzent5 6 5 4" xfId="13151"/>
    <cellStyle name="40 % - Akzent5 6 6" xfId="955"/>
    <cellStyle name="40 % - Akzent5 6 6 2" xfId="3386"/>
    <cellStyle name="40 % - Akzent5 6 6 2 2" xfId="9072"/>
    <cellStyle name="40 % - Akzent5 6 6 2 2 2" xfId="20457"/>
    <cellStyle name="40 % - Akzent5 6 6 2 3" xfId="14771"/>
    <cellStyle name="40 % - Akzent5 6 6 3" xfId="6642"/>
    <cellStyle name="40 % - Akzent5 6 6 3 2" xfId="18027"/>
    <cellStyle name="40 % - Akzent5 6 6 4" xfId="12341"/>
    <cellStyle name="40 % - Akzent5 6 7" xfId="2575"/>
    <cellStyle name="40 % - Akzent5 6 7 2" xfId="8262"/>
    <cellStyle name="40 % - Akzent5 6 7 2 2" xfId="19647"/>
    <cellStyle name="40 % - Akzent5 6 7 3" xfId="13961"/>
    <cellStyle name="40 % - Akzent5 6 8" xfId="5006"/>
    <cellStyle name="40 % - Akzent5 6 8 2" xfId="10692"/>
    <cellStyle name="40 % - Akzent5 6 8 2 2" xfId="22077"/>
    <cellStyle name="40 % - Akzent5 6 8 3" xfId="16391"/>
    <cellStyle name="40 % - Akzent5 6 9" xfId="5832"/>
    <cellStyle name="40 % - Akzent5 6 9 2" xfId="17217"/>
    <cellStyle name="40 % - Akzent5 7" xfId="159"/>
    <cellStyle name="40 % - Akzent5 7 2" xfId="354"/>
    <cellStyle name="40 % - Akzent5 7 2 2" xfId="761"/>
    <cellStyle name="40 % - Akzent5 7 2 2 2" xfId="2381"/>
    <cellStyle name="40 % - Akzent5 7 2 2 2 2" xfId="4812"/>
    <cellStyle name="40 % - Akzent5 7 2 2 2 2 2" xfId="10498"/>
    <cellStyle name="40 % - Akzent5 7 2 2 2 2 2 2" xfId="21883"/>
    <cellStyle name="40 % - Akzent5 7 2 2 2 2 3" xfId="16197"/>
    <cellStyle name="40 % - Akzent5 7 2 2 2 3" xfId="8068"/>
    <cellStyle name="40 % - Akzent5 7 2 2 2 3 2" xfId="19453"/>
    <cellStyle name="40 % - Akzent5 7 2 2 2 4" xfId="13767"/>
    <cellStyle name="40 % - Akzent5 7 2 2 3" xfId="1571"/>
    <cellStyle name="40 % - Akzent5 7 2 2 3 2" xfId="4002"/>
    <cellStyle name="40 % - Akzent5 7 2 2 3 2 2" xfId="9688"/>
    <cellStyle name="40 % - Akzent5 7 2 2 3 2 2 2" xfId="21073"/>
    <cellStyle name="40 % - Akzent5 7 2 2 3 2 3" xfId="15387"/>
    <cellStyle name="40 % - Akzent5 7 2 2 3 3" xfId="7258"/>
    <cellStyle name="40 % - Akzent5 7 2 2 3 3 2" xfId="18643"/>
    <cellStyle name="40 % - Akzent5 7 2 2 3 4" xfId="12957"/>
    <cellStyle name="40 % - Akzent5 7 2 2 4" xfId="3191"/>
    <cellStyle name="40 % - Akzent5 7 2 2 4 2" xfId="8878"/>
    <cellStyle name="40 % - Akzent5 7 2 2 4 2 2" xfId="20263"/>
    <cellStyle name="40 % - Akzent5 7 2 2 4 3" xfId="14577"/>
    <cellStyle name="40 % - Akzent5 7 2 2 5" xfId="5622"/>
    <cellStyle name="40 % - Akzent5 7 2 2 5 2" xfId="11308"/>
    <cellStyle name="40 % - Akzent5 7 2 2 5 2 2" xfId="22693"/>
    <cellStyle name="40 % - Akzent5 7 2 2 5 3" xfId="17007"/>
    <cellStyle name="40 % - Akzent5 7 2 2 6" xfId="6448"/>
    <cellStyle name="40 % - Akzent5 7 2 2 6 2" xfId="17833"/>
    <cellStyle name="40 % - Akzent5 7 2 2 7" xfId="12147"/>
    <cellStyle name="40 % - Akzent5 7 2 3" xfId="1975"/>
    <cellStyle name="40 % - Akzent5 7 2 3 2" xfId="4406"/>
    <cellStyle name="40 % - Akzent5 7 2 3 2 2" xfId="10092"/>
    <cellStyle name="40 % - Akzent5 7 2 3 2 2 2" xfId="21477"/>
    <cellStyle name="40 % - Akzent5 7 2 3 2 3" xfId="15791"/>
    <cellStyle name="40 % - Akzent5 7 2 3 3" xfId="7662"/>
    <cellStyle name="40 % - Akzent5 7 2 3 3 2" xfId="19047"/>
    <cellStyle name="40 % - Akzent5 7 2 3 4" xfId="13361"/>
    <cellStyle name="40 % - Akzent5 7 2 4" xfId="1165"/>
    <cellStyle name="40 % - Akzent5 7 2 4 2" xfId="3596"/>
    <cellStyle name="40 % - Akzent5 7 2 4 2 2" xfId="9282"/>
    <cellStyle name="40 % - Akzent5 7 2 4 2 2 2" xfId="20667"/>
    <cellStyle name="40 % - Akzent5 7 2 4 2 3" xfId="14981"/>
    <cellStyle name="40 % - Akzent5 7 2 4 3" xfId="6852"/>
    <cellStyle name="40 % - Akzent5 7 2 4 3 2" xfId="18237"/>
    <cellStyle name="40 % - Akzent5 7 2 4 4" xfId="12551"/>
    <cellStyle name="40 % - Akzent5 7 2 5" xfId="2785"/>
    <cellStyle name="40 % - Akzent5 7 2 5 2" xfId="8472"/>
    <cellStyle name="40 % - Akzent5 7 2 5 2 2" xfId="19857"/>
    <cellStyle name="40 % - Akzent5 7 2 5 3" xfId="14171"/>
    <cellStyle name="40 % - Akzent5 7 2 6" xfId="5216"/>
    <cellStyle name="40 % - Akzent5 7 2 6 2" xfId="10902"/>
    <cellStyle name="40 % - Akzent5 7 2 6 2 2" xfId="22287"/>
    <cellStyle name="40 % - Akzent5 7 2 6 3" xfId="16601"/>
    <cellStyle name="40 % - Akzent5 7 2 7" xfId="6042"/>
    <cellStyle name="40 % - Akzent5 7 2 7 2" xfId="17427"/>
    <cellStyle name="40 % - Akzent5 7 2 8" xfId="11741"/>
    <cellStyle name="40 % - Akzent5 7 3" xfId="565"/>
    <cellStyle name="40 % - Akzent5 7 3 2" xfId="2185"/>
    <cellStyle name="40 % - Akzent5 7 3 2 2" xfId="4616"/>
    <cellStyle name="40 % - Akzent5 7 3 2 2 2" xfId="10302"/>
    <cellStyle name="40 % - Akzent5 7 3 2 2 2 2" xfId="21687"/>
    <cellStyle name="40 % - Akzent5 7 3 2 2 3" xfId="16001"/>
    <cellStyle name="40 % - Akzent5 7 3 2 3" xfId="7872"/>
    <cellStyle name="40 % - Akzent5 7 3 2 3 2" xfId="19257"/>
    <cellStyle name="40 % - Akzent5 7 3 2 4" xfId="13571"/>
    <cellStyle name="40 % - Akzent5 7 3 3" xfId="1375"/>
    <cellStyle name="40 % - Akzent5 7 3 3 2" xfId="3806"/>
    <cellStyle name="40 % - Akzent5 7 3 3 2 2" xfId="9492"/>
    <cellStyle name="40 % - Akzent5 7 3 3 2 2 2" xfId="20877"/>
    <cellStyle name="40 % - Akzent5 7 3 3 2 3" xfId="15191"/>
    <cellStyle name="40 % - Akzent5 7 3 3 3" xfId="7062"/>
    <cellStyle name="40 % - Akzent5 7 3 3 3 2" xfId="18447"/>
    <cellStyle name="40 % - Akzent5 7 3 3 4" xfId="12761"/>
    <cellStyle name="40 % - Akzent5 7 3 4" xfId="2995"/>
    <cellStyle name="40 % - Akzent5 7 3 4 2" xfId="8682"/>
    <cellStyle name="40 % - Akzent5 7 3 4 2 2" xfId="20067"/>
    <cellStyle name="40 % - Akzent5 7 3 4 3" xfId="14381"/>
    <cellStyle name="40 % - Akzent5 7 3 5" xfId="5426"/>
    <cellStyle name="40 % - Akzent5 7 3 5 2" xfId="11112"/>
    <cellStyle name="40 % - Akzent5 7 3 5 2 2" xfId="22497"/>
    <cellStyle name="40 % - Akzent5 7 3 5 3" xfId="16811"/>
    <cellStyle name="40 % - Akzent5 7 3 6" xfId="6252"/>
    <cellStyle name="40 % - Akzent5 7 3 6 2" xfId="17637"/>
    <cellStyle name="40 % - Akzent5 7 3 7" xfId="11951"/>
    <cellStyle name="40 % - Akzent5 7 4" xfId="1779"/>
    <cellStyle name="40 % - Akzent5 7 4 2" xfId="4210"/>
    <cellStyle name="40 % - Akzent5 7 4 2 2" xfId="9896"/>
    <cellStyle name="40 % - Akzent5 7 4 2 2 2" xfId="21281"/>
    <cellStyle name="40 % - Akzent5 7 4 2 3" xfId="15595"/>
    <cellStyle name="40 % - Akzent5 7 4 3" xfId="7466"/>
    <cellStyle name="40 % - Akzent5 7 4 3 2" xfId="18851"/>
    <cellStyle name="40 % - Akzent5 7 4 4" xfId="13165"/>
    <cellStyle name="40 % - Akzent5 7 5" xfId="969"/>
    <cellStyle name="40 % - Akzent5 7 5 2" xfId="3400"/>
    <cellStyle name="40 % - Akzent5 7 5 2 2" xfId="9086"/>
    <cellStyle name="40 % - Akzent5 7 5 2 2 2" xfId="20471"/>
    <cellStyle name="40 % - Akzent5 7 5 2 3" xfId="14785"/>
    <cellStyle name="40 % - Akzent5 7 5 3" xfId="6656"/>
    <cellStyle name="40 % - Akzent5 7 5 3 2" xfId="18041"/>
    <cellStyle name="40 % - Akzent5 7 5 4" xfId="12355"/>
    <cellStyle name="40 % - Akzent5 7 6" xfId="2589"/>
    <cellStyle name="40 % - Akzent5 7 6 2" xfId="8276"/>
    <cellStyle name="40 % - Akzent5 7 6 2 2" xfId="19661"/>
    <cellStyle name="40 % - Akzent5 7 6 3" xfId="13975"/>
    <cellStyle name="40 % - Akzent5 7 7" xfId="5020"/>
    <cellStyle name="40 % - Akzent5 7 7 2" xfId="10706"/>
    <cellStyle name="40 % - Akzent5 7 7 2 2" xfId="22091"/>
    <cellStyle name="40 % - Akzent5 7 7 3" xfId="16405"/>
    <cellStyle name="40 % - Akzent5 7 8" xfId="5846"/>
    <cellStyle name="40 % - Akzent5 7 8 2" xfId="17231"/>
    <cellStyle name="40 % - Akzent5 7 9" xfId="11545"/>
    <cellStyle name="40 % - Akzent5 8" xfId="173"/>
    <cellStyle name="40 % - Akzent5 8 2" xfId="368"/>
    <cellStyle name="40 % - Akzent5 8 2 2" xfId="775"/>
    <cellStyle name="40 % - Akzent5 8 2 2 2" xfId="2395"/>
    <cellStyle name="40 % - Akzent5 8 2 2 2 2" xfId="4826"/>
    <cellStyle name="40 % - Akzent5 8 2 2 2 2 2" xfId="10512"/>
    <cellStyle name="40 % - Akzent5 8 2 2 2 2 2 2" xfId="21897"/>
    <cellStyle name="40 % - Akzent5 8 2 2 2 2 3" xfId="16211"/>
    <cellStyle name="40 % - Akzent5 8 2 2 2 3" xfId="8082"/>
    <cellStyle name="40 % - Akzent5 8 2 2 2 3 2" xfId="19467"/>
    <cellStyle name="40 % - Akzent5 8 2 2 2 4" xfId="13781"/>
    <cellStyle name="40 % - Akzent5 8 2 2 3" xfId="1585"/>
    <cellStyle name="40 % - Akzent5 8 2 2 3 2" xfId="4016"/>
    <cellStyle name="40 % - Akzent5 8 2 2 3 2 2" xfId="9702"/>
    <cellStyle name="40 % - Akzent5 8 2 2 3 2 2 2" xfId="21087"/>
    <cellStyle name="40 % - Akzent5 8 2 2 3 2 3" xfId="15401"/>
    <cellStyle name="40 % - Akzent5 8 2 2 3 3" xfId="7272"/>
    <cellStyle name="40 % - Akzent5 8 2 2 3 3 2" xfId="18657"/>
    <cellStyle name="40 % - Akzent5 8 2 2 3 4" xfId="12971"/>
    <cellStyle name="40 % - Akzent5 8 2 2 4" xfId="3205"/>
    <cellStyle name="40 % - Akzent5 8 2 2 4 2" xfId="8892"/>
    <cellStyle name="40 % - Akzent5 8 2 2 4 2 2" xfId="20277"/>
    <cellStyle name="40 % - Akzent5 8 2 2 4 3" xfId="14591"/>
    <cellStyle name="40 % - Akzent5 8 2 2 5" xfId="5636"/>
    <cellStyle name="40 % - Akzent5 8 2 2 5 2" xfId="11322"/>
    <cellStyle name="40 % - Akzent5 8 2 2 5 2 2" xfId="22707"/>
    <cellStyle name="40 % - Akzent5 8 2 2 5 3" xfId="17021"/>
    <cellStyle name="40 % - Akzent5 8 2 2 6" xfId="6462"/>
    <cellStyle name="40 % - Akzent5 8 2 2 6 2" xfId="17847"/>
    <cellStyle name="40 % - Akzent5 8 2 2 7" xfId="12161"/>
    <cellStyle name="40 % - Akzent5 8 2 3" xfId="1989"/>
    <cellStyle name="40 % - Akzent5 8 2 3 2" xfId="4420"/>
    <cellStyle name="40 % - Akzent5 8 2 3 2 2" xfId="10106"/>
    <cellStyle name="40 % - Akzent5 8 2 3 2 2 2" xfId="21491"/>
    <cellStyle name="40 % - Akzent5 8 2 3 2 3" xfId="15805"/>
    <cellStyle name="40 % - Akzent5 8 2 3 3" xfId="7676"/>
    <cellStyle name="40 % - Akzent5 8 2 3 3 2" xfId="19061"/>
    <cellStyle name="40 % - Akzent5 8 2 3 4" xfId="13375"/>
    <cellStyle name="40 % - Akzent5 8 2 4" xfId="1179"/>
    <cellStyle name="40 % - Akzent5 8 2 4 2" xfId="3610"/>
    <cellStyle name="40 % - Akzent5 8 2 4 2 2" xfId="9296"/>
    <cellStyle name="40 % - Akzent5 8 2 4 2 2 2" xfId="20681"/>
    <cellStyle name="40 % - Akzent5 8 2 4 2 3" xfId="14995"/>
    <cellStyle name="40 % - Akzent5 8 2 4 3" xfId="6866"/>
    <cellStyle name="40 % - Akzent5 8 2 4 3 2" xfId="18251"/>
    <cellStyle name="40 % - Akzent5 8 2 4 4" xfId="12565"/>
    <cellStyle name="40 % - Akzent5 8 2 5" xfId="2799"/>
    <cellStyle name="40 % - Akzent5 8 2 5 2" xfId="8486"/>
    <cellStyle name="40 % - Akzent5 8 2 5 2 2" xfId="19871"/>
    <cellStyle name="40 % - Akzent5 8 2 5 3" xfId="14185"/>
    <cellStyle name="40 % - Akzent5 8 2 6" xfId="5230"/>
    <cellStyle name="40 % - Akzent5 8 2 6 2" xfId="10916"/>
    <cellStyle name="40 % - Akzent5 8 2 6 2 2" xfId="22301"/>
    <cellStyle name="40 % - Akzent5 8 2 6 3" xfId="16615"/>
    <cellStyle name="40 % - Akzent5 8 2 7" xfId="6056"/>
    <cellStyle name="40 % - Akzent5 8 2 7 2" xfId="17441"/>
    <cellStyle name="40 % - Akzent5 8 2 8" xfId="11755"/>
    <cellStyle name="40 % - Akzent5 8 3" xfId="579"/>
    <cellStyle name="40 % - Akzent5 8 3 2" xfId="2199"/>
    <cellStyle name="40 % - Akzent5 8 3 2 2" xfId="4630"/>
    <cellStyle name="40 % - Akzent5 8 3 2 2 2" xfId="10316"/>
    <cellStyle name="40 % - Akzent5 8 3 2 2 2 2" xfId="21701"/>
    <cellStyle name="40 % - Akzent5 8 3 2 2 3" xfId="16015"/>
    <cellStyle name="40 % - Akzent5 8 3 2 3" xfId="7886"/>
    <cellStyle name="40 % - Akzent5 8 3 2 3 2" xfId="19271"/>
    <cellStyle name="40 % - Akzent5 8 3 2 4" xfId="13585"/>
    <cellStyle name="40 % - Akzent5 8 3 3" xfId="1389"/>
    <cellStyle name="40 % - Akzent5 8 3 3 2" xfId="3820"/>
    <cellStyle name="40 % - Akzent5 8 3 3 2 2" xfId="9506"/>
    <cellStyle name="40 % - Akzent5 8 3 3 2 2 2" xfId="20891"/>
    <cellStyle name="40 % - Akzent5 8 3 3 2 3" xfId="15205"/>
    <cellStyle name="40 % - Akzent5 8 3 3 3" xfId="7076"/>
    <cellStyle name="40 % - Akzent5 8 3 3 3 2" xfId="18461"/>
    <cellStyle name="40 % - Akzent5 8 3 3 4" xfId="12775"/>
    <cellStyle name="40 % - Akzent5 8 3 4" xfId="3009"/>
    <cellStyle name="40 % - Akzent5 8 3 4 2" xfId="8696"/>
    <cellStyle name="40 % - Akzent5 8 3 4 2 2" xfId="20081"/>
    <cellStyle name="40 % - Akzent5 8 3 4 3" xfId="14395"/>
    <cellStyle name="40 % - Akzent5 8 3 5" xfId="5440"/>
    <cellStyle name="40 % - Akzent5 8 3 5 2" xfId="11126"/>
    <cellStyle name="40 % - Akzent5 8 3 5 2 2" xfId="22511"/>
    <cellStyle name="40 % - Akzent5 8 3 5 3" xfId="16825"/>
    <cellStyle name="40 % - Akzent5 8 3 6" xfId="6266"/>
    <cellStyle name="40 % - Akzent5 8 3 6 2" xfId="17651"/>
    <cellStyle name="40 % - Akzent5 8 3 7" xfId="11965"/>
    <cellStyle name="40 % - Akzent5 8 4" xfId="1793"/>
    <cellStyle name="40 % - Akzent5 8 4 2" xfId="4224"/>
    <cellStyle name="40 % - Akzent5 8 4 2 2" xfId="9910"/>
    <cellStyle name="40 % - Akzent5 8 4 2 2 2" xfId="21295"/>
    <cellStyle name="40 % - Akzent5 8 4 2 3" xfId="15609"/>
    <cellStyle name="40 % - Akzent5 8 4 3" xfId="7480"/>
    <cellStyle name="40 % - Akzent5 8 4 3 2" xfId="18865"/>
    <cellStyle name="40 % - Akzent5 8 4 4" xfId="13179"/>
    <cellStyle name="40 % - Akzent5 8 5" xfId="983"/>
    <cellStyle name="40 % - Akzent5 8 5 2" xfId="3414"/>
    <cellStyle name="40 % - Akzent5 8 5 2 2" xfId="9100"/>
    <cellStyle name="40 % - Akzent5 8 5 2 2 2" xfId="20485"/>
    <cellStyle name="40 % - Akzent5 8 5 2 3" xfId="14799"/>
    <cellStyle name="40 % - Akzent5 8 5 3" xfId="6670"/>
    <cellStyle name="40 % - Akzent5 8 5 3 2" xfId="18055"/>
    <cellStyle name="40 % - Akzent5 8 5 4" xfId="12369"/>
    <cellStyle name="40 % - Akzent5 8 6" xfId="2603"/>
    <cellStyle name="40 % - Akzent5 8 6 2" xfId="8290"/>
    <cellStyle name="40 % - Akzent5 8 6 2 2" xfId="19675"/>
    <cellStyle name="40 % - Akzent5 8 6 3" xfId="13989"/>
    <cellStyle name="40 % - Akzent5 8 7" xfId="5034"/>
    <cellStyle name="40 % - Akzent5 8 7 2" xfId="10720"/>
    <cellStyle name="40 % - Akzent5 8 7 2 2" xfId="22105"/>
    <cellStyle name="40 % - Akzent5 8 7 3" xfId="16419"/>
    <cellStyle name="40 % - Akzent5 8 8" xfId="5860"/>
    <cellStyle name="40 % - Akzent5 8 8 2" xfId="17245"/>
    <cellStyle name="40 % - Akzent5 8 9" xfId="11559"/>
    <cellStyle name="40 % - Akzent5 9" xfId="236"/>
    <cellStyle name="40 % - Akzent5 9 2" xfId="431"/>
    <cellStyle name="40 % - Akzent5 9 2 2" xfId="838"/>
    <cellStyle name="40 % - Akzent5 9 2 2 2" xfId="2458"/>
    <cellStyle name="40 % - Akzent5 9 2 2 2 2" xfId="4889"/>
    <cellStyle name="40 % - Akzent5 9 2 2 2 2 2" xfId="10575"/>
    <cellStyle name="40 % - Akzent5 9 2 2 2 2 2 2" xfId="21960"/>
    <cellStyle name="40 % - Akzent5 9 2 2 2 2 3" xfId="16274"/>
    <cellStyle name="40 % - Akzent5 9 2 2 2 3" xfId="8145"/>
    <cellStyle name="40 % - Akzent5 9 2 2 2 3 2" xfId="19530"/>
    <cellStyle name="40 % - Akzent5 9 2 2 2 4" xfId="13844"/>
    <cellStyle name="40 % - Akzent5 9 2 2 3" xfId="1648"/>
    <cellStyle name="40 % - Akzent5 9 2 2 3 2" xfId="4079"/>
    <cellStyle name="40 % - Akzent5 9 2 2 3 2 2" xfId="9765"/>
    <cellStyle name="40 % - Akzent5 9 2 2 3 2 2 2" xfId="21150"/>
    <cellStyle name="40 % - Akzent5 9 2 2 3 2 3" xfId="15464"/>
    <cellStyle name="40 % - Akzent5 9 2 2 3 3" xfId="7335"/>
    <cellStyle name="40 % - Akzent5 9 2 2 3 3 2" xfId="18720"/>
    <cellStyle name="40 % - Akzent5 9 2 2 3 4" xfId="13034"/>
    <cellStyle name="40 % - Akzent5 9 2 2 4" xfId="3268"/>
    <cellStyle name="40 % - Akzent5 9 2 2 4 2" xfId="8955"/>
    <cellStyle name="40 % - Akzent5 9 2 2 4 2 2" xfId="20340"/>
    <cellStyle name="40 % - Akzent5 9 2 2 4 3" xfId="14654"/>
    <cellStyle name="40 % - Akzent5 9 2 2 5" xfId="5699"/>
    <cellStyle name="40 % - Akzent5 9 2 2 5 2" xfId="11385"/>
    <cellStyle name="40 % - Akzent5 9 2 2 5 2 2" xfId="22770"/>
    <cellStyle name="40 % - Akzent5 9 2 2 5 3" xfId="17084"/>
    <cellStyle name="40 % - Akzent5 9 2 2 6" xfId="6525"/>
    <cellStyle name="40 % - Akzent5 9 2 2 6 2" xfId="17910"/>
    <cellStyle name="40 % - Akzent5 9 2 2 7" xfId="12224"/>
    <cellStyle name="40 % - Akzent5 9 2 3" xfId="2052"/>
    <cellStyle name="40 % - Akzent5 9 2 3 2" xfId="4483"/>
    <cellStyle name="40 % - Akzent5 9 2 3 2 2" xfId="10169"/>
    <cellStyle name="40 % - Akzent5 9 2 3 2 2 2" xfId="21554"/>
    <cellStyle name="40 % - Akzent5 9 2 3 2 3" xfId="15868"/>
    <cellStyle name="40 % - Akzent5 9 2 3 3" xfId="7739"/>
    <cellStyle name="40 % - Akzent5 9 2 3 3 2" xfId="19124"/>
    <cellStyle name="40 % - Akzent5 9 2 3 4" xfId="13438"/>
    <cellStyle name="40 % - Akzent5 9 2 4" xfId="1242"/>
    <cellStyle name="40 % - Akzent5 9 2 4 2" xfId="3673"/>
    <cellStyle name="40 % - Akzent5 9 2 4 2 2" xfId="9359"/>
    <cellStyle name="40 % - Akzent5 9 2 4 2 2 2" xfId="20744"/>
    <cellStyle name="40 % - Akzent5 9 2 4 2 3" xfId="15058"/>
    <cellStyle name="40 % - Akzent5 9 2 4 3" xfId="6929"/>
    <cellStyle name="40 % - Akzent5 9 2 4 3 2" xfId="18314"/>
    <cellStyle name="40 % - Akzent5 9 2 4 4" xfId="12628"/>
    <cellStyle name="40 % - Akzent5 9 2 5" xfId="2862"/>
    <cellStyle name="40 % - Akzent5 9 2 5 2" xfId="8549"/>
    <cellStyle name="40 % - Akzent5 9 2 5 2 2" xfId="19934"/>
    <cellStyle name="40 % - Akzent5 9 2 5 3" xfId="14248"/>
    <cellStyle name="40 % - Akzent5 9 2 6" xfId="5293"/>
    <cellStyle name="40 % - Akzent5 9 2 6 2" xfId="10979"/>
    <cellStyle name="40 % - Akzent5 9 2 6 2 2" xfId="22364"/>
    <cellStyle name="40 % - Akzent5 9 2 6 3" xfId="16678"/>
    <cellStyle name="40 % - Akzent5 9 2 7" xfId="6119"/>
    <cellStyle name="40 % - Akzent5 9 2 7 2" xfId="17504"/>
    <cellStyle name="40 % - Akzent5 9 2 8" xfId="11818"/>
    <cellStyle name="40 % - Akzent5 9 3" xfId="642"/>
    <cellStyle name="40 % - Akzent5 9 3 2" xfId="2262"/>
    <cellStyle name="40 % - Akzent5 9 3 2 2" xfId="4693"/>
    <cellStyle name="40 % - Akzent5 9 3 2 2 2" xfId="10379"/>
    <cellStyle name="40 % - Akzent5 9 3 2 2 2 2" xfId="21764"/>
    <cellStyle name="40 % - Akzent5 9 3 2 2 3" xfId="16078"/>
    <cellStyle name="40 % - Akzent5 9 3 2 3" xfId="7949"/>
    <cellStyle name="40 % - Akzent5 9 3 2 3 2" xfId="19334"/>
    <cellStyle name="40 % - Akzent5 9 3 2 4" xfId="13648"/>
    <cellStyle name="40 % - Akzent5 9 3 3" xfId="1452"/>
    <cellStyle name="40 % - Akzent5 9 3 3 2" xfId="3883"/>
    <cellStyle name="40 % - Akzent5 9 3 3 2 2" xfId="9569"/>
    <cellStyle name="40 % - Akzent5 9 3 3 2 2 2" xfId="20954"/>
    <cellStyle name="40 % - Akzent5 9 3 3 2 3" xfId="15268"/>
    <cellStyle name="40 % - Akzent5 9 3 3 3" xfId="7139"/>
    <cellStyle name="40 % - Akzent5 9 3 3 3 2" xfId="18524"/>
    <cellStyle name="40 % - Akzent5 9 3 3 4" xfId="12838"/>
    <cellStyle name="40 % - Akzent5 9 3 4" xfId="3072"/>
    <cellStyle name="40 % - Akzent5 9 3 4 2" xfId="8759"/>
    <cellStyle name="40 % - Akzent5 9 3 4 2 2" xfId="20144"/>
    <cellStyle name="40 % - Akzent5 9 3 4 3" xfId="14458"/>
    <cellStyle name="40 % - Akzent5 9 3 5" xfId="5503"/>
    <cellStyle name="40 % - Akzent5 9 3 5 2" xfId="11189"/>
    <cellStyle name="40 % - Akzent5 9 3 5 2 2" xfId="22574"/>
    <cellStyle name="40 % - Akzent5 9 3 5 3" xfId="16888"/>
    <cellStyle name="40 % - Akzent5 9 3 6" xfId="6329"/>
    <cellStyle name="40 % - Akzent5 9 3 6 2" xfId="17714"/>
    <cellStyle name="40 % - Akzent5 9 3 7" xfId="12028"/>
    <cellStyle name="40 % - Akzent5 9 4" xfId="1856"/>
    <cellStyle name="40 % - Akzent5 9 4 2" xfId="4287"/>
    <cellStyle name="40 % - Akzent5 9 4 2 2" xfId="9973"/>
    <cellStyle name="40 % - Akzent5 9 4 2 2 2" xfId="21358"/>
    <cellStyle name="40 % - Akzent5 9 4 2 3" xfId="15672"/>
    <cellStyle name="40 % - Akzent5 9 4 3" xfId="7543"/>
    <cellStyle name="40 % - Akzent5 9 4 3 2" xfId="18928"/>
    <cellStyle name="40 % - Akzent5 9 4 4" xfId="13242"/>
    <cellStyle name="40 % - Akzent5 9 5" xfId="1046"/>
    <cellStyle name="40 % - Akzent5 9 5 2" xfId="3477"/>
    <cellStyle name="40 % - Akzent5 9 5 2 2" xfId="9163"/>
    <cellStyle name="40 % - Akzent5 9 5 2 2 2" xfId="20548"/>
    <cellStyle name="40 % - Akzent5 9 5 2 3" xfId="14862"/>
    <cellStyle name="40 % - Akzent5 9 5 3" xfId="6733"/>
    <cellStyle name="40 % - Akzent5 9 5 3 2" xfId="18118"/>
    <cellStyle name="40 % - Akzent5 9 5 4" xfId="12432"/>
    <cellStyle name="40 % - Akzent5 9 6" xfId="2666"/>
    <cellStyle name="40 % - Akzent5 9 6 2" xfId="8353"/>
    <cellStyle name="40 % - Akzent5 9 6 2 2" xfId="19738"/>
    <cellStyle name="40 % - Akzent5 9 6 3" xfId="14052"/>
    <cellStyle name="40 % - Akzent5 9 7" xfId="5097"/>
    <cellStyle name="40 % - Akzent5 9 7 2" xfId="10783"/>
    <cellStyle name="40 % - Akzent5 9 7 2 2" xfId="22168"/>
    <cellStyle name="40 % - Akzent5 9 7 3" xfId="16482"/>
    <cellStyle name="40 % - Akzent5 9 8" xfId="5923"/>
    <cellStyle name="40 % - Akzent5 9 8 2" xfId="17308"/>
    <cellStyle name="40 % - Akzent5 9 9" xfId="11622"/>
    <cellStyle name="40 % - Akzent6 10" xfId="270"/>
    <cellStyle name="40 % - Akzent6 10 2" xfId="677"/>
    <cellStyle name="40 % - Akzent6 10 2 2" xfId="2297"/>
    <cellStyle name="40 % - Akzent6 10 2 2 2" xfId="4728"/>
    <cellStyle name="40 % - Akzent6 10 2 2 2 2" xfId="10414"/>
    <cellStyle name="40 % - Akzent6 10 2 2 2 2 2" xfId="21799"/>
    <cellStyle name="40 % - Akzent6 10 2 2 2 3" xfId="16113"/>
    <cellStyle name="40 % - Akzent6 10 2 2 3" xfId="7984"/>
    <cellStyle name="40 % - Akzent6 10 2 2 3 2" xfId="19369"/>
    <cellStyle name="40 % - Akzent6 10 2 2 4" xfId="13683"/>
    <cellStyle name="40 % - Akzent6 10 2 3" xfId="1487"/>
    <cellStyle name="40 % - Akzent6 10 2 3 2" xfId="3918"/>
    <cellStyle name="40 % - Akzent6 10 2 3 2 2" xfId="9604"/>
    <cellStyle name="40 % - Akzent6 10 2 3 2 2 2" xfId="20989"/>
    <cellStyle name="40 % - Akzent6 10 2 3 2 3" xfId="15303"/>
    <cellStyle name="40 % - Akzent6 10 2 3 3" xfId="7174"/>
    <cellStyle name="40 % - Akzent6 10 2 3 3 2" xfId="18559"/>
    <cellStyle name="40 % - Akzent6 10 2 3 4" xfId="12873"/>
    <cellStyle name="40 % - Akzent6 10 2 4" xfId="3107"/>
    <cellStyle name="40 % - Akzent6 10 2 4 2" xfId="8794"/>
    <cellStyle name="40 % - Akzent6 10 2 4 2 2" xfId="20179"/>
    <cellStyle name="40 % - Akzent6 10 2 4 3" xfId="14493"/>
    <cellStyle name="40 % - Akzent6 10 2 5" xfId="5538"/>
    <cellStyle name="40 % - Akzent6 10 2 5 2" xfId="11224"/>
    <cellStyle name="40 % - Akzent6 10 2 5 2 2" xfId="22609"/>
    <cellStyle name="40 % - Akzent6 10 2 5 3" xfId="16923"/>
    <cellStyle name="40 % - Akzent6 10 2 6" xfId="6364"/>
    <cellStyle name="40 % - Akzent6 10 2 6 2" xfId="17749"/>
    <cellStyle name="40 % - Akzent6 10 2 7" xfId="12063"/>
    <cellStyle name="40 % - Akzent6 10 3" xfId="1891"/>
    <cellStyle name="40 % - Akzent6 10 3 2" xfId="4322"/>
    <cellStyle name="40 % - Akzent6 10 3 2 2" xfId="10008"/>
    <cellStyle name="40 % - Akzent6 10 3 2 2 2" xfId="21393"/>
    <cellStyle name="40 % - Akzent6 10 3 2 3" xfId="15707"/>
    <cellStyle name="40 % - Akzent6 10 3 3" xfId="7578"/>
    <cellStyle name="40 % - Akzent6 10 3 3 2" xfId="18963"/>
    <cellStyle name="40 % - Akzent6 10 3 4" xfId="13277"/>
    <cellStyle name="40 % - Akzent6 10 4" xfId="1081"/>
    <cellStyle name="40 % - Akzent6 10 4 2" xfId="3512"/>
    <cellStyle name="40 % - Akzent6 10 4 2 2" xfId="9198"/>
    <cellStyle name="40 % - Akzent6 10 4 2 2 2" xfId="20583"/>
    <cellStyle name="40 % - Akzent6 10 4 2 3" xfId="14897"/>
    <cellStyle name="40 % - Akzent6 10 4 3" xfId="6768"/>
    <cellStyle name="40 % - Akzent6 10 4 3 2" xfId="18153"/>
    <cellStyle name="40 % - Akzent6 10 4 4" xfId="12467"/>
    <cellStyle name="40 % - Akzent6 10 5" xfId="2701"/>
    <cellStyle name="40 % - Akzent6 10 5 2" xfId="8388"/>
    <cellStyle name="40 % - Akzent6 10 5 2 2" xfId="19773"/>
    <cellStyle name="40 % - Akzent6 10 5 3" xfId="14087"/>
    <cellStyle name="40 % - Akzent6 10 6" xfId="5132"/>
    <cellStyle name="40 % - Akzent6 10 6 2" xfId="10818"/>
    <cellStyle name="40 % - Akzent6 10 6 2 2" xfId="22203"/>
    <cellStyle name="40 % - Akzent6 10 6 3" xfId="16517"/>
    <cellStyle name="40 % - Akzent6 10 7" xfId="5958"/>
    <cellStyle name="40 % - Akzent6 10 7 2" xfId="17343"/>
    <cellStyle name="40 % - Akzent6 10 8" xfId="11657"/>
    <cellStyle name="40 % - Akzent6 11" xfId="480"/>
    <cellStyle name="40 % - Akzent6 11 2" xfId="2101"/>
    <cellStyle name="40 % - Akzent6 11 2 2" xfId="4532"/>
    <cellStyle name="40 % - Akzent6 11 2 2 2" xfId="10218"/>
    <cellStyle name="40 % - Akzent6 11 2 2 2 2" xfId="21603"/>
    <cellStyle name="40 % - Akzent6 11 2 2 3" xfId="15917"/>
    <cellStyle name="40 % - Akzent6 11 2 3" xfId="7788"/>
    <cellStyle name="40 % - Akzent6 11 2 3 2" xfId="19173"/>
    <cellStyle name="40 % - Akzent6 11 2 4" xfId="13487"/>
    <cellStyle name="40 % - Akzent6 11 3" xfId="1291"/>
    <cellStyle name="40 % - Akzent6 11 3 2" xfId="3722"/>
    <cellStyle name="40 % - Akzent6 11 3 2 2" xfId="9408"/>
    <cellStyle name="40 % - Akzent6 11 3 2 2 2" xfId="20793"/>
    <cellStyle name="40 % - Akzent6 11 3 2 3" xfId="15107"/>
    <cellStyle name="40 % - Akzent6 11 3 3" xfId="6978"/>
    <cellStyle name="40 % - Akzent6 11 3 3 2" xfId="18363"/>
    <cellStyle name="40 % - Akzent6 11 3 4" xfId="12677"/>
    <cellStyle name="40 % - Akzent6 11 4" xfId="2911"/>
    <cellStyle name="40 % - Akzent6 11 4 2" xfId="8598"/>
    <cellStyle name="40 % - Akzent6 11 4 2 2" xfId="19983"/>
    <cellStyle name="40 % - Akzent6 11 4 3" xfId="14297"/>
    <cellStyle name="40 % - Akzent6 11 5" xfId="5342"/>
    <cellStyle name="40 % - Akzent6 11 5 2" xfId="11028"/>
    <cellStyle name="40 % - Akzent6 11 5 2 2" xfId="22413"/>
    <cellStyle name="40 % - Akzent6 11 5 3" xfId="16727"/>
    <cellStyle name="40 % - Akzent6 11 6" xfId="6168"/>
    <cellStyle name="40 % - Akzent6 11 6 2" xfId="17553"/>
    <cellStyle name="40 % - Akzent6 11 7" xfId="11867"/>
    <cellStyle name="40 % - Akzent6 12" xfId="1695"/>
    <cellStyle name="40 % - Akzent6 12 2" xfId="4126"/>
    <cellStyle name="40 % - Akzent6 12 2 2" xfId="9812"/>
    <cellStyle name="40 % - Akzent6 12 2 2 2" xfId="21197"/>
    <cellStyle name="40 % - Akzent6 12 2 3" xfId="15511"/>
    <cellStyle name="40 % - Akzent6 12 3" xfId="7382"/>
    <cellStyle name="40 % - Akzent6 12 3 2" xfId="18767"/>
    <cellStyle name="40 % - Akzent6 12 4" xfId="13081"/>
    <cellStyle name="40 % - Akzent6 13" xfId="885"/>
    <cellStyle name="40 % - Akzent6 13 2" xfId="3316"/>
    <cellStyle name="40 % - Akzent6 13 2 2" xfId="9002"/>
    <cellStyle name="40 % - Akzent6 13 2 2 2" xfId="20387"/>
    <cellStyle name="40 % - Akzent6 13 2 3" xfId="14701"/>
    <cellStyle name="40 % - Akzent6 13 3" xfId="6572"/>
    <cellStyle name="40 % - Akzent6 13 3 2" xfId="17957"/>
    <cellStyle name="40 % - Akzent6 13 4" xfId="12271"/>
    <cellStyle name="40 % - Akzent6 14" xfId="2505"/>
    <cellStyle name="40 % - Akzent6 14 2" xfId="8192"/>
    <cellStyle name="40 % - Akzent6 14 2 2" xfId="19577"/>
    <cellStyle name="40 % - Akzent6 14 3" xfId="13891"/>
    <cellStyle name="40 % - Akzent6 15" xfId="4936"/>
    <cellStyle name="40 % - Akzent6 15 2" xfId="10622"/>
    <cellStyle name="40 % - Akzent6 15 2 2" xfId="22007"/>
    <cellStyle name="40 % - Akzent6 15 3" xfId="16321"/>
    <cellStyle name="40 % - Akzent6 16" xfId="63"/>
    <cellStyle name="40 % - Akzent6 2" xfId="92"/>
    <cellStyle name="40 % - Akzent6 2 10" xfId="11477"/>
    <cellStyle name="40 % - Akzent6 2 2" xfId="243"/>
    <cellStyle name="40 % - Akzent6 2 2 2" xfId="438"/>
    <cellStyle name="40 % - Akzent6 2 2 2 2" xfId="845"/>
    <cellStyle name="40 % - Akzent6 2 2 2 2 2" xfId="2465"/>
    <cellStyle name="40 % - Akzent6 2 2 2 2 2 2" xfId="4896"/>
    <cellStyle name="40 % - Akzent6 2 2 2 2 2 2 2" xfId="10582"/>
    <cellStyle name="40 % - Akzent6 2 2 2 2 2 2 2 2" xfId="21967"/>
    <cellStyle name="40 % - Akzent6 2 2 2 2 2 2 3" xfId="16281"/>
    <cellStyle name="40 % - Akzent6 2 2 2 2 2 3" xfId="8152"/>
    <cellStyle name="40 % - Akzent6 2 2 2 2 2 3 2" xfId="19537"/>
    <cellStyle name="40 % - Akzent6 2 2 2 2 2 4" xfId="13851"/>
    <cellStyle name="40 % - Akzent6 2 2 2 2 3" xfId="1655"/>
    <cellStyle name="40 % - Akzent6 2 2 2 2 3 2" xfId="4086"/>
    <cellStyle name="40 % - Akzent6 2 2 2 2 3 2 2" xfId="9772"/>
    <cellStyle name="40 % - Akzent6 2 2 2 2 3 2 2 2" xfId="21157"/>
    <cellStyle name="40 % - Akzent6 2 2 2 2 3 2 3" xfId="15471"/>
    <cellStyle name="40 % - Akzent6 2 2 2 2 3 3" xfId="7342"/>
    <cellStyle name="40 % - Akzent6 2 2 2 2 3 3 2" xfId="18727"/>
    <cellStyle name="40 % - Akzent6 2 2 2 2 3 4" xfId="13041"/>
    <cellStyle name="40 % - Akzent6 2 2 2 2 4" xfId="3275"/>
    <cellStyle name="40 % - Akzent6 2 2 2 2 4 2" xfId="8962"/>
    <cellStyle name="40 % - Akzent6 2 2 2 2 4 2 2" xfId="20347"/>
    <cellStyle name="40 % - Akzent6 2 2 2 2 4 3" xfId="14661"/>
    <cellStyle name="40 % - Akzent6 2 2 2 2 5" xfId="5706"/>
    <cellStyle name="40 % - Akzent6 2 2 2 2 5 2" xfId="11392"/>
    <cellStyle name="40 % - Akzent6 2 2 2 2 5 2 2" xfId="22777"/>
    <cellStyle name="40 % - Akzent6 2 2 2 2 5 3" xfId="17091"/>
    <cellStyle name="40 % - Akzent6 2 2 2 2 6" xfId="6532"/>
    <cellStyle name="40 % - Akzent6 2 2 2 2 6 2" xfId="17917"/>
    <cellStyle name="40 % - Akzent6 2 2 2 2 7" xfId="12231"/>
    <cellStyle name="40 % - Akzent6 2 2 2 3" xfId="2059"/>
    <cellStyle name="40 % - Akzent6 2 2 2 3 2" xfId="4490"/>
    <cellStyle name="40 % - Akzent6 2 2 2 3 2 2" xfId="10176"/>
    <cellStyle name="40 % - Akzent6 2 2 2 3 2 2 2" xfId="21561"/>
    <cellStyle name="40 % - Akzent6 2 2 2 3 2 3" xfId="15875"/>
    <cellStyle name="40 % - Akzent6 2 2 2 3 3" xfId="7746"/>
    <cellStyle name="40 % - Akzent6 2 2 2 3 3 2" xfId="19131"/>
    <cellStyle name="40 % - Akzent6 2 2 2 3 4" xfId="13445"/>
    <cellStyle name="40 % - Akzent6 2 2 2 4" xfId="1249"/>
    <cellStyle name="40 % - Akzent6 2 2 2 4 2" xfId="3680"/>
    <cellStyle name="40 % - Akzent6 2 2 2 4 2 2" xfId="9366"/>
    <cellStyle name="40 % - Akzent6 2 2 2 4 2 2 2" xfId="20751"/>
    <cellStyle name="40 % - Akzent6 2 2 2 4 2 3" xfId="15065"/>
    <cellStyle name="40 % - Akzent6 2 2 2 4 3" xfId="6936"/>
    <cellStyle name="40 % - Akzent6 2 2 2 4 3 2" xfId="18321"/>
    <cellStyle name="40 % - Akzent6 2 2 2 4 4" xfId="12635"/>
    <cellStyle name="40 % - Akzent6 2 2 2 5" xfId="2869"/>
    <cellStyle name="40 % - Akzent6 2 2 2 5 2" xfId="8556"/>
    <cellStyle name="40 % - Akzent6 2 2 2 5 2 2" xfId="19941"/>
    <cellStyle name="40 % - Akzent6 2 2 2 5 3" xfId="14255"/>
    <cellStyle name="40 % - Akzent6 2 2 2 6" xfId="5300"/>
    <cellStyle name="40 % - Akzent6 2 2 2 6 2" xfId="10986"/>
    <cellStyle name="40 % - Akzent6 2 2 2 6 2 2" xfId="22371"/>
    <cellStyle name="40 % - Akzent6 2 2 2 6 3" xfId="16685"/>
    <cellStyle name="40 % - Akzent6 2 2 2 7" xfId="6126"/>
    <cellStyle name="40 % - Akzent6 2 2 2 7 2" xfId="17511"/>
    <cellStyle name="40 % - Akzent6 2 2 2 8" xfId="11825"/>
    <cellStyle name="40 % - Akzent6 2 2 3" xfId="649"/>
    <cellStyle name="40 % - Akzent6 2 2 3 2" xfId="2269"/>
    <cellStyle name="40 % - Akzent6 2 2 3 2 2" xfId="4700"/>
    <cellStyle name="40 % - Akzent6 2 2 3 2 2 2" xfId="10386"/>
    <cellStyle name="40 % - Akzent6 2 2 3 2 2 2 2" xfId="21771"/>
    <cellStyle name="40 % - Akzent6 2 2 3 2 2 3" xfId="16085"/>
    <cellStyle name="40 % - Akzent6 2 2 3 2 3" xfId="7956"/>
    <cellStyle name="40 % - Akzent6 2 2 3 2 3 2" xfId="19341"/>
    <cellStyle name="40 % - Akzent6 2 2 3 2 4" xfId="13655"/>
    <cellStyle name="40 % - Akzent6 2 2 3 3" xfId="1459"/>
    <cellStyle name="40 % - Akzent6 2 2 3 3 2" xfId="3890"/>
    <cellStyle name="40 % - Akzent6 2 2 3 3 2 2" xfId="9576"/>
    <cellStyle name="40 % - Akzent6 2 2 3 3 2 2 2" xfId="20961"/>
    <cellStyle name="40 % - Akzent6 2 2 3 3 2 3" xfId="15275"/>
    <cellStyle name="40 % - Akzent6 2 2 3 3 3" xfId="7146"/>
    <cellStyle name="40 % - Akzent6 2 2 3 3 3 2" xfId="18531"/>
    <cellStyle name="40 % - Akzent6 2 2 3 3 4" xfId="12845"/>
    <cellStyle name="40 % - Akzent6 2 2 3 4" xfId="3079"/>
    <cellStyle name="40 % - Akzent6 2 2 3 4 2" xfId="8766"/>
    <cellStyle name="40 % - Akzent6 2 2 3 4 2 2" xfId="20151"/>
    <cellStyle name="40 % - Akzent6 2 2 3 4 3" xfId="14465"/>
    <cellStyle name="40 % - Akzent6 2 2 3 5" xfId="5510"/>
    <cellStyle name="40 % - Akzent6 2 2 3 5 2" xfId="11196"/>
    <cellStyle name="40 % - Akzent6 2 2 3 5 2 2" xfId="22581"/>
    <cellStyle name="40 % - Akzent6 2 2 3 5 3" xfId="16895"/>
    <cellStyle name="40 % - Akzent6 2 2 3 6" xfId="6336"/>
    <cellStyle name="40 % - Akzent6 2 2 3 6 2" xfId="17721"/>
    <cellStyle name="40 % - Akzent6 2 2 3 7" xfId="12035"/>
    <cellStyle name="40 % - Akzent6 2 2 4" xfId="1863"/>
    <cellStyle name="40 % - Akzent6 2 2 4 2" xfId="4294"/>
    <cellStyle name="40 % - Akzent6 2 2 4 2 2" xfId="9980"/>
    <cellStyle name="40 % - Akzent6 2 2 4 2 2 2" xfId="21365"/>
    <cellStyle name="40 % - Akzent6 2 2 4 2 3" xfId="15679"/>
    <cellStyle name="40 % - Akzent6 2 2 4 3" xfId="7550"/>
    <cellStyle name="40 % - Akzent6 2 2 4 3 2" xfId="18935"/>
    <cellStyle name="40 % - Akzent6 2 2 4 4" xfId="13249"/>
    <cellStyle name="40 % - Akzent6 2 2 5" xfId="1053"/>
    <cellStyle name="40 % - Akzent6 2 2 5 2" xfId="3484"/>
    <cellStyle name="40 % - Akzent6 2 2 5 2 2" xfId="9170"/>
    <cellStyle name="40 % - Akzent6 2 2 5 2 2 2" xfId="20555"/>
    <cellStyle name="40 % - Akzent6 2 2 5 2 3" xfId="14869"/>
    <cellStyle name="40 % - Akzent6 2 2 5 3" xfId="6740"/>
    <cellStyle name="40 % - Akzent6 2 2 5 3 2" xfId="18125"/>
    <cellStyle name="40 % - Akzent6 2 2 5 4" xfId="12439"/>
    <cellStyle name="40 % - Akzent6 2 2 6" xfId="2673"/>
    <cellStyle name="40 % - Akzent6 2 2 6 2" xfId="8360"/>
    <cellStyle name="40 % - Akzent6 2 2 6 2 2" xfId="19745"/>
    <cellStyle name="40 % - Akzent6 2 2 6 3" xfId="14059"/>
    <cellStyle name="40 % - Akzent6 2 2 7" xfId="5104"/>
    <cellStyle name="40 % - Akzent6 2 2 7 2" xfId="10790"/>
    <cellStyle name="40 % - Akzent6 2 2 7 2 2" xfId="22175"/>
    <cellStyle name="40 % - Akzent6 2 2 7 3" xfId="16489"/>
    <cellStyle name="40 % - Akzent6 2 2 8" xfId="5930"/>
    <cellStyle name="40 % - Akzent6 2 2 8 2" xfId="17315"/>
    <cellStyle name="40 % - Akzent6 2 2 9" xfId="11629"/>
    <cellStyle name="40 % - Akzent6 2 3" xfId="286"/>
    <cellStyle name="40 % - Akzent6 2 3 2" xfId="693"/>
    <cellStyle name="40 % - Akzent6 2 3 2 2" xfId="2313"/>
    <cellStyle name="40 % - Akzent6 2 3 2 2 2" xfId="4744"/>
    <cellStyle name="40 % - Akzent6 2 3 2 2 2 2" xfId="10430"/>
    <cellStyle name="40 % - Akzent6 2 3 2 2 2 2 2" xfId="21815"/>
    <cellStyle name="40 % - Akzent6 2 3 2 2 2 3" xfId="16129"/>
    <cellStyle name="40 % - Akzent6 2 3 2 2 3" xfId="8000"/>
    <cellStyle name="40 % - Akzent6 2 3 2 2 3 2" xfId="19385"/>
    <cellStyle name="40 % - Akzent6 2 3 2 2 4" xfId="13699"/>
    <cellStyle name="40 % - Akzent6 2 3 2 3" xfId="1503"/>
    <cellStyle name="40 % - Akzent6 2 3 2 3 2" xfId="3934"/>
    <cellStyle name="40 % - Akzent6 2 3 2 3 2 2" xfId="9620"/>
    <cellStyle name="40 % - Akzent6 2 3 2 3 2 2 2" xfId="21005"/>
    <cellStyle name="40 % - Akzent6 2 3 2 3 2 3" xfId="15319"/>
    <cellStyle name="40 % - Akzent6 2 3 2 3 3" xfId="7190"/>
    <cellStyle name="40 % - Akzent6 2 3 2 3 3 2" xfId="18575"/>
    <cellStyle name="40 % - Akzent6 2 3 2 3 4" xfId="12889"/>
    <cellStyle name="40 % - Akzent6 2 3 2 4" xfId="3123"/>
    <cellStyle name="40 % - Akzent6 2 3 2 4 2" xfId="8810"/>
    <cellStyle name="40 % - Akzent6 2 3 2 4 2 2" xfId="20195"/>
    <cellStyle name="40 % - Akzent6 2 3 2 4 3" xfId="14509"/>
    <cellStyle name="40 % - Akzent6 2 3 2 5" xfId="5554"/>
    <cellStyle name="40 % - Akzent6 2 3 2 5 2" xfId="11240"/>
    <cellStyle name="40 % - Akzent6 2 3 2 5 2 2" xfId="22625"/>
    <cellStyle name="40 % - Akzent6 2 3 2 5 3" xfId="16939"/>
    <cellStyle name="40 % - Akzent6 2 3 2 6" xfId="6380"/>
    <cellStyle name="40 % - Akzent6 2 3 2 6 2" xfId="17765"/>
    <cellStyle name="40 % - Akzent6 2 3 2 7" xfId="12079"/>
    <cellStyle name="40 % - Akzent6 2 3 3" xfId="1907"/>
    <cellStyle name="40 % - Akzent6 2 3 3 2" xfId="4338"/>
    <cellStyle name="40 % - Akzent6 2 3 3 2 2" xfId="10024"/>
    <cellStyle name="40 % - Akzent6 2 3 3 2 2 2" xfId="21409"/>
    <cellStyle name="40 % - Akzent6 2 3 3 2 3" xfId="15723"/>
    <cellStyle name="40 % - Akzent6 2 3 3 3" xfId="7594"/>
    <cellStyle name="40 % - Akzent6 2 3 3 3 2" xfId="18979"/>
    <cellStyle name="40 % - Akzent6 2 3 3 4" xfId="13293"/>
    <cellStyle name="40 % - Akzent6 2 3 4" xfId="1097"/>
    <cellStyle name="40 % - Akzent6 2 3 4 2" xfId="3528"/>
    <cellStyle name="40 % - Akzent6 2 3 4 2 2" xfId="9214"/>
    <cellStyle name="40 % - Akzent6 2 3 4 2 2 2" xfId="20599"/>
    <cellStyle name="40 % - Akzent6 2 3 4 2 3" xfId="14913"/>
    <cellStyle name="40 % - Akzent6 2 3 4 3" xfId="6784"/>
    <cellStyle name="40 % - Akzent6 2 3 4 3 2" xfId="18169"/>
    <cellStyle name="40 % - Akzent6 2 3 4 4" xfId="12483"/>
    <cellStyle name="40 % - Akzent6 2 3 5" xfId="2717"/>
    <cellStyle name="40 % - Akzent6 2 3 5 2" xfId="8404"/>
    <cellStyle name="40 % - Akzent6 2 3 5 2 2" xfId="19789"/>
    <cellStyle name="40 % - Akzent6 2 3 5 3" xfId="14103"/>
    <cellStyle name="40 % - Akzent6 2 3 6" xfId="5148"/>
    <cellStyle name="40 % - Akzent6 2 3 6 2" xfId="10834"/>
    <cellStyle name="40 % - Akzent6 2 3 6 2 2" xfId="22219"/>
    <cellStyle name="40 % - Akzent6 2 3 6 3" xfId="16533"/>
    <cellStyle name="40 % - Akzent6 2 3 7" xfId="5974"/>
    <cellStyle name="40 % - Akzent6 2 3 7 2" xfId="17359"/>
    <cellStyle name="40 % - Akzent6 2 3 8" xfId="11673"/>
    <cellStyle name="40 % - Akzent6 2 4" xfId="497"/>
    <cellStyle name="40 % - Akzent6 2 4 2" xfId="2117"/>
    <cellStyle name="40 % - Akzent6 2 4 2 2" xfId="4548"/>
    <cellStyle name="40 % - Akzent6 2 4 2 2 2" xfId="10234"/>
    <cellStyle name="40 % - Akzent6 2 4 2 2 2 2" xfId="21619"/>
    <cellStyle name="40 % - Akzent6 2 4 2 2 3" xfId="15933"/>
    <cellStyle name="40 % - Akzent6 2 4 2 3" xfId="7804"/>
    <cellStyle name="40 % - Akzent6 2 4 2 3 2" xfId="19189"/>
    <cellStyle name="40 % - Akzent6 2 4 2 4" xfId="13503"/>
    <cellStyle name="40 % - Akzent6 2 4 3" xfId="1307"/>
    <cellStyle name="40 % - Akzent6 2 4 3 2" xfId="3738"/>
    <cellStyle name="40 % - Akzent6 2 4 3 2 2" xfId="9424"/>
    <cellStyle name="40 % - Akzent6 2 4 3 2 2 2" xfId="20809"/>
    <cellStyle name="40 % - Akzent6 2 4 3 2 3" xfId="15123"/>
    <cellStyle name="40 % - Akzent6 2 4 3 3" xfId="6994"/>
    <cellStyle name="40 % - Akzent6 2 4 3 3 2" xfId="18379"/>
    <cellStyle name="40 % - Akzent6 2 4 3 4" xfId="12693"/>
    <cellStyle name="40 % - Akzent6 2 4 4" xfId="2927"/>
    <cellStyle name="40 % - Akzent6 2 4 4 2" xfId="8614"/>
    <cellStyle name="40 % - Akzent6 2 4 4 2 2" xfId="19999"/>
    <cellStyle name="40 % - Akzent6 2 4 4 3" xfId="14313"/>
    <cellStyle name="40 % - Akzent6 2 4 5" xfId="5358"/>
    <cellStyle name="40 % - Akzent6 2 4 5 2" xfId="11044"/>
    <cellStyle name="40 % - Akzent6 2 4 5 2 2" xfId="22429"/>
    <cellStyle name="40 % - Akzent6 2 4 5 3" xfId="16743"/>
    <cellStyle name="40 % - Akzent6 2 4 6" xfId="6184"/>
    <cellStyle name="40 % - Akzent6 2 4 6 2" xfId="17569"/>
    <cellStyle name="40 % - Akzent6 2 4 7" xfId="11883"/>
    <cellStyle name="40 % - Akzent6 2 5" xfId="1711"/>
    <cellStyle name="40 % - Akzent6 2 5 2" xfId="4142"/>
    <cellStyle name="40 % - Akzent6 2 5 2 2" xfId="9828"/>
    <cellStyle name="40 % - Akzent6 2 5 2 2 2" xfId="21213"/>
    <cellStyle name="40 % - Akzent6 2 5 2 3" xfId="15527"/>
    <cellStyle name="40 % - Akzent6 2 5 3" xfId="7398"/>
    <cellStyle name="40 % - Akzent6 2 5 3 2" xfId="18783"/>
    <cellStyle name="40 % - Akzent6 2 5 4" xfId="13097"/>
    <cellStyle name="40 % - Akzent6 2 6" xfId="901"/>
    <cellStyle name="40 % - Akzent6 2 6 2" xfId="3332"/>
    <cellStyle name="40 % - Akzent6 2 6 2 2" xfId="9018"/>
    <cellStyle name="40 % - Akzent6 2 6 2 2 2" xfId="20403"/>
    <cellStyle name="40 % - Akzent6 2 6 2 3" xfId="14717"/>
    <cellStyle name="40 % - Akzent6 2 6 3" xfId="6588"/>
    <cellStyle name="40 % - Akzent6 2 6 3 2" xfId="17973"/>
    <cellStyle name="40 % - Akzent6 2 6 4" xfId="12287"/>
    <cellStyle name="40 % - Akzent6 2 7" xfId="2521"/>
    <cellStyle name="40 % - Akzent6 2 7 2" xfId="8208"/>
    <cellStyle name="40 % - Akzent6 2 7 2 2" xfId="19593"/>
    <cellStyle name="40 % - Akzent6 2 7 3" xfId="13907"/>
    <cellStyle name="40 % - Akzent6 2 8" xfId="4952"/>
    <cellStyle name="40 % - Akzent6 2 8 2" xfId="10638"/>
    <cellStyle name="40 % - Akzent6 2 8 2 2" xfId="22023"/>
    <cellStyle name="40 % - Akzent6 2 8 3" xfId="16337"/>
    <cellStyle name="40 % - Akzent6 2 9" xfId="5778"/>
    <cellStyle name="40 % - Akzent6 2 9 2" xfId="17163"/>
    <cellStyle name="40 % - Akzent6 3" xfId="106"/>
    <cellStyle name="40 % - Akzent6 3 10" xfId="11491"/>
    <cellStyle name="40 % - Akzent6 3 2" xfId="244"/>
    <cellStyle name="40 % - Akzent6 3 2 2" xfId="439"/>
    <cellStyle name="40 % - Akzent6 3 2 2 2" xfId="846"/>
    <cellStyle name="40 % - Akzent6 3 2 2 2 2" xfId="2466"/>
    <cellStyle name="40 % - Akzent6 3 2 2 2 2 2" xfId="4897"/>
    <cellStyle name="40 % - Akzent6 3 2 2 2 2 2 2" xfId="10583"/>
    <cellStyle name="40 % - Akzent6 3 2 2 2 2 2 2 2" xfId="21968"/>
    <cellStyle name="40 % - Akzent6 3 2 2 2 2 2 3" xfId="16282"/>
    <cellStyle name="40 % - Akzent6 3 2 2 2 2 3" xfId="8153"/>
    <cellStyle name="40 % - Akzent6 3 2 2 2 2 3 2" xfId="19538"/>
    <cellStyle name="40 % - Akzent6 3 2 2 2 2 4" xfId="13852"/>
    <cellStyle name="40 % - Akzent6 3 2 2 2 3" xfId="1656"/>
    <cellStyle name="40 % - Akzent6 3 2 2 2 3 2" xfId="4087"/>
    <cellStyle name="40 % - Akzent6 3 2 2 2 3 2 2" xfId="9773"/>
    <cellStyle name="40 % - Akzent6 3 2 2 2 3 2 2 2" xfId="21158"/>
    <cellStyle name="40 % - Akzent6 3 2 2 2 3 2 3" xfId="15472"/>
    <cellStyle name="40 % - Akzent6 3 2 2 2 3 3" xfId="7343"/>
    <cellStyle name="40 % - Akzent6 3 2 2 2 3 3 2" xfId="18728"/>
    <cellStyle name="40 % - Akzent6 3 2 2 2 3 4" xfId="13042"/>
    <cellStyle name="40 % - Akzent6 3 2 2 2 4" xfId="3276"/>
    <cellStyle name="40 % - Akzent6 3 2 2 2 4 2" xfId="8963"/>
    <cellStyle name="40 % - Akzent6 3 2 2 2 4 2 2" xfId="20348"/>
    <cellStyle name="40 % - Akzent6 3 2 2 2 4 3" xfId="14662"/>
    <cellStyle name="40 % - Akzent6 3 2 2 2 5" xfId="5707"/>
    <cellStyle name="40 % - Akzent6 3 2 2 2 5 2" xfId="11393"/>
    <cellStyle name="40 % - Akzent6 3 2 2 2 5 2 2" xfId="22778"/>
    <cellStyle name="40 % - Akzent6 3 2 2 2 5 3" xfId="17092"/>
    <cellStyle name="40 % - Akzent6 3 2 2 2 6" xfId="6533"/>
    <cellStyle name="40 % - Akzent6 3 2 2 2 6 2" xfId="17918"/>
    <cellStyle name="40 % - Akzent6 3 2 2 2 7" xfId="12232"/>
    <cellStyle name="40 % - Akzent6 3 2 2 3" xfId="2060"/>
    <cellStyle name="40 % - Akzent6 3 2 2 3 2" xfId="4491"/>
    <cellStyle name="40 % - Akzent6 3 2 2 3 2 2" xfId="10177"/>
    <cellStyle name="40 % - Akzent6 3 2 2 3 2 2 2" xfId="21562"/>
    <cellStyle name="40 % - Akzent6 3 2 2 3 2 3" xfId="15876"/>
    <cellStyle name="40 % - Akzent6 3 2 2 3 3" xfId="7747"/>
    <cellStyle name="40 % - Akzent6 3 2 2 3 3 2" xfId="19132"/>
    <cellStyle name="40 % - Akzent6 3 2 2 3 4" xfId="13446"/>
    <cellStyle name="40 % - Akzent6 3 2 2 4" xfId="1250"/>
    <cellStyle name="40 % - Akzent6 3 2 2 4 2" xfId="3681"/>
    <cellStyle name="40 % - Akzent6 3 2 2 4 2 2" xfId="9367"/>
    <cellStyle name="40 % - Akzent6 3 2 2 4 2 2 2" xfId="20752"/>
    <cellStyle name="40 % - Akzent6 3 2 2 4 2 3" xfId="15066"/>
    <cellStyle name="40 % - Akzent6 3 2 2 4 3" xfId="6937"/>
    <cellStyle name="40 % - Akzent6 3 2 2 4 3 2" xfId="18322"/>
    <cellStyle name="40 % - Akzent6 3 2 2 4 4" xfId="12636"/>
    <cellStyle name="40 % - Akzent6 3 2 2 5" xfId="2870"/>
    <cellStyle name="40 % - Akzent6 3 2 2 5 2" xfId="8557"/>
    <cellStyle name="40 % - Akzent6 3 2 2 5 2 2" xfId="19942"/>
    <cellStyle name="40 % - Akzent6 3 2 2 5 3" xfId="14256"/>
    <cellStyle name="40 % - Akzent6 3 2 2 6" xfId="5301"/>
    <cellStyle name="40 % - Akzent6 3 2 2 6 2" xfId="10987"/>
    <cellStyle name="40 % - Akzent6 3 2 2 6 2 2" xfId="22372"/>
    <cellStyle name="40 % - Akzent6 3 2 2 6 3" xfId="16686"/>
    <cellStyle name="40 % - Akzent6 3 2 2 7" xfId="6127"/>
    <cellStyle name="40 % - Akzent6 3 2 2 7 2" xfId="17512"/>
    <cellStyle name="40 % - Akzent6 3 2 2 8" xfId="11826"/>
    <cellStyle name="40 % - Akzent6 3 2 3" xfId="650"/>
    <cellStyle name="40 % - Akzent6 3 2 3 2" xfId="2270"/>
    <cellStyle name="40 % - Akzent6 3 2 3 2 2" xfId="4701"/>
    <cellStyle name="40 % - Akzent6 3 2 3 2 2 2" xfId="10387"/>
    <cellStyle name="40 % - Akzent6 3 2 3 2 2 2 2" xfId="21772"/>
    <cellStyle name="40 % - Akzent6 3 2 3 2 2 3" xfId="16086"/>
    <cellStyle name="40 % - Akzent6 3 2 3 2 3" xfId="7957"/>
    <cellStyle name="40 % - Akzent6 3 2 3 2 3 2" xfId="19342"/>
    <cellStyle name="40 % - Akzent6 3 2 3 2 4" xfId="13656"/>
    <cellStyle name="40 % - Akzent6 3 2 3 3" xfId="1460"/>
    <cellStyle name="40 % - Akzent6 3 2 3 3 2" xfId="3891"/>
    <cellStyle name="40 % - Akzent6 3 2 3 3 2 2" xfId="9577"/>
    <cellStyle name="40 % - Akzent6 3 2 3 3 2 2 2" xfId="20962"/>
    <cellStyle name="40 % - Akzent6 3 2 3 3 2 3" xfId="15276"/>
    <cellStyle name="40 % - Akzent6 3 2 3 3 3" xfId="7147"/>
    <cellStyle name="40 % - Akzent6 3 2 3 3 3 2" xfId="18532"/>
    <cellStyle name="40 % - Akzent6 3 2 3 3 4" xfId="12846"/>
    <cellStyle name="40 % - Akzent6 3 2 3 4" xfId="3080"/>
    <cellStyle name="40 % - Akzent6 3 2 3 4 2" xfId="8767"/>
    <cellStyle name="40 % - Akzent6 3 2 3 4 2 2" xfId="20152"/>
    <cellStyle name="40 % - Akzent6 3 2 3 4 3" xfId="14466"/>
    <cellStyle name="40 % - Akzent6 3 2 3 5" xfId="5511"/>
    <cellStyle name="40 % - Akzent6 3 2 3 5 2" xfId="11197"/>
    <cellStyle name="40 % - Akzent6 3 2 3 5 2 2" xfId="22582"/>
    <cellStyle name="40 % - Akzent6 3 2 3 5 3" xfId="16896"/>
    <cellStyle name="40 % - Akzent6 3 2 3 6" xfId="6337"/>
    <cellStyle name="40 % - Akzent6 3 2 3 6 2" xfId="17722"/>
    <cellStyle name="40 % - Akzent6 3 2 3 7" xfId="12036"/>
    <cellStyle name="40 % - Akzent6 3 2 4" xfId="1864"/>
    <cellStyle name="40 % - Akzent6 3 2 4 2" xfId="4295"/>
    <cellStyle name="40 % - Akzent6 3 2 4 2 2" xfId="9981"/>
    <cellStyle name="40 % - Akzent6 3 2 4 2 2 2" xfId="21366"/>
    <cellStyle name="40 % - Akzent6 3 2 4 2 3" xfId="15680"/>
    <cellStyle name="40 % - Akzent6 3 2 4 3" xfId="7551"/>
    <cellStyle name="40 % - Akzent6 3 2 4 3 2" xfId="18936"/>
    <cellStyle name="40 % - Akzent6 3 2 4 4" xfId="13250"/>
    <cellStyle name="40 % - Akzent6 3 2 5" xfId="1054"/>
    <cellStyle name="40 % - Akzent6 3 2 5 2" xfId="3485"/>
    <cellStyle name="40 % - Akzent6 3 2 5 2 2" xfId="9171"/>
    <cellStyle name="40 % - Akzent6 3 2 5 2 2 2" xfId="20556"/>
    <cellStyle name="40 % - Akzent6 3 2 5 2 3" xfId="14870"/>
    <cellStyle name="40 % - Akzent6 3 2 5 3" xfId="6741"/>
    <cellStyle name="40 % - Akzent6 3 2 5 3 2" xfId="18126"/>
    <cellStyle name="40 % - Akzent6 3 2 5 4" xfId="12440"/>
    <cellStyle name="40 % - Akzent6 3 2 6" xfId="2674"/>
    <cellStyle name="40 % - Akzent6 3 2 6 2" xfId="8361"/>
    <cellStyle name="40 % - Akzent6 3 2 6 2 2" xfId="19746"/>
    <cellStyle name="40 % - Akzent6 3 2 6 3" xfId="14060"/>
    <cellStyle name="40 % - Akzent6 3 2 7" xfId="5105"/>
    <cellStyle name="40 % - Akzent6 3 2 7 2" xfId="10791"/>
    <cellStyle name="40 % - Akzent6 3 2 7 2 2" xfId="22176"/>
    <cellStyle name="40 % - Akzent6 3 2 7 3" xfId="16490"/>
    <cellStyle name="40 % - Akzent6 3 2 8" xfId="5931"/>
    <cellStyle name="40 % - Akzent6 3 2 8 2" xfId="17316"/>
    <cellStyle name="40 % - Akzent6 3 2 9" xfId="11630"/>
    <cellStyle name="40 % - Akzent6 3 3" xfId="300"/>
    <cellStyle name="40 % - Akzent6 3 3 2" xfId="707"/>
    <cellStyle name="40 % - Akzent6 3 3 2 2" xfId="2327"/>
    <cellStyle name="40 % - Akzent6 3 3 2 2 2" xfId="4758"/>
    <cellStyle name="40 % - Akzent6 3 3 2 2 2 2" xfId="10444"/>
    <cellStyle name="40 % - Akzent6 3 3 2 2 2 2 2" xfId="21829"/>
    <cellStyle name="40 % - Akzent6 3 3 2 2 2 3" xfId="16143"/>
    <cellStyle name="40 % - Akzent6 3 3 2 2 3" xfId="8014"/>
    <cellStyle name="40 % - Akzent6 3 3 2 2 3 2" xfId="19399"/>
    <cellStyle name="40 % - Akzent6 3 3 2 2 4" xfId="13713"/>
    <cellStyle name="40 % - Akzent6 3 3 2 3" xfId="1517"/>
    <cellStyle name="40 % - Akzent6 3 3 2 3 2" xfId="3948"/>
    <cellStyle name="40 % - Akzent6 3 3 2 3 2 2" xfId="9634"/>
    <cellStyle name="40 % - Akzent6 3 3 2 3 2 2 2" xfId="21019"/>
    <cellStyle name="40 % - Akzent6 3 3 2 3 2 3" xfId="15333"/>
    <cellStyle name="40 % - Akzent6 3 3 2 3 3" xfId="7204"/>
    <cellStyle name="40 % - Akzent6 3 3 2 3 3 2" xfId="18589"/>
    <cellStyle name="40 % - Akzent6 3 3 2 3 4" xfId="12903"/>
    <cellStyle name="40 % - Akzent6 3 3 2 4" xfId="3137"/>
    <cellStyle name="40 % - Akzent6 3 3 2 4 2" xfId="8824"/>
    <cellStyle name="40 % - Akzent6 3 3 2 4 2 2" xfId="20209"/>
    <cellStyle name="40 % - Akzent6 3 3 2 4 3" xfId="14523"/>
    <cellStyle name="40 % - Akzent6 3 3 2 5" xfId="5568"/>
    <cellStyle name="40 % - Akzent6 3 3 2 5 2" xfId="11254"/>
    <cellStyle name="40 % - Akzent6 3 3 2 5 2 2" xfId="22639"/>
    <cellStyle name="40 % - Akzent6 3 3 2 5 3" xfId="16953"/>
    <cellStyle name="40 % - Akzent6 3 3 2 6" xfId="6394"/>
    <cellStyle name="40 % - Akzent6 3 3 2 6 2" xfId="17779"/>
    <cellStyle name="40 % - Akzent6 3 3 2 7" xfId="12093"/>
    <cellStyle name="40 % - Akzent6 3 3 3" xfId="1921"/>
    <cellStyle name="40 % - Akzent6 3 3 3 2" xfId="4352"/>
    <cellStyle name="40 % - Akzent6 3 3 3 2 2" xfId="10038"/>
    <cellStyle name="40 % - Akzent6 3 3 3 2 2 2" xfId="21423"/>
    <cellStyle name="40 % - Akzent6 3 3 3 2 3" xfId="15737"/>
    <cellStyle name="40 % - Akzent6 3 3 3 3" xfId="7608"/>
    <cellStyle name="40 % - Akzent6 3 3 3 3 2" xfId="18993"/>
    <cellStyle name="40 % - Akzent6 3 3 3 4" xfId="13307"/>
    <cellStyle name="40 % - Akzent6 3 3 4" xfId="1111"/>
    <cellStyle name="40 % - Akzent6 3 3 4 2" xfId="3542"/>
    <cellStyle name="40 % - Akzent6 3 3 4 2 2" xfId="9228"/>
    <cellStyle name="40 % - Akzent6 3 3 4 2 2 2" xfId="20613"/>
    <cellStyle name="40 % - Akzent6 3 3 4 2 3" xfId="14927"/>
    <cellStyle name="40 % - Akzent6 3 3 4 3" xfId="6798"/>
    <cellStyle name="40 % - Akzent6 3 3 4 3 2" xfId="18183"/>
    <cellStyle name="40 % - Akzent6 3 3 4 4" xfId="12497"/>
    <cellStyle name="40 % - Akzent6 3 3 5" xfId="2731"/>
    <cellStyle name="40 % - Akzent6 3 3 5 2" xfId="8418"/>
    <cellStyle name="40 % - Akzent6 3 3 5 2 2" xfId="19803"/>
    <cellStyle name="40 % - Akzent6 3 3 5 3" xfId="14117"/>
    <cellStyle name="40 % - Akzent6 3 3 6" xfId="5162"/>
    <cellStyle name="40 % - Akzent6 3 3 6 2" xfId="10848"/>
    <cellStyle name="40 % - Akzent6 3 3 6 2 2" xfId="22233"/>
    <cellStyle name="40 % - Akzent6 3 3 6 3" xfId="16547"/>
    <cellStyle name="40 % - Akzent6 3 3 7" xfId="5988"/>
    <cellStyle name="40 % - Akzent6 3 3 7 2" xfId="17373"/>
    <cellStyle name="40 % - Akzent6 3 3 8" xfId="11687"/>
    <cellStyle name="40 % - Akzent6 3 4" xfId="511"/>
    <cellStyle name="40 % - Akzent6 3 4 2" xfId="2131"/>
    <cellStyle name="40 % - Akzent6 3 4 2 2" xfId="4562"/>
    <cellStyle name="40 % - Akzent6 3 4 2 2 2" xfId="10248"/>
    <cellStyle name="40 % - Akzent6 3 4 2 2 2 2" xfId="21633"/>
    <cellStyle name="40 % - Akzent6 3 4 2 2 3" xfId="15947"/>
    <cellStyle name="40 % - Akzent6 3 4 2 3" xfId="7818"/>
    <cellStyle name="40 % - Akzent6 3 4 2 3 2" xfId="19203"/>
    <cellStyle name="40 % - Akzent6 3 4 2 4" xfId="13517"/>
    <cellStyle name="40 % - Akzent6 3 4 3" xfId="1321"/>
    <cellStyle name="40 % - Akzent6 3 4 3 2" xfId="3752"/>
    <cellStyle name="40 % - Akzent6 3 4 3 2 2" xfId="9438"/>
    <cellStyle name="40 % - Akzent6 3 4 3 2 2 2" xfId="20823"/>
    <cellStyle name="40 % - Akzent6 3 4 3 2 3" xfId="15137"/>
    <cellStyle name="40 % - Akzent6 3 4 3 3" xfId="7008"/>
    <cellStyle name="40 % - Akzent6 3 4 3 3 2" xfId="18393"/>
    <cellStyle name="40 % - Akzent6 3 4 3 4" xfId="12707"/>
    <cellStyle name="40 % - Akzent6 3 4 4" xfId="2941"/>
    <cellStyle name="40 % - Akzent6 3 4 4 2" xfId="8628"/>
    <cellStyle name="40 % - Akzent6 3 4 4 2 2" xfId="20013"/>
    <cellStyle name="40 % - Akzent6 3 4 4 3" xfId="14327"/>
    <cellStyle name="40 % - Akzent6 3 4 5" xfId="5372"/>
    <cellStyle name="40 % - Akzent6 3 4 5 2" xfId="11058"/>
    <cellStyle name="40 % - Akzent6 3 4 5 2 2" xfId="22443"/>
    <cellStyle name="40 % - Akzent6 3 4 5 3" xfId="16757"/>
    <cellStyle name="40 % - Akzent6 3 4 6" xfId="6198"/>
    <cellStyle name="40 % - Akzent6 3 4 6 2" xfId="17583"/>
    <cellStyle name="40 % - Akzent6 3 4 7" xfId="11897"/>
    <cellStyle name="40 % - Akzent6 3 5" xfId="1725"/>
    <cellStyle name="40 % - Akzent6 3 5 2" xfId="4156"/>
    <cellStyle name="40 % - Akzent6 3 5 2 2" xfId="9842"/>
    <cellStyle name="40 % - Akzent6 3 5 2 2 2" xfId="21227"/>
    <cellStyle name="40 % - Akzent6 3 5 2 3" xfId="15541"/>
    <cellStyle name="40 % - Akzent6 3 5 3" xfId="7412"/>
    <cellStyle name="40 % - Akzent6 3 5 3 2" xfId="18797"/>
    <cellStyle name="40 % - Akzent6 3 5 4" xfId="13111"/>
    <cellStyle name="40 % - Akzent6 3 6" xfId="915"/>
    <cellStyle name="40 % - Akzent6 3 6 2" xfId="3346"/>
    <cellStyle name="40 % - Akzent6 3 6 2 2" xfId="9032"/>
    <cellStyle name="40 % - Akzent6 3 6 2 2 2" xfId="20417"/>
    <cellStyle name="40 % - Akzent6 3 6 2 3" xfId="14731"/>
    <cellStyle name="40 % - Akzent6 3 6 3" xfId="6602"/>
    <cellStyle name="40 % - Akzent6 3 6 3 2" xfId="17987"/>
    <cellStyle name="40 % - Akzent6 3 6 4" xfId="12301"/>
    <cellStyle name="40 % - Akzent6 3 7" xfId="2535"/>
    <cellStyle name="40 % - Akzent6 3 7 2" xfId="8222"/>
    <cellStyle name="40 % - Akzent6 3 7 2 2" xfId="19607"/>
    <cellStyle name="40 % - Akzent6 3 7 3" xfId="13921"/>
    <cellStyle name="40 % - Akzent6 3 8" xfId="4966"/>
    <cellStyle name="40 % - Akzent6 3 8 2" xfId="10652"/>
    <cellStyle name="40 % - Akzent6 3 8 2 2" xfId="22037"/>
    <cellStyle name="40 % - Akzent6 3 8 3" xfId="16351"/>
    <cellStyle name="40 % - Akzent6 3 9" xfId="5792"/>
    <cellStyle name="40 % - Akzent6 3 9 2" xfId="17177"/>
    <cellStyle name="40 % - Akzent6 4" xfId="119"/>
    <cellStyle name="40 % - Akzent6 4 10" xfId="11505"/>
    <cellStyle name="40 % - Akzent6 4 2" xfId="245"/>
    <cellStyle name="40 % - Akzent6 4 2 2" xfId="440"/>
    <cellStyle name="40 % - Akzent6 4 2 2 2" xfId="847"/>
    <cellStyle name="40 % - Akzent6 4 2 2 2 2" xfId="2467"/>
    <cellStyle name="40 % - Akzent6 4 2 2 2 2 2" xfId="4898"/>
    <cellStyle name="40 % - Akzent6 4 2 2 2 2 2 2" xfId="10584"/>
    <cellStyle name="40 % - Akzent6 4 2 2 2 2 2 2 2" xfId="21969"/>
    <cellStyle name="40 % - Akzent6 4 2 2 2 2 2 3" xfId="16283"/>
    <cellStyle name="40 % - Akzent6 4 2 2 2 2 3" xfId="8154"/>
    <cellStyle name="40 % - Akzent6 4 2 2 2 2 3 2" xfId="19539"/>
    <cellStyle name="40 % - Akzent6 4 2 2 2 2 4" xfId="13853"/>
    <cellStyle name="40 % - Akzent6 4 2 2 2 3" xfId="1657"/>
    <cellStyle name="40 % - Akzent6 4 2 2 2 3 2" xfId="4088"/>
    <cellStyle name="40 % - Akzent6 4 2 2 2 3 2 2" xfId="9774"/>
    <cellStyle name="40 % - Akzent6 4 2 2 2 3 2 2 2" xfId="21159"/>
    <cellStyle name="40 % - Akzent6 4 2 2 2 3 2 3" xfId="15473"/>
    <cellStyle name="40 % - Akzent6 4 2 2 2 3 3" xfId="7344"/>
    <cellStyle name="40 % - Akzent6 4 2 2 2 3 3 2" xfId="18729"/>
    <cellStyle name="40 % - Akzent6 4 2 2 2 3 4" xfId="13043"/>
    <cellStyle name="40 % - Akzent6 4 2 2 2 4" xfId="3277"/>
    <cellStyle name="40 % - Akzent6 4 2 2 2 4 2" xfId="8964"/>
    <cellStyle name="40 % - Akzent6 4 2 2 2 4 2 2" xfId="20349"/>
    <cellStyle name="40 % - Akzent6 4 2 2 2 4 3" xfId="14663"/>
    <cellStyle name="40 % - Akzent6 4 2 2 2 5" xfId="5708"/>
    <cellStyle name="40 % - Akzent6 4 2 2 2 5 2" xfId="11394"/>
    <cellStyle name="40 % - Akzent6 4 2 2 2 5 2 2" xfId="22779"/>
    <cellStyle name="40 % - Akzent6 4 2 2 2 5 3" xfId="17093"/>
    <cellStyle name="40 % - Akzent6 4 2 2 2 6" xfId="6534"/>
    <cellStyle name="40 % - Akzent6 4 2 2 2 6 2" xfId="17919"/>
    <cellStyle name="40 % - Akzent6 4 2 2 2 7" xfId="12233"/>
    <cellStyle name="40 % - Akzent6 4 2 2 3" xfId="2061"/>
    <cellStyle name="40 % - Akzent6 4 2 2 3 2" xfId="4492"/>
    <cellStyle name="40 % - Akzent6 4 2 2 3 2 2" xfId="10178"/>
    <cellStyle name="40 % - Akzent6 4 2 2 3 2 2 2" xfId="21563"/>
    <cellStyle name="40 % - Akzent6 4 2 2 3 2 3" xfId="15877"/>
    <cellStyle name="40 % - Akzent6 4 2 2 3 3" xfId="7748"/>
    <cellStyle name="40 % - Akzent6 4 2 2 3 3 2" xfId="19133"/>
    <cellStyle name="40 % - Akzent6 4 2 2 3 4" xfId="13447"/>
    <cellStyle name="40 % - Akzent6 4 2 2 4" xfId="1251"/>
    <cellStyle name="40 % - Akzent6 4 2 2 4 2" xfId="3682"/>
    <cellStyle name="40 % - Akzent6 4 2 2 4 2 2" xfId="9368"/>
    <cellStyle name="40 % - Akzent6 4 2 2 4 2 2 2" xfId="20753"/>
    <cellStyle name="40 % - Akzent6 4 2 2 4 2 3" xfId="15067"/>
    <cellStyle name="40 % - Akzent6 4 2 2 4 3" xfId="6938"/>
    <cellStyle name="40 % - Akzent6 4 2 2 4 3 2" xfId="18323"/>
    <cellStyle name="40 % - Akzent6 4 2 2 4 4" xfId="12637"/>
    <cellStyle name="40 % - Akzent6 4 2 2 5" xfId="2871"/>
    <cellStyle name="40 % - Akzent6 4 2 2 5 2" xfId="8558"/>
    <cellStyle name="40 % - Akzent6 4 2 2 5 2 2" xfId="19943"/>
    <cellStyle name="40 % - Akzent6 4 2 2 5 3" xfId="14257"/>
    <cellStyle name="40 % - Akzent6 4 2 2 6" xfId="5302"/>
    <cellStyle name="40 % - Akzent6 4 2 2 6 2" xfId="10988"/>
    <cellStyle name="40 % - Akzent6 4 2 2 6 2 2" xfId="22373"/>
    <cellStyle name="40 % - Akzent6 4 2 2 6 3" xfId="16687"/>
    <cellStyle name="40 % - Akzent6 4 2 2 7" xfId="6128"/>
    <cellStyle name="40 % - Akzent6 4 2 2 7 2" xfId="17513"/>
    <cellStyle name="40 % - Akzent6 4 2 2 8" xfId="11827"/>
    <cellStyle name="40 % - Akzent6 4 2 3" xfId="651"/>
    <cellStyle name="40 % - Akzent6 4 2 3 2" xfId="2271"/>
    <cellStyle name="40 % - Akzent6 4 2 3 2 2" xfId="4702"/>
    <cellStyle name="40 % - Akzent6 4 2 3 2 2 2" xfId="10388"/>
    <cellStyle name="40 % - Akzent6 4 2 3 2 2 2 2" xfId="21773"/>
    <cellStyle name="40 % - Akzent6 4 2 3 2 2 3" xfId="16087"/>
    <cellStyle name="40 % - Akzent6 4 2 3 2 3" xfId="7958"/>
    <cellStyle name="40 % - Akzent6 4 2 3 2 3 2" xfId="19343"/>
    <cellStyle name="40 % - Akzent6 4 2 3 2 4" xfId="13657"/>
    <cellStyle name="40 % - Akzent6 4 2 3 3" xfId="1461"/>
    <cellStyle name="40 % - Akzent6 4 2 3 3 2" xfId="3892"/>
    <cellStyle name="40 % - Akzent6 4 2 3 3 2 2" xfId="9578"/>
    <cellStyle name="40 % - Akzent6 4 2 3 3 2 2 2" xfId="20963"/>
    <cellStyle name="40 % - Akzent6 4 2 3 3 2 3" xfId="15277"/>
    <cellStyle name="40 % - Akzent6 4 2 3 3 3" xfId="7148"/>
    <cellStyle name="40 % - Akzent6 4 2 3 3 3 2" xfId="18533"/>
    <cellStyle name="40 % - Akzent6 4 2 3 3 4" xfId="12847"/>
    <cellStyle name="40 % - Akzent6 4 2 3 4" xfId="3081"/>
    <cellStyle name="40 % - Akzent6 4 2 3 4 2" xfId="8768"/>
    <cellStyle name="40 % - Akzent6 4 2 3 4 2 2" xfId="20153"/>
    <cellStyle name="40 % - Akzent6 4 2 3 4 3" xfId="14467"/>
    <cellStyle name="40 % - Akzent6 4 2 3 5" xfId="5512"/>
    <cellStyle name="40 % - Akzent6 4 2 3 5 2" xfId="11198"/>
    <cellStyle name="40 % - Akzent6 4 2 3 5 2 2" xfId="22583"/>
    <cellStyle name="40 % - Akzent6 4 2 3 5 3" xfId="16897"/>
    <cellStyle name="40 % - Akzent6 4 2 3 6" xfId="6338"/>
    <cellStyle name="40 % - Akzent6 4 2 3 6 2" xfId="17723"/>
    <cellStyle name="40 % - Akzent6 4 2 3 7" xfId="12037"/>
    <cellStyle name="40 % - Akzent6 4 2 4" xfId="1865"/>
    <cellStyle name="40 % - Akzent6 4 2 4 2" xfId="4296"/>
    <cellStyle name="40 % - Akzent6 4 2 4 2 2" xfId="9982"/>
    <cellStyle name="40 % - Akzent6 4 2 4 2 2 2" xfId="21367"/>
    <cellStyle name="40 % - Akzent6 4 2 4 2 3" xfId="15681"/>
    <cellStyle name="40 % - Akzent6 4 2 4 3" xfId="7552"/>
    <cellStyle name="40 % - Akzent6 4 2 4 3 2" xfId="18937"/>
    <cellStyle name="40 % - Akzent6 4 2 4 4" xfId="13251"/>
    <cellStyle name="40 % - Akzent6 4 2 5" xfId="1055"/>
    <cellStyle name="40 % - Akzent6 4 2 5 2" xfId="3486"/>
    <cellStyle name="40 % - Akzent6 4 2 5 2 2" xfId="9172"/>
    <cellStyle name="40 % - Akzent6 4 2 5 2 2 2" xfId="20557"/>
    <cellStyle name="40 % - Akzent6 4 2 5 2 3" xfId="14871"/>
    <cellStyle name="40 % - Akzent6 4 2 5 3" xfId="6742"/>
    <cellStyle name="40 % - Akzent6 4 2 5 3 2" xfId="18127"/>
    <cellStyle name="40 % - Akzent6 4 2 5 4" xfId="12441"/>
    <cellStyle name="40 % - Akzent6 4 2 6" xfId="2675"/>
    <cellStyle name="40 % - Akzent6 4 2 6 2" xfId="8362"/>
    <cellStyle name="40 % - Akzent6 4 2 6 2 2" xfId="19747"/>
    <cellStyle name="40 % - Akzent6 4 2 6 3" xfId="14061"/>
    <cellStyle name="40 % - Akzent6 4 2 7" xfId="5106"/>
    <cellStyle name="40 % - Akzent6 4 2 7 2" xfId="10792"/>
    <cellStyle name="40 % - Akzent6 4 2 7 2 2" xfId="22177"/>
    <cellStyle name="40 % - Akzent6 4 2 7 3" xfId="16491"/>
    <cellStyle name="40 % - Akzent6 4 2 8" xfId="5932"/>
    <cellStyle name="40 % - Akzent6 4 2 8 2" xfId="17317"/>
    <cellStyle name="40 % - Akzent6 4 2 9" xfId="11631"/>
    <cellStyle name="40 % - Akzent6 4 3" xfId="314"/>
    <cellStyle name="40 % - Akzent6 4 3 2" xfId="721"/>
    <cellStyle name="40 % - Akzent6 4 3 2 2" xfId="2341"/>
    <cellStyle name="40 % - Akzent6 4 3 2 2 2" xfId="4772"/>
    <cellStyle name="40 % - Akzent6 4 3 2 2 2 2" xfId="10458"/>
    <cellStyle name="40 % - Akzent6 4 3 2 2 2 2 2" xfId="21843"/>
    <cellStyle name="40 % - Akzent6 4 3 2 2 2 3" xfId="16157"/>
    <cellStyle name="40 % - Akzent6 4 3 2 2 3" xfId="8028"/>
    <cellStyle name="40 % - Akzent6 4 3 2 2 3 2" xfId="19413"/>
    <cellStyle name="40 % - Akzent6 4 3 2 2 4" xfId="13727"/>
    <cellStyle name="40 % - Akzent6 4 3 2 3" xfId="1531"/>
    <cellStyle name="40 % - Akzent6 4 3 2 3 2" xfId="3962"/>
    <cellStyle name="40 % - Akzent6 4 3 2 3 2 2" xfId="9648"/>
    <cellStyle name="40 % - Akzent6 4 3 2 3 2 2 2" xfId="21033"/>
    <cellStyle name="40 % - Akzent6 4 3 2 3 2 3" xfId="15347"/>
    <cellStyle name="40 % - Akzent6 4 3 2 3 3" xfId="7218"/>
    <cellStyle name="40 % - Akzent6 4 3 2 3 3 2" xfId="18603"/>
    <cellStyle name="40 % - Akzent6 4 3 2 3 4" xfId="12917"/>
    <cellStyle name="40 % - Akzent6 4 3 2 4" xfId="3151"/>
    <cellStyle name="40 % - Akzent6 4 3 2 4 2" xfId="8838"/>
    <cellStyle name="40 % - Akzent6 4 3 2 4 2 2" xfId="20223"/>
    <cellStyle name="40 % - Akzent6 4 3 2 4 3" xfId="14537"/>
    <cellStyle name="40 % - Akzent6 4 3 2 5" xfId="5582"/>
    <cellStyle name="40 % - Akzent6 4 3 2 5 2" xfId="11268"/>
    <cellStyle name="40 % - Akzent6 4 3 2 5 2 2" xfId="22653"/>
    <cellStyle name="40 % - Akzent6 4 3 2 5 3" xfId="16967"/>
    <cellStyle name="40 % - Akzent6 4 3 2 6" xfId="6408"/>
    <cellStyle name="40 % - Akzent6 4 3 2 6 2" xfId="17793"/>
    <cellStyle name="40 % - Akzent6 4 3 2 7" xfId="12107"/>
    <cellStyle name="40 % - Akzent6 4 3 3" xfId="1935"/>
    <cellStyle name="40 % - Akzent6 4 3 3 2" xfId="4366"/>
    <cellStyle name="40 % - Akzent6 4 3 3 2 2" xfId="10052"/>
    <cellStyle name="40 % - Akzent6 4 3 3 2 2 2" xfId="21437"/>
    <cellStyle name="40 % - Akzent6 4 3 3 2 3" xfId="15751"/>
    <cellStyle name="40 % - Akzent6 4 3 3 3" xfId="7622"/>
    <cellStyle name="40 % - Akzent6 4 3 3 3 2" xfId="19007"/>
    <cellStyle name="40 % - Akzent6 4 3 3 4" xfId="13321"/>
    <cellStyle name="40 % - Akzent6 4 3 4" xfId="1125"/>
    <cellStyle name="40 % - Akzent6 4 3 4 2" xfId="3556"/>
    <cellStyle name="40 % - Akzent6 4 3 4 2 2" xfId="9242"/>
    <cellStyle name="40 % - Akzent6 4 3 4 2 2 2" xfId="20627"/>
    <cellStyle name="40 % - Akzent6 4 3 4 2 3" xfId="14941"/>
    <cellStyle name="40 % - Akzent6 4 3 4 3" xfId="6812"/>
    <cellStyle name="40 % - Akzent6 4 3 4 3 2" xfId="18197"/>
    <cellStyle name="40 % - Akzent6 4 3 4 4" xfId="12511"/>
    <cellStyle name="40 % - Akzent6 4 3 5" xfId="2745"/>
    <cellStyle name="40 % - Akzent6 4 3 5 2" xfId="8432"/>
    <cellStyle name="40 % - Akzent6 4 3 5 2 2" xfId="19817"/>
    <cellStyle name="40 % - Akzent6 4 3 5 3" xfId="14131"/>
    <cellStyle name="40 % - Akzent6 4 3 6" xfId="5176"/>
    <cellStyle name="40 % - Akzent6 4 3 6 2" xfId="10862"/>
    <cellStyle name="40 % - Akzent6 4 3 6 2 2" xfId="22247"/>
    <cellStyle name="40 % - Akzent6 4 3 6 3" xfId="16561"/>
    <cellStyle name="40 % - Akzent6 4 3 7" xfId="6002"/>
    <cellStyle name="40 % - Akzent6 4 3 7 2" xfId="17387"/>
    <cellStyle name="40 % - Akzent6 4 3 8" xfId="11701"/>
    <cellStyle name="40 % - Akzent6 4 4" xfId="525"/>
    <cellStyle name="40 % - Akzent6 4 4 2" xfId="2145"/>
    <cellStyle name="40 % - Akzent6 4 4 2 2" xfId="4576"/>
    <cellStyle name="40 % - Akzent6 4 4 2 2 2" xfId="10262"/>
    <cellStyle name="40 % - Akzent6 4 4 2 2 2 2" xfId="21647"/>
    <cellStyle name="40 % - Akzent6 4 4 2 2 3" xfId="15961"/>
    <cellStyle name="40 % - Akzent6 4 4 2 3" xfId="7832"/>
    <cellStyle name="40 % - Akzent6 4 4 2 3 2" xfId="19217"/>
    <cellStyle name="40 % - Akzent6 4 4 2 4" xfId="13531"/>
    <cellStyle name="40 % - Akzent6 4 4 3" xfId="1335"/>
    <cellStyle name="40 % - Akzent6 4 4 3 2" xfId="3766"/>
    <cellStyle name="40 % - Akzent6 4 4 3 2 2" xfId="9452"/>
    <cellStyle name="40 % - Akzent6 4 4 3 2 2 2" xfId="20837"/>
    <cellStyle name="40 % - Akzent6 4 4 3 2 3" xfId="15151"/>
    <cellStyle name="40 % - Akzent6 4 4 3 3" xfId="7022"/>
    <cellStyle name="40 % - Akzent6 4 4 3 3 2" xfId="18407"/>
    <cellStyle name="40 % - Akzent6 4 4 3 4" xfId="12721"/>
    <cellStyle name="40 % - Akzent6 4 4 4" xfId="2955"/>
    <cellStyle name="40 % - Akzent6 4 4 4 2" xfId="8642"/>
    <cellStyle name="40 % - Akzent6 4 4 4 2 2" xfId="20027"/>
    <cellStyle name="40 % - Akzent6 4 4 4 3" xfId="14341"/>
    <cellStyle name="40 % - Akzent6 4 4 5" xfId="5386"/>
    <cellStyle name="40 % - Akzent6 4 4 5 2" xfId="11072"/>
    <cellStyle name="40 % - Akzent6 4 4 5 2 2" xfId="22457"/>
    <cellStyle name="40 % - Akzent6 4 4 5 3" xfId="16771"/>
    <cellStyle name="40 % - Akzent6 4 4 6" xfId="6212"/>
    <cellStyle name="40 % - Akzent6 4 4 6 2" xfId="17597"/>
    <cellStyle name="40 % - Akzent6 4 4 7" xfId="11911"/>
    <cellStyle name="40 % - Akzent6 4 5" xfId="1739"/>
    <cellStyle name="40 % - Akzent6 4 5 2" xfId="4170"/>
    <cellStyle name="40 % - Akzent6 4 5 2 2" xfId="9856"/>
    <cellStyle name="40 % - Akzent6 4 5 2 2 2" xfId="21241"/>
    <cellStyle name="40 % - Akzent6 4 5 2 3" xfId="15555"/>
    <cellStyle name="40 % - Akzent6 4 5 3" xfId="7426"/>
    <cellStyle name="40 % - Akzent6 4 5 3 2" xfId="18811"/>
    <cellStyle name="40 % - Akzent6 4 5 4" xfId="13125"/>
    <cellStyle name="40 % - Akzent6 4 6" xfId="929"/>
    <cellStyle name="40 % - Akzent6 4 6 2" xfId="3360"/>
    <cellStyle name="40 % - Akzent6 4 6 2 2" xfId="9046"/>
    <cellStyle name="40 % - Akzent6 4 6 2 2 2" xfId="20431"/>
    <cellStyle name="40 % - Akzent6 4 6 2 3" xfId="14745"/>
    <cellStyle name="40 % - Akzent6 4 6 3" xfId="6616"/>
    <cellStyle name="40 % - Akzent6 4 6 3 2" xfId="18001"/>
    <cellStyle name="40 % - Akzent6 4 6 4" xfId="12315"/>
    <cellStyle name="40 % - Akzent6 4 7" xfId="2549"/>
    <cellStyle name="40 % - Akzent6 4 7 2" xfId="8236"/>
    <cellStyle name="40 % - Akzent6 4 7 2 2" xfId="19621"/>
    <cellStyle name="40 % - Akzent6 4 7 3" xfId="13935"/>
    <cellStyle name="40 % - Akzent6 4 8" xfId="4980"/>
    <cellStyle name="40 % - Akzent6 4 8 2" xfId="10666"/>
    <cellStyle name="40 % - Akzent6 4 8 2 2" xfId="22051"/>
    <cellStyle name="40 % - Akzent6 4 8 3" xfId="16365"/>
    <cellStyle name="40 % - Akzent6 4 9" xfId="5806"/>
    <cellStyle name="40 % - Akzent6 4 9 2" xfId="17191"/>
    <cellStyle name="40 % - Akzent6 5" xfId="133"/>
    <cellStyle name="40 % - Akzent6 5 10" xfId="11519"/>
    <cellStyle name="40 % - Akzent6 5 2" xfId="246"/>
    <cellStyle name="40 % - Akzent6 5 2 2" xfId="441"/>
    <cellStyle name="40 % - Akzent6 5 2 2 2" xfId="848"/>
    <cellStyle name="40 % - Akzent6 5 2 2 2 2" xfId="2468"/>
    <cellStyle name="40 % - Akzent6 5 2 2 2 2 2" xfId="4899"/>
    <cellStyle name="40 % - Akzent6 5 2 2 2 2 2 2" xfId="10585"/>
    <cellStyle name="40 % - Akzent6 5 2 2 2 2 2 2 2" xfId="21970"/>
    <cellStyle name="40 % - Akzent6 5 2 2 2 2 2 3" xfId="16284"/>
    <cellStyle name="40 % - Akzent6 5 2 2 2 2 3" xfId="8155"/>
    <cellStyle name="40 % - Akzent6 5 2 2 2 2 3 2" xfId="19540"/>
    <cellStyle name="40 % - Akzent6 5 2 2 2 2 4" xfId="13854"/>
    <cellStyle name="40 % - Akzent6 5 2 2 2 3" xfId="1658"/>
    <cellStyle name="40 % - Akzent6 5 2 2 2 3 2" xfId="4089"/>
    <cellStyle name="40 % - Akzent6 5 2 2 2 3 2 2" xfId="9775"/>
    <cellStyle name="40 % - Akzent6 5 2 2 2 3 2 2 2" xfId="21160"/>
    <cellStyle name="40 % - Akzent6 5 2 2 2 3 2 3" xfId="15474"/>
    <cellStyle name="40 % - Akzent6 5 2 2 2 3 3" xfId="7345"/>
    <cellStyle name="40 % - Akzent6 5 2 2 2 3 3 2" xfId="18730"/>
    <cellStyle name="40 % - Akzent6 5 2 2 2 3 4" xfId="13044"/>
    <cellStyle name="40 % - Akzent6 5 2 2 2 4" xfId="3278"/>
    <cellStyle name="40 % - Akzent6 5 2 2 2 4 2" xfId="8965"/>
    <cellStyle name="40 % - Akzent6 5 2 2 2 4 2 2" xfId="20350"/>
    <cellStyle name="40 % - Akzent6 5 2 2 2 4 3" xfId="14664"/>
    <cellStyle name="40 % - Akzent6 5 2 2 2 5" xfId="5709"/>
    <cellStyle name="40 % - Akzent6 5 2 2 2 5 2" xfId="11395"/>
    <cellStyle name="40 % - Akzent6 5 2 2 2 5 2 2" xfId="22780"/>
    <cellStyle name="40 % - Akzent6 5 2 2 2 5 3" xfId="17094"/>
    <cellStyle name="40 % - Akzent6 5 2 2 2 6" xfId="6535"/>
    <cellStyle name="40 % - Akzent6 5 2 2 2 6 2" xfId="17920"/>
    <cellStyle name="40 % - Akzent6 5 2 2 2 7" xfId="12234"/>
    <cellStyle name="40 % - Akzent6 5 2 2 3" xfId="2062"/>
    <cellStyle name="40 % - Akzent6 5 2 2 3 2" xfId="4493"/>
    <cellStyle name="40 % - Akzent6 5 2 2 3 2 2" xfId="10179"/>
    <cellStyle name="40 % - Akzent6 5 2 2 3 2 2 2" xfId="21564"/>
    <cellStyle name="40 % - Akzent6 5 2 2 3 2 3" xfId="15878"/>
    <cellStyle name="40 % - Akzent6 5 2 2 3 3" xfId="7749"/>
    <cellStyle name="40 % - Akzent6 5 2 2 3 3 2" xfId="19134"/>
    <cellStyle name="40 % - Akzent6 5 2 2 3 4" xfId="13448"/>
    <cellStyle name="40 % - Akzent6 5 2 2 4" xfId="1252"/>
    <cellStyle name="40 % - Akzent6 5 2 2 4 2" xfId="3683"/>
    <cellStyle name="40 % - Akzent6 5 2 2 4 2 2" xfId="9369"/>
    <cellStyle name="40 % - Akzent6 5 2 2 4 2 2 2" xfId="20754"/>
    <cellStyle name="40 % - Akzent6 5 2 2 4 2 3" xfId="15068"/>
    <cellStyle name="40 % - Akzent6 5 2 2 4 3" xfId="6939"/>
    <cellStyle name="40 % - Akzent6 5 2 2 4 3 2" xfId="18324"/>
    <cellStyle name="40 % - Akzent6 5 2 2 4 4" xfId="12638"/>
    <cellStyle name="40 % - Akzent6 5 2 2 5" xfId="2872"/>
    <cellStyle name="40 % - Akzent6 5 2 2 5 2" xfId="8559"/>
    <cellStyle name="40 % - Akzent6 5 2 2 5 2 2" xfId="19944"/>
    <cellStyle name="40 % - Akzent6 5 2 2 5 3" xfId="14258"/>
    <cellStyle name="40 % - Akzent6 5 2 2 6" xfId="5303"/>
    <cellStyle name="40 % - Akzent6 5 2 2 6 2" xfId="10989"/>
    <cellStyle name="40 % - Akzent6 5 2 2 6 2 2" xfId="22374"/>
    <cellStyle name="40 % - Akzent6 5 2 2 6 3" xfId="16688"/>
    <cellStyle name="40 % - Akzent6 5 2 2 7" xfId="6129"/>
    <cellStyle name="40 % - Akzent6 5 2 2 7 2" xfId="17514"/>
    <cellStyle name="40 % - Akzent6 5 2 2 8" xfId="11828"/>
    <cellStyle name="40 % - Akzent6 5 2 3" xfId="652"/>
    <cellStyle name="40 % - Akzent6 5 2 3 2" xfId="2272"/>
    <cellStyle name="40 % - Akzent6 5 2 3 2 2" xfId="4703"/>
    <cellStyle name="40 % - Akzent6 5 2 3 2 2 2" xfId="10389"/>
    <cellStyle name="40 % - Akzent6 5 2 3 2 2 2 2" xfId="21774"/>
    <cellStyle name="40 % - Akzent6 5 2 3 2 2 3" xfId="16088"/>
    <cellStyle name="40 % - Akzent6 5 2 3 2 3" xfId="7959"/>
    <cellStyle name="40 % - Akzent6 5 2 3 2 3 2" xfId="19344"/>
    <cellStyle name="40 % - Akzent6 5 2 3 2 4" xfId="13658"/>
    <cellStyle name="40 % - Akzent6 5 2 3 3" xfId="1462"/>
    <cellStyle name="40 % - Akzent6 5 2 3 3 2" xfId="3893"/>
    <cellStyle name="40 % - Akzent6 5 2 3 3 2 2" xfId="9579"/>
    <cellStyle name="40 % - Akzent6 5 2 3 3 2 2 2" xfId="20964"/>
    <cellStyle name="40 % - Akzent6 5 2 3 3 2 3" xfId="15278"/>
    <cellStyle name="40 % - Akzent6 5 2 3 3 3" xfId="7149"/>
    <cellStyle name="40 % - Akzent6 5 2 3 3 3 2" xfId="18534"/>
    <cellStyle name="40 % - Akzent6 5 2 3 3 4" xfId="12848"/>
    <cellStyle name="40 % - Akzent6 5 2 3 4" xfId="3082"/>
    <cellStyle name="40 % - Akzent6 5 2 3 4 2" xfId="8769"/>
    <cellStyle name="40 % - Akzent6 5 2 3 4 2 2" xfId="20154"/>
    <cellStyle name="40 % - Akzent6 5 2 3 4 3" xfId="14468"/>
    <cellStyle name="40 % - Akzent6 5 2 3 5" xfId="5513"/>
    <cellStyle name="40 % - Akzent6 5 2 3 5 2" xfId="11199"/>
    <cellStyle name="40 % - Akzent6 5 2 3 5 2 2" xfId="22584"/>
    <cellStyle name="40 % - Akzent6 5 2 3 5 3" xfId="16898"/>
    <cellStyle name="40 % - Akzent6 5 2 3 6" xfId="6339"/>
    <cellStyle name="40 % - Akzent6 5 2 3 6 2" xfId="17724"/>
    <cellStyle name="40 % - Akzent6 5 2 3 7" xfId="12038"/>
    <cellStyle name="40 % - Akzent6 5 2 4" xfId="1866"/>
    <cellStyle name="40 % - Akzent6 5 2 4 2" xfId="4297"/>
    <cellStyle name="40 % - Akzent6 5 2 4 2 2" xfId="9983"/>
    <cellStyle name="40 % - Akzent6 5 2 4 2 2 2" xfId="21368"/>
    <cellStyle name="40 % - Akzent6 5 2 4 2 3" xfId="15682"/>
    <cellStyle name="40 % - Akzent6 5 2 4 3" xfId="7553"/>
    <cellStyle name="40 % - Akzent6 5 2 4 3 2" xfId="18938"/>
    <cellStyle name="40 % - Akzent6 5 2 4 4" xfId="13252"/>
    <cellStyle name="40 % - Akzent6 5 2 5" xfId="1056"/>
    <cellStyle name="40 % - Akzent6 5 2 5 2" xfId="3487"/>
    <cellStyle name="40 % - Akzent6 5 2 5 2 2" xfId="9173"/>
    <cellStyle name="40 % - Akzent6 5 2 5 2 2 2" xfId="20558"/>
    <cellStyle name="40 % - Akzent6 5 2 5 2 3" xfId="14872"/>
    <cellStyle name="40 % - Akzent6 5 2 5 3" xfId="6743"/>
    <cellStyle name="40 % - Akzent6 5 2 5 3 2" xfId="18128"/>
    <cellStyle name="40 % - Akzent6 5 2 5 4" xfId="12442"/>
    <cellStyle name="40 % - Akzent6 5 2 6" xfId="2676"/>
    <cellStyle name="40 % - Akzent6 5 2 6 2" xfId="8363"/>
    <cellStyle name="40 % - Akzent6 5 2 6 2 2" xfId="19748"/>
    <cellStyle name="40 % - Akzent6 5 2 6 3" xfId="14062"/>
    <cellStyle name="40 % - Akzent6 5 2 7" xfId="5107"/>
    <cellStyle name="40 % - Akzent6 5 2 7 2" xfId="10793"/>
    <cellStyle name="40 % - Akzent6 5 2 7 2 2" xfId="22178"/>
    <cellStyle name="40 % - Akzent6 5 2 7 3" xfId="16492"/>
    <cellStyle name="40 % - Akzent6 5 2 8" xfId="5933"/>
    <cellStyle name="40 % - Akzent6 5 2 8 2" xfId="17318"/>
    <cellStyle name="40 % - Akzent6 5 2 9" xfId="11632"/>
    <cellStyle name="40 % - Akzent6 5 3" xfId="328"/>
    <cellStyle name="40 % - Akzent6 5 3 2" xfId="735"/>
    <cellStyle name="40 % - Akzent6 5 3 2 2" xfId="2355"/>
    <cellStyle name="40 % - Akzent6 5 3 2 2 2" xfId="4786"/>
    <cellStyle name="40 % - Akzent6 5 3 2 2 2 2" xfId="10472"/>
    <cellStyle name="40 % - Akzent6 5 3 2 2 2 2 2" xfId="21857"/>
    <cellStyle name="40 % - Akzent6 5 3 2 2 2 3" xfId="16171"/>
    <cellStyle name="40 % - Akzent6 5 3 2 2 3" xfId="8042"/>
    <cellStyle name="40 % - Akzent6 5 3 2 2 3 2" xfId="19427"/>
    <cellStyle name="40 % - Akzent6 5 3 2 2 4" xfId="13741"/>
    <cellStyle name="40 % - Akzent6 5 3 2 3" xfId="1545"/>
    <cellStyle name="40 % - Akzent6 5 3 2 3 2" xfId="3976"/>
    <cellStyle name="40 % - Akzent6 5 3 2 3 2 2" xfId="9662"/>
    <cellStyle name="40 % - Akzent6 5 3 2 3 2 2 2" xfId="21047"/>
    <cellStyle name="40 % - Akzent6 5 3 2 3 2 3" xfId="15361"/>
    <cellStyle name="40 % - Akzent6 5 3 2 3 3" xfId="7232"/>
    <cellStyle name="40 % - Akzent6 5 3 2 3 3 2" xfId="18617"/>
    <cellStyle name="40 % - Akzent6 5 3 2 3 4" xfId="12931"/>
    <cellStyle name="40 % - Akzent6 5 3 2 4" xfId="3165"/>
    <cellStyle name="40 % - Akzent6 5 3 2 4 2" xfId="8852"/>
    <cellStyle name="40 % - Akzent6 5 3 2 4 2 2" xfId="20237"/>
    <cellStyle name="40 % - Akzent6 5 3 2 4 3" xfId="14551"/>
    <cellStyle name="40 % - Akzent6 5 3 2 5" xfId="5596"/>
    <cellStyle name="40 % - Akzent6 5 3 2 5 2" xfId="11282"/>
    <cellStyle name="40 % - Akzent6 5 3 2 5 2 2" xfId="22667"/>
    <cellStyle name="40 % - Akzent6 5 3 2 5 3" xfId="16981"/>
    <cellStyle name="40 % - Akzent6 5 3 2 6" xfId="6422"/>
    <cellStyle name="40 % - Akzent6 5 3 2 6 2" xfId="17807"/>
    <cellStyle name="40 % - Akzent6 5 3 2 7" xfId="12121"/>
    <cellStyle name="40 % - Akzent6 5 3 3" xfId="1949"/>
    <cellStyle name="40 % - Akzent6 5 3 3 2" xfId="4380"/>
    <cellStyle name="40 % - Akzent6 5 3 3 2 2" xfId="10066"/>
    <cellStyle name="40 % - Akzent6 5 3 3 2 2 2" xfId="21451"/>
    <cellStyle name="40 % - Akzent6 5 3 3 2 3" xfId="15765"/>
    <cellStyle name="40 % - Akzent6 5 3 3 3" xfId="7636"/>
    <cellStyle name="40 % - Akzent6 5 3 3 3 2" xfId="19021"/>
    <cellStyle name="40 % - Akzent6 5 3 3 4" xfId="13335"/>
    <cellStyle name="40 % - Akzent6 5 3 4" xfId="1139"/>
    <cellStyle name="40 % - Akzent6 5 3 4 2" xfId="3570"/>
    <cellStyle name="40 % - Akzent6 5 3 4 2 2" xfId="9256"/>
    <cellStyle name="40 % - Akzent6 5 3 4 2 2 2" xfId="20641"/>
    <cellStyle name="40 % - Akzent6 5 3 4 2 3" xfId="14955"/>
    <cellStyle name="40 % - Akzent6 5 3 4 3" xfId="6826"/>
    <cellStyle name="40 % - Akzent6 5 3 4 3 2" xfId="18211"/>
    <cellStyle name="40 % - Akzent6 5 3 4 4" xfId="12525"/>
    <cellStyle name="40 % - Akzent6 5 3 5" xfId="2759"/>
    <cellStyle name="40 % - Akzent6 5 3 5 2" xfId="8446"/>
    <cellStyle name="40 % - Akzent6 5 3 5 2 2" xfId="19831"/>
    <cellStyle name="40 % - Akzent6 5 3 5 3" xfId="14145"/>
    <cellStyle name="40 % - Akzent6 5 3 6" xfId="5190"/>
    <cellStyle name="40 % - Akzent6 5 3 6 2" xfId="10876"/>
    <cellStyle name="40 % - Akzent6 5 3 6 2 2" xfId="22261"/>
    <cellStyle name="40 % - Akzent6 5 3 6 3" xfId="16575"/>
    <cellStyle name="40 % - Akzent6 5 3 7" xfId="6016"/>
    <cellStyle name="40 % - Akzent6 5 3 7 2" xfId="17401"/>
    <cellStyle name="40 % - Akzent6 5 3 8" xfId="11715"/>
    <cellStyle name="40 % - Akzent6 5 4" xfId="539"/>
    <cellStyle name="40 % - Akzent6 5 4 2" xfId="2159"/>
    <cellStyle name="40 % - Akzent6 5 4 2 2" xfId="4590"/>
    <cellStyle name="40 % - Akzent6 5 4 2 2 2" xfId="10276"/>
    <cellStyle name="40 % - Akzent6 5 4 2 2 2 2" xfId="21661"/>
    <cellStyle name="40 % - Akzent6 5 4 2 2 3" xfId="15975"/>
    <cellStyle name="40 % - Akzent6 5 4 2 3" xfId="7846"/>
    <cellStyle name="40 % - Akzent6 5 4 2 3 2" xfId="19231"/>
    <cellStyle name="40 % - Akzent6 5 4 2 4" xfId="13545"/>
    <cellStyle name="40 % - Akzent6 5 4 3" xfId="1349"/>
    <cellStyle name="40 % - Akzent6 5 4 3 2" xfId="3780"/>
    <cellStyle name="40 % - Akzent6 5 4 3 2 2" xfId="9466"/>
    <cellStyle name="40 % - Akzent6 5 4 3 2 2 2" xfId="20851"/>
    <cellStyle name="40 % - Akzent6 5 4 3 2 3" xfId="15165"/>
    <cellStyle name="40 % - Akzent6 5 4 3 3" xfId="7036"/>
    <cellStyle name="40 % - Akzent6 5 4 3 3 2" xfId="18421"/>
    <cellStyle name="40 % - Akzent6 5 4 3 4" xfId="12735"/>
    <cellStyle name="40 % - Akzent6 5 4 4" xfId="2969"/>
    <cellStyle name="40 % - Akzent6 5 4 4 2" xfId="8656"/>
    <cellStyle name="40 % - Akzent6 5 4 4 2 2" xfId="20041"/>
    <cellStyle name="40 % - Akzent6 5 4 4 3" xfId="14355"/>
    <cellStyle name="40 % - Akzent6 5 4 5" xfId="5400"/>
    <cellStyle name="40 % - Akzent6 5 4 5 2" xfId="11086"/>
    <cellStyle name="40 % - Akzent6 5 4 5 2 2" xfId="22471"/>
    <cellStyle name="40 % - Akzent6 5 4 5 3" xfId="16785"/>
    <cellStyle name="40 % - Akzent6 5 4 6" xfId="6226"/>
    <cellStyle name="40 % - Akzent6 5 4 6 2" xfId="17611"/>
    <cellStyle name="40 % - Akzent6 5 4 7" xfId="11925"/>
    <cellStyle name="40 % - Akzent6 5 5" xfId="1753"/>
    <cellStyle name="40 % - Akzent6 5 5 2" xfId="4184"/>
    <cellStyle name="40 % - Akzent6 5 5 2 2" xfId="9870"/>
    <cellStyle name="40 % - Akzent6 5 5 2 2 2" xfId="21255"/>
    <cellStyle name="40 % - Akzent6 5 5 2 3" xfId="15569"/>
    <cellStyle name="40 % - Akzent6 5 5 3" xfId="7440"/>
    <cellStyle name="40 % - Akzent6 5 5 3 2" xfId="18825"/>
    <cellStyle name="40 % - Akzent6 5 5 4" xfId="13139"/>
    <cellStyle name="40 % - Akzent6 5 6" xfId="943"/>
    <cellStyle name="40 % - Akzent6 5 6 2" xfId="3374"/>
    <cellStyle name="40 % - Akzent6 5 6 2 2" xfId="9060"/>
    <cellStyle name="40 % - Akzent6 5 6 2 2 2" xfId="20445"/>
    <cellStyle name="40 % - Akzent6 5 6 2 3" xfId="14759"/>
    <cellStyle name="40 % - Akzent6 5 6 3" xfId="6630"/>
    <cellStyle name="40 % - Akzent6 5 6 3 2" xfId="18015"/>
    <cellStyle name="40 % - Akzent6 5 6 4" xfId="12329"/>
    <cellStyle name="40 % - Akzent6 5 7" xfId="2563"/>
    <cellStyle name="40 % - Akzent6 5 7 2" xfId="8250"/>
    <cellStyle name="40 % - Akzent6 5 7 2 2" xfId="19635"/>
    <cellStyle name="40 % - Akzent6 5 7 3" xfId="13949"/>
    <cellStyle name="40 % - Akzent6 5 8" xfId="4994"/>
    <cellStyle name="40 % - Akzent6 5 8 2" xfId="10680"/>
    <cellStyle name="40 % - Akzent6 5 8 2 2" xfId="22065"/>
    <cellStyle name="40 % - Akzent6 5 8 3" xfId="16379"/>
    <cellStyle name="40 % - Akzent6 5 9" xfId="5820"/>
    <cellStyle name="40 % - Akzent6 5 9 2" xfId="17205"/>
    <cellStyle name="40 % - Akzent6 6" xfId="147"/>
    <cellStyle name="40 % - Akzent6 6 10" xfId="11533"/>
    <cellStyle name="40 % - Akzent6 6 2" xfId="247"/>
    <cellStyle name="40 % - Akzent6 6 2 2" xfId="442"/>
    <cellStyle name="40 % - Akzent6 6 2 2 2" xfId="849"/>
    <cellStyle name="40 % - Akzent6 6 2 2 2 2" xfId="2469"/>
    <cellStyle name="40 % - Akzent6 6 2 2 2 2 2" xfId="4900"/>
    <cellStyle name="40 % - Akzent6 6 2 2 2 2 2 2" xfId="10586"/>
    <cellStyle name="40 % - Akzent6 6 2 2 2 2 2 2 2" xfId="21971"/>
    <cellStyle name="40 % - Akzent6 6 2 2 2 2 2 3" xfId="16285"/>
    <cellStyle name="40 % - Akzent6 6 2 2 2 2 3" xfId="8156"/>
    <cellStyle name="40 % - Akzent6 6 2 2 2 2 3 2" xfId="19541"/>
    <cellStyle name="40 % - Akzent6 6 2 2 2 2 4" xfId="13855"/>
    <cellStyle name="40 % - Akzent6 6 2 2 2 3" xfId="1659"/>
    <cellStyle name="40 % - Akzent6 6 2 2 2 3 2" xfId="4090"/>
    <cellStyle name="40 % - Akzent6 6 2 2 2 3 2 2" xfId="9776"/>
    <cellStyle name="40 % - Akzent6 6 2 2 2 3 2 2 2" xfId="21161"/>
    <cellStyle name="40 % - Akzent6 6 2 2 2 3 2 3" xfId="15475"/>
    <cellStyle name="40 % - Akzent6 6 2 2 2 3 3" xfId="7346"/>
    <cellStyle name="40 % - Akzent6 6 2 2 2 3 3 2" xfId="18731"/>
    <cellStyle name="40 % - Akzent6 6 2 2 2 3 4" xfId="13045"/>
    <cellStyle name="40 % - Akzent6 6 2 2 2 4" xfId="3279"/>
    <cellStyle name="40 % - Akzent6 6 2 2 2 4 2" xfId="8966"/>
    <cellStyle name="40 % - Akzent6 6 2 2 2 4 2 2" xfId="20351"/>
    <cellStyle name="40 % - Akzent6 6 2 2 2 4 3" xfId="14665"/>
    <cellStyle name="40 % - Akzent6 6 2 2 2 5" xfId="5710"/>
    <cellStyle name="40 % - Akzent6 6 2 2 2 5 2" xfId="11396"/>
    <cellStyle name="40 % - Akzent6 6 2 2 2 5 2 2" xfId="22781"/>
    <cellStyle name="40 % - Akzent6 6 2 2 2 5 3" xfId="17095"/>
    <cellStyle name="40 % - Akzent6 6 2 2 2 6" xfId="6536"/>
    <cellStyle name="40 % - Akzent6 6 2 2 2 6 2" xfId="17921"/>
    <cellStyle name="40 % - Akzent6 6 2 2 2 7" xfId="12235"/>
    <cellStyle name="40 % - Akzent6 6 2 2 3" xfId="2063"/>
    <cellStyle name="40 % - Akzent6 6 2 2 3 2" xfId="4494"/>
    <cellStyle name="40 % - Akzent6 6 2 2 3 2 2" xfId="10180"/>
    <cellStyle name="40 % - Akzent6 6 2 2 3 2 2 2" xfId="21565"/>
    <cellStyle name="40 % - Akzent6 6 2 2 3 2 3" xfId="15879"/>
    <cellStyle name="40 % - Akzent6 6 2 2 3 3" xfId="7750"/>
    <cellStyle name="40 % - Akzent6 6 2 2 3 3 2" xfId="19135"/>
    <cellStyle name="40 % - Akzent6 6 2 2 3 4" xfId="13449"/>
    <cellStyle name="40 % - Akzent6 6 2 2 4" xfId="1253"/>
    <cellStyle name="40 % - Akzent6 6 2 2 4 2" xfId="3684"/>
    <cellStyle name="40 % - Akzent6 6 2 2 4 2 2" xfId="9370"/>
    <cellStyle name="40 % - Akzent6 6 2 2 4 2 2 2" xfId="20755"/>
    <cellStyle name="40 % - Akzent6 6 2 2 4 2 3" xfId="15069"/>
    <cellStyle name="40 % - Akzent6 6 2 2 4 3" xfId="6940"/>
    <cellStyle name="40 % - Akzent6 6 2 2 4 3 2" xfId="18325"/>
    <cellStyle name="40 % - Akzent6 6 2 2 4 4" xfId="12639"/>
    <cellStyle name="40 % - Akzent6 6 2 2 5" xfId="2873"/>
    <cellStyle name="40 % - Akzent6 6 2 2 5 2" xfId="8560"/>
    <cellStyle name="40 % - Akzent6 6 2 2 5 2 2" xfId="19945"/>
    <cellStyle name="40 % - Akzent6 6 2 2 5 3" xfId="14259"/>
    <cellStyle name="40 % - Akzent6 6 2 2 6" xfId="5304"/>
    <cellStyle name="40 % - Akzent6 6 2 2 6 2" xfId="10990"/>
    <cellStyle name="40 % - Akzent6 6 2 2 6 2 2" xfId="22375"/>
    <cellStyle name="40 % - Akzent6 6 2 2 6 3" xfId="16689"/>
    <cellStyle name="40 % - Akzent6 6 2 2 7" xfId="6130"/>
    <cellStyle name="40 % - Akzent6 6 2 2 7 2" xfId="17515"/>
    <cellStyle name="40 % - Akzent6 6 2 2 8" xfId="11829"/>
    <cellStyle name="40 % - Akzent6 6 2 3" xfId="653"/>
    <cellStyle name="40 % - Akzent6 6 2 3 2" xfId="2273"/>
    <cellStyle name="40 % - Akzent6 6 2 3 2 2" xfId="4704"/>
    <cellStyle name="40 % - Akzent6 6 2 3 2 2 2" xfId="10390"/>
    <cellStyle name="40 % - Akzent6 6 2 3 2 2 2 2" xfId="21775"/>
    <cellStyle name="40 % - Akzent6 6 2 3 2 2 3" xfId="16089"/>
    <cellStyle name="40 % - Akzent6 6 2 3 2 3" xfId="7960"/>
    <cellStyle name="40 % - Akzent6 6 2 3 2 3 2" xfId="19345"/>
    <cellStyle name="40 % - Akzent6 6 2 3 2 4" xfId="13659"/>
    <cellStyle name="40 % - Akzent6 6 2 3 3" xfId="1463"/>
    <cellStyle name="40 % - Akzent6 6 2 3 3 2" xfId="3894"/>
    <cellStyle name="40 % - Akzent6 6 2 3 3 2 2" xfId="9580"/>
    <cellStyle name="40 % - Akzent6 6 2 3 3 2 2 2" xfId="20965"/>
    <cellStyle name="40 % - Akzent6 6 2 3 3 2 3" xfId="15279"/>
    <cellStyle name="40 % - Akzent6 6 2 3 3 3" xfId="7150"/>
    <cellStyle name="40 % - Akzent6 6 2 3 3 3 2" xfId="18535"/>
    <cellStyle name="40 % - Akzent6 6 2 3 3 4" xfId="12849"/>
    <cellStyle name="40 % - Akzent6 6 2 3 4" xfId="3083"/>
    <cellStyle name="40 % - Akzent6 6 2 3 4 2" xfId="8770"/>
    <cellStyle name="40 % - Akzent6 6 2 3 4 2 2" xfId="20155"/>
    <cellStyle name="40 % - Akzent6 6 2 3 4 3" xfId="14469"/>
    <cellStyle name="40 % - Akzent6 6 2 3 5" xfId="5514"/>
    <cellStyle name="40 % - Akzent6 6 2 3 5 2" xfId="11200"/>
    <cellStyle name="40 % - Akzent6 6 2 3 5 2 2" xfId="22585"/>
    <cellStyle name="40 % - Akzent6 6 2 3 5 3" xfId="16899"/>
    <cellStyle name="40 % - Akzent6 6 2 3 6" xfId="6340"/>
    <cellStyle name="40 % - Akzent6 6 2 3 6 2" xfId="17725"/>
    <cellStyle name="40 % - Akzent6 6 2 3 7" xfId="12039"/>
    <cellStyle name="40 % - Akzent6 6 2 4" xfId="1867"/>
    <cellStyle name="40 % - Akzent6 6 2 4 2" xfId="4298"/>
    <cellStyle name="40 % - Akzent6 6 2 4 2 2" xfId="9984"/>
    <cellStyle name="40 % - Akzent6 6 2 4 2 2 2" xfId="21369"/>
    <cellStyle name="40 % - Akzent6 6 2 4 2 3" xfId="15683"/>
    <cellStyle name="40 % - Akzent6 6 2 4 3" xfId="7554"/>
    <cellStyle name="40 % - Akzent6 6 2 4 3 2" xfId="18939"/>
    <cellStyle name="40 % - Akzent6 6 2 4 4" xfId="13253"/>
    <cellStyle name="40 % - Akzent6 6 2 5" xfId="1057"/>
    <cellStyle name="40 % - Akzent6 6 2 5 2" xfId="3488"/>
    <cellStyle name="40 % - Akzent6 6 2 5 2 2" xfId="9174"/>
    <cellStyle name="40 % - Akzent6 6 2 5 2 2 2" xfId="20559"/>
    <cellStyle name="40 % - Akzent6 6 2 5 2 3" xfId="14873"/>
    <cellStyle name="40 % - Akzent6 6 2 5 3" xfId="6744"/>
    <cellStyle name="40 % - Akzent6 6 2 5 3 2" xfId="18129"/>
    <cellStyle name="40 % - Akzent6 6 2 5 4" xfId="12443"/>
    <cellStyle name="40 % - Akzent6 6 2 6" xfId="2677"/>
    <cellStyle name="40 % - Akzent6 6 2 6 2" xfId="8364"/>
    <cellStyle name="40 % - Akzent6 6 2 6 2 2" xfId="19749"/>
    <cellStyle name="40 % - Akzent6 6 2 6 3" xfId="14063"/>
    <cellStyle name="40 % - Akzent6 6 2 7" xfId="5108"/>
    <cellStyle name="40 % - Akzent6 6 2 7 2" xfId="10794"/>
    <cellStyle name="40 % - Akzent6 6 2 7 2 2" xfId="22179"/>
    <cellStyle name="40 % - Akzent6 6 2 7 3" xfId="16493"/>
    <cellStyle name="40 % - Akzent6 6 2 8" xfId="5934"/>
    <cellStyle name="40 % - Akzent6 6 2 8 2" xfId="17319"/>
    <cellStyle name="40 % - Akzent6 6 2 9" xfId="11633"/>
    <cellStyle name="40 % - Akzent6 6 3" xfId="342"/>
    <cellStyle name="40 % - Akzent6 6 3 2" xfId="749"/>
    <cellStyle name="40 % - Akzent6 6 3 2 2" xfId="2369"/>
    <cellStyle name="40 % - Akzent6 6 3 2 2 2" xfId="4800"/>
    <cellStyle name="40 % - Akzent6 6 3 2 2 2 2" xfId="10486"/>
    <cellStyle name="40 % - Akzent6 6 3 2 2 2 2 2" xfId="21871"/>
    <cellStyle name="40 % - Akzent6 6 3 2 2 2 3" xfId="16185"/>
    <cellStyle name="40 % - Akzent6 6 3 2 2 3" xfId="8056"/>
    <cellStyle name="40 % - Akzent6 6 3 2 2 3 2" xfId="19441"/>
    <cellStyle name="40 % - Akzent6 6 3 2 2 4" xfId="13755"/>
    <cellStyle name="40 % - Akzent6 6 3 2 3" xfId="1559"/>
    <cellStyle name="40 % - Akzent6 6 3 2 3 2" xfId="3990"/>
    <cellStyle name="40 % - Akzent6 6 3 2 3 2 2" xfId="9676"/>
    <cellStyle name="40 % - Akzent6 6 3 2 3 2 2 2" xfId="21061"/>
    <cellStyle name="40 % - Akzent6 6 3 2 3 2 3" xfId="15375"/>
    <cellStyle name="40 % - Akzent6 6 3 2 3 3" xfId="7246"/>
    <cellStyle name="40 % - Akzent6 6 3 2 3 3 2" xfId="18631"/>
    <cellStyle name="40 % - Akzent6 6 3 2 3 4" xfId="12945"/>
    <cellStyle name="40 % - Akzent6 6 3 2 4" xfId="3179"/>
    <cellStyle name="40 % - Akzent6 6 3 2 4 2" xfId="8866"/>
    <cellStyle name="40 % - Akzent6 6 3 2 4 2 2" xfId="20251"/>
    <cellStyle name="40 % - Akzent6 6 3 2 4 3" xfId="14565"/>
    <cellStyle name="40 % - Akzent6 6 3 2 5" xfId="5610"/>
    <cellStyle name="40 % - Akzent6 6 3 2 5 2" xfId="11296"/>
    <cellStyle name="40 % - Akzent6 6 3 2 5 2 2" xfId="22681"/>
    <cellStyle name="40 % - Akzent6 6 3 2 5 3" xfId="16995"/>
    <cellStyle name="40 % - Akzent6 6 3 2 6" xfId="6436"/>
    <cellStyle name="40 % - Akzent6 6 3 2 6 2" xfId="17821"/>
    <cellStyle name="40 % - Akzent6 6 3 2 7" xfId="12135"/>
    <cellStyle name="40 % - Akzent6 6 3 3" xfId="1963"/>
    <cellStyle name="40 % - Akzent6 6 3 3 2" xfId="4394"/>
    <cellStyle name="40 % - Akzent6 6 3 3 2 2" xfId="10080"/>
    <cellStyle name="40 % - Akzent6 6 3 3 2 2 2" xfId="21465"/>
    <cellStyle name="40 % - Akzent6 6 3 3 2 3" xfId="15779"/>
    <cellStyle name="40 % - Akzent6 6 3 3 3" xfId="7650"/>
    <cellStyle name="40 % - Akzent6 6 3 3 3 2" xfId="19035"/>
    <cellStyle name="40 % - Akzent6 6 3 3 4" xfId="13349"/>
    <cellStyle name="40 % - Akzent6 6 3 4" xfId="1153"/>
    <cellStyle name="40 % - Akzent6 6 3 4 2" xfId="3584"/>
    <cellStyle name="40 % - Akzent6 6 3 4 2 2" xfId="9270"/>
    <cellStyle name="40 % - Akzent6 6 3 4 2 2 2" xfId="20655"/>
    <cellStyle name="40 % - Akzent6 6 3 4 2 3" xfId="14969"/>
    <cellStyle name="40 % - Akzent6 6 3 4 3" xfId="6840"/>
    <cellStyle name="40 % - Akzent6 6 3 4 3 2" xfId="18225"/>
    <cellStyle name="40 % - Akzent6 6 3 4 4" xfId="12539"/>
    <cellStyle name="40 % - Akzent6 6 3 5" xfId="2773"/>
    <cellStyle name="40 % - Akzent6 6 3 5 2" xfId="8460"/>
    <cellStyle name="40 % - Akzent6 6 3 5 2 2" xfId="19845"/>
    <cellStyle name="40 % - Akzent6 6 3 5 3" xfId="14159"/>
    <cellStyle name="40 % - Akzent6 6 3 6" xfId="5204"/>
    <cellStyle name="40 % - Akzent6 6 3 6 2" xfId="10890"/>
    <cellStyle name="40 % - Akzent6 6 3 6 2 2" xfId="22275"/>
    <cellStyle name="40 % - Akzent6 6 3 6 3" xfId="16589"/>
    <cellStyle name="40 % - Akzent6 6 3 7" xfId="6030"/>
    <cellStyle name="40 % - Akzent6 6 3 7 2" xfId="17415"/>
    <cellStyle name="40 % - Akzent6 6 3 8" xfId="11729"/>
    <cellStyle name="40 % - Akzent6 6 4" xfId="553"/>
    <cellStyle name="40 % - Akzent6 6 4 2" xfId="2173"/>
    <cellStyle name="40 % - Akzent6 6 4 2 2" xfId="4604"/>
    <cellStyle name="40 % - Akzent6 6 4 2 2 2" xfId="10290"/>
    <cellStyle name="40 % - Akzent6 6 4 2 2 2 2" xfId="21675"/>
    <cellStyle name="40 % - Akzent6 6 4 2 2 3" xfId="15989"/>
    <cellStyle name="40 % - Akzent6 6 4 2 3" xfId="7860"/>
    <cellStyle name="40 % - Akzent6 6 4 2 3 2" xfId="19245"/>
    <cellStyle name="40 % - Akzent6 6 4 2 4" xfId="13559"/>
    <cellStyle name="40 % - Akzent6 6 4 3" xfId="1363"/>
    <cellStyle name="40 % - Akzent6 6 4 3 2" xfId="3794"/>
    <cellStyle name="40 % - Akzent6 6 4 3 2 2" xfId="9480"/>
    <cellStyle name="40 % - Akzent6 6 4 3 2 2 2" xfId="20865"/>
    <cellStyle name="40 % - Akzent6 6 4 3 2 3" xfId="15179"/>
    <cellStyle name="40 % - Akzent6 6 4 3 3" xfId="7050"/>
    <cellStyle name="40 % - Akzent6 6 4 3 3 2" xfId="18435"/>
    <cellStyle name="40 % - Akzent6 6 4 3 4" xfId="12749"/>
    <cellStyle name="40 % - Akzent6 6 4 4" xfId="2983"/>
    <cellStyle name="40 % - Akzent6 6 4 4 2" xfId="8670"/>
    <cellStyle name="40 % - Akzent6 6 4 4 2 2" xfId="20055"/>
    <cellStyle name="40 % - Akzent6 6 4 4 3" xfId="14369"/>
    <cellStyle name="40 % - Akzent6 6 4 5" xfId="5414"/>
    <cellStyle name="40 % - Akzent6 6 4 5 2" xfId="11100"/>
    <cellStyle name="40 % - Akzent6 6 4 5 2 2" xfId="22485"/>
    <cellStyle name="40 % - Akzent6 6 4 5 3" xfId="16799"/>
    <cellStyle name="40 % - Akzent6 6 4 6" xfId="6240"/>
    <cellStyle name="40 % - Akzent6 6 4 6 2" xfId="17625"/>
    <cellStyle name="40 % - Akzent6 6 4 7" xfId="11939"/>
    <cellStyle name="40 % - Akzent6 6 5" xfId="1767"/>
    <cellStyle name="40 % - Akzent6 6 5 2" xfId="4198"/>
    <cellStyle name="40 % - Akzent6 6 5 2 2" xfId="9884"/>
    <cellStyle name="40 % - Akzent6 6 5 2 2 2" xfId="21269"/>
    <cellStyle name="40 % - Akzent6 6 5 2 3" xfId="15583"/>
    <cellStyle name="40 % - Akzent6 6 5 3" xfId="7454"/>
    <cellStyle name="40 % - Akzent6 6 5 3 2" xfId="18839"/>
    <cellStyle name="40 % - Akzent6 6 5 4" xfId="13153"/>
    <cellStyle name="40 % - Akzent6 6 6" xfId="957"/>
    <cellStyle name="40 % - Akzent6 6 6 2" xfId="3388"/>
    <cellStyle name="40 % - Akzent6 6 6 2 2" xfId="9074"/>
    <cellStyle name="40 % - Akzent6 6 6 2 2 2" xfId="20459"/>
    <cellStyle name="40 % - Akzent6 6 6 2 3" xfId="14773"/>
    <cellStyle name="40 % - Akzent6 6 6 3" xfId="6644"/>
    <cellStyle name="40 % - Akzent6 6 6 3 2" xfId="18029"/>
    <cellStyle name="40 % - Akzent6 6 6 4" xfId="12343"/>
    <cellStyle name="40 % - Akzent6 6 7" xfId="2577"/>
    <cellStyle name="40 % - Akzent6 6 7 2" xfId="8264"/>
    <cellStyle name="40 % - Akzent6 6 7 2 2" xfId="19649"/>
    <cellStyle name="40 % - Akzent6 6 7 3" xfId="13963"/>
    <cellStyle name="40 % - Akzent6 6 8" xfId="5008"/>
    <cellStyle name="40 % - Akzent6 6 8 2" xfId="10694"/>
    <cellStyle name="40 % - Akzent6 6 8 2 2" xfId="22079"/>
    <cellStyle name="40 % - Akzent6 6 8 3" xfId="16393"/>
    <cellStyle name="40 % - Akzent6 6 9" xfId="5834"/>
    <cellStyle name="40 % - Akzent6 6 9 2" xfId="17219"/>
    <cellStyle name="40 % - Akzent6 7" xfId="161"/>
    <cellStyle name="40 % - Akzent6 7 2" xfId="356"/>
    <cellStyle name="40 % - Akzent6 7 2 2" xfId="763"/>
    <cellStyle name="40 % - Akzent6 7 2 2 2" xfId="2383"/>
    <cellStyle name="40 % - Akzent6 7 2 2 2 2" xfId="4814"/>
    <cellStyle name="40 % - Akzent6 7 2 2 2 2 2" xfId="10500"/>
    <cellStyle name="40 % - Akzent6 7 2 2 2 2 2 2" xfId="21885"/>
    <cellStyle name="40 % - Akzent6 7 2 2 2 2 3" xfId="16199"/>
    <cellStyle name="40 % - Akzent6 7 2 2 2 3" xfId="8070"/>
    <cellStyle name="40 % - Akzent6 7 2 2 2 3 2" xfId="19455"/>
    <cellStyle name="40 % - Akzent6 7 2 2 2 4" xfId="13769"/>
    <cellStyle name="40 % - Akzent6 7 2 2 3" xfId="1573"/>
    <cellStyle name="40 % - Akzent6 7 2 2 3 2" xfId="4004"/>
    <cellStyle name="40 % - Akzent6 7 2 2 3 2 2" xfId="9690"/>
    <cellStyle name="40 % - Akzent6 7 2 2 3 2 2 2" xfId="21075"/>
    <cellStyle name="40 % - Akzent6 7 2 2 3 2 3" xfId="15389"/>
    <cellStyle name="40 % - Akzent6 7 2 2 3 3" xfId="7260"/>
    <cellStyle name="40 % - Akzent6 7 2 2 3 3 2" xfId="18645"/>
    <cellStyle name="40 % - Akzent6 7 2 2 3 4" xfId="12959"/>
    <cellStyle name="40 % - Akzent6 7 2 2 4" xfId="3193"/>
    <cellStyle name="40 % - Akzent6 7 2 2 4 2" xfId="8880"/>
    <cellStyle name="40 % - Akzent6 7 2 2 4 2 2" xfId="20265"/>
    <cellStyle name="40 % - Akzent6 7 2 2 4 3" xfId="14579"/>
    <cellStyle name="40 % - Akzent6 7 2 2 5" xfId="5624"/>
    <cellStyle name="40 % - Akzent6 7 2 2 5 2" xfId="11310"/>
    <cellStyle name="40 % - Akzent6 7 2 2 5 2 2" xfId="22695"/>
    <cellStyle name="40 % - Akzent6 7 2 2 5 3" xfId="17009"/>
    <cellStyle name="40 % - Akzent6 7 2 2 6" xfId="6450"/>
    <cellStyle name="40 % - Akzent6 7 2 2 6 2" xfId="17835"/>
    <cellStyle name="40 % - Akzent6 7 2 2 7" xfId="12149"/>
    <cellStyle name="40 % - Akzent6 7 2 3" xfId="1977"/>
    <cellStyle name="40 % - Akzent6 7 2 3 2" xfId="4408"/>
    <cellStyle name="40 % - Akzent6 7 2 3 2 2" xfId="10094"/>
    <cellStyle name="40 % - Akzent6 7 2 3 2 2 2" xfId="21479"/>
    <cellStyle name="40 % - Akzent6 7 2 3 2 3" xfId="15793"/>
    <cellStyle name="40 % - Akzent6 7 2 3 3" xfId="7664"/>
    <cellStyle name="40 % - Akzent6 7 2 3 3 2" xfId="19049"/>
    <cellStyle name="40 % - Akzent6 7 2 3 4" xfId="13363"/>
    <cellStyle name="40 % - Akzent6 7 2 4" xfId="1167"/>
    <cellStyle name="40 % - Akzent6 7 2 4 2" xfId="3598"/>
    <cellStyle name="40 % - Akzent6 7 2 4 2 2" xfId="9284"/>
    <cellStyle name="40 % - Akzent6 7 2 4 2 2 2" xfId="20669"/>
    <cellStyle name="40 % - Akzent6 7 2 4 2 3" xfId="14983"/>
    <cellStyle name="40 % - Akzent6 7 2 4 3" xfId="6854"/>
    <cellStyle name="40 % - Akzent6 7 2 4 3 2" xfId="18239"/>
    <cellStyle name="40 % - Akzent6 7 2 4 4" xfId="12553"/>
    <cellStyle name="40 % - Akzent6 7 2 5" xfId="2787"/>
    <cellStyle name="40 % - Akzent6 7 2 5 2" xfId="8474"/>
    <cellStyle name="40 % - Akzent6 7 2 5 2 2" xfId="19859"/>
    <cellStyle name="40 % - Akzent6 7 2 5 3" xfId="14173"/>
    <cellStyle name="40 % - Akzent6 7 2 6" xfId="5218"/>
    <cellStyle name="40 % - Akzent6 7 2 6 2" xfId="10904"/>
    <cellStyle name="40 % - Akzent6 7 2 6 2 2" xfId="22289"/>
    <cellStyle name="40 % - Akzent6 7 2 6 3" xfId="16603"/>
    <cellStyle name="40 % - Akzent6 7 2 7" xfId="6044"/>
    <cellStyle name="40 % - Akzent6 7 2 7 2" xfId="17429"/>
    <cellStyle name="40 % - Akzent6 7 2 8" xfId="11743"/>
    <cellStyle name="40 % - Akzent6 7 3" xfId="567"/>
    <cellStyle name="40 % - Akzent6 7 3 2" xfId="2187"/>
    <cellStyle name="40 % - Akzent6 7 3 2 2" xfId="4618"/>
    <cellStyle name="40 % - Akzent6 7 3 2 2 2" xfId="10304"/>
    <cellStyle name="40 % - Akzent6 7 3 2 2 2 2" xfId="21689"/>
    <cellStyle name="40 % - Akzent6 7 3 2 2 3" xfId="16003"/>
    <cellStyle name="40 % - Akzent6 7 3 2 3" xfId="7874"/>
    <cellStyle name="40 % - Akzent6 7 3 2 3 2" xfId="19259"/>
    <cellStyle name="40 % - Akzent6 7 3 2 4" xfId="13573"/>
    <cellStyle name="40 % - Akzent6 7 3 3" xfId="1377"/>
    <cellStyle name="40 % - Akzent6 7 3 3 2" xfId="3808"/>
    <cellStyle name="40 % - Akzent6 7 3 3 2 2" xfId="9494"/>
    <cellStyle name="40 % - Akzent6 7 3 3 2 2 2" xfId="20879"/>
    <cellStyle name="40 % - Akzent6 7 3 3 2 3" xfId="15193"/>
    <cellStyle name="40 % - Akzent6 7 3 3 3" xfId="7064"/>
    <cellStyle name="40 % - Akzent6 7 3 3 3 2" xfId="18449"/>
    <cellStyle name="40 % - Akzent6 7 3 3 4" xfId="12763"/>
    <cellStyle name="40 % - Akzent6 7 3 4" xfId="2997"/>
    <cellStyle name="40 % - Akzent6 7 3 4 2" xfId="8684"/>
    <cellStyle name="40 % - Akzent6 7 3 4 2 2" xfId="20069"/>
    <cellStyle name="40 % - Akzent6 7 3 4 3" xfId="14383"/>
    <cellStyle name="40 % - Akzent6 7 3 5" xfId="5428"/>
    <cellStyle name="40 % - Akzent6 7 3 5 2" xfId="11114"/>
    <cellStyle name="40 % - Akzent6 7 3 5 2 2" xfId="22499"/>
    <cellStyle name="40 % - Akzent6 7 3 5 3" xfId="16813"/>
    <cellStyle name="40 % - Akzent6 7 3 6" xfId="6254"/>
    <cellStyle name="40 % - Akzent6 7 3 6 2" xfId="17639"/>
    <cellStyle name="40 % - Akzent6 7 3 7" xfId="11953"/>
    <cellStyle name="40 % - Akzent6 7 4" xfId="1781"/>
    <cellStyle name="40 % - Akzent6 7 4 2" xfId="4212"/>
    <cellStyle name="40 % - Akzent6 7 4 2 2" xfId="9898"/>
    <cellStyle name="40 % - Akzent6 7 4 2 2 2" xfId="21283"/>
    <cellStyle name="40 % - Akzent6 7 4 2 3" xfId="15597"/>
    <cellStyle name="40 % - Akzent6 7 4 3" xfId="7468"/>
    <cellStyle name="40 % - Akzent6 7 4 3 2" xfId="18853"/>
    <cellStyle name="40 % - Akzent6 7 4 4" xfId="13167"/>
    <cellStyle name="40 % - Akzent6 7 5" xfId="971"/>
    <cellStyle name="40 % - Akzent6 7 5 2" xfId="3402"/>
    <cellStyle name="40 % - Akzent6 7 5 2 2" xfId="9088"/>
    <cellStyle name="40 % - Akzent6 7 5 2 2 2" xfId="20473"/>
    <cellStyle name="40 % - Akzent6 7 5 2 3" xfId="14787"/>
    <cellStyle name="40 % - Akzent6 7 5 3" xfId="6658"/>
    <cellStyle name="40 % - Akzent6 7 5 3 2" xfId="18043"/>
    <cellStyle name="40 % - Akzent6 7 5 4" xfId="12357"/>
    <cellStyle name="40 % - Akzent6 7 6" xfId="2591"/>
    <cellStyle name="40 % - Akzent6 7 6 2" xfId="8278"/>
    <cellStyle name="40 % - Akzent6 7 6 2 2" xfId="19663"/>
    <cellStyle name="40 % - Akzent6 7 6 3" xfId="13977"/>
    <cellStyle name="40 % - Akzent6 7 7" xfId="5022"/>
    <cellStyle name="40 % - Akzent6 7 7 2" xfId="10708"/>
    <cellStyle name="40 % - Akzent6 7 7 2 2" xfId="22093"/>
    <cellStyle name="40 % - Akzent6 7 7 3" xfId="16407"/>
    <cellStyle name="40 % - Akzent6 7 8" xfId="5848"/>
    <cellStyle name="40 % - Akzent6 7 8 2" xfId="17233"/>
    <cellStyle name="40 % - Akzent6 7 9" xfId="11547"/>
    <cellStyle name="40 % - Akzent6 8" xfId="175"/>
    <cellStyle name="40 % - Akzent6 8 2" xfId="370"/>
    <cellStyle name="40 % - Akzent6 8 2 2" xfId="777"/>
    <cellStyle name="40 % - Akzent6 8 2 2 2" xfId="2397"/>
    <cellStyle name="40 % - Akzent6 8 2 2 2 2" xfId="4828"/>
    <cellStyle name="40 % - Akzent6 8 2 2 2 2 2" xfId="10514"/>
    <cellStyle name="40 % - Akzent6 8 2 2 2 2 2 2" xfId="21899"/>
    <cellStyle name="40 % - Akzent6 8 2 2 2 2 3" xfId="16213"/>
    <cellStyle name="40 % - Akzent6 8 2 2 2 3" xfId="8084"/>
    <cellStyle name="40 % - Akzent6 8 2 2 2 3 2" xfId="19469"/>
    <cellStyle name="40 % - Akzent6 8 2 2 2 4" xfId="13783"/>
    <cellStyle name="40 % - Akzent6 8 2 2 3" xfId="1587"/>
    <cellStyle name="40 % - Akzent6 8 2 2 3 2" xfId="4018"/>
    <cellStyle name="40 % - Akzent6 8 2 2 3 2 2" xfId="9704"/>
    <cellStyle name="40 % - Akzent6 8 2 2 3 2 2 2" xfId="21089"/>
    <cellStyle name="40 % - Akzent6 8 2 2 3 2 3" xfId="15403"/>
    <cellStyle name="40 % - Akzent6 8 2 2 3 3" xfId="7274"/>
    <cellStyle name="40 % - Akzent6 8 2 2 3 3 2" xfId="18659"/>
    <cellStyle name="40 % - Akzent6 8 2 2 3 4" xfId="12973"/>
    <cellStyle name="40 % - Akzent6 8 2 2 4" xfId="3207"/>
    <cellStyle name="40 % - Akzent6 8 2 2 4 2" xfId="8894"/>
    <cellStyle name="40 % - Akzent6 8 2 2 4 2 2" xfId="20279"/>
    <cellStyle name="40 % - Akzent6 8 2 2 4 3" xfId="14593"/>
    <cellStyle name="40 % - Akzent6 8 2 2 5" xfId="5638"/>
    <cellStyle name="40 % - Akzent6 8 2 2 5 2" xfId="11324"/>
    <cellStyle name="40 % - Akzent6 8 2 2 5 2 2" xfId="22709"/>
    <cellStyle name="40 % - Akzent6 8 2 2 5 3" xfId="17023"/>
    <cellStyle name="40 % - Akzent6 8 2 2 6" xfId="6464"/>
    <cellStyle name="40 % - Akzent6 8 2 2 6 2" xfId="17849"/>
    <cellStyle name="40 % - Akzent6 8 2 2 7" xfId="12163"/>
    <cellStyle name="40 % - Akzent6 8 2 3" xfId="1991"/>
    <cellStyle name="40 % - Akzent6 8 2 3 2" xfId="4422"/>
    <cellStyle name="40 % - Akzent6 8 2 3 2 2" xfId="10108"/>
    <cellStyle name="40 % - Akzent6 8 2 3 2 2 2" xfId="21493"/>
    <cellStyle name="40 % - Akzent6 8 2 3 2 3" xfId="15807"/>
    <cellStyle name="40 % - Akzent6 8 2 3 3" xfId="7678"/>
    <cellStyle name="40 % - Akzent6 8 2 3 3 2" xfId="19063"/>
    <cellStyle name="40 % - Akzent6 8 2 3 4" xfId="13377"/>
    <cellStyle name="40 % - Akzent6 8 2 4" xfId="1181"/>
    <cellStyle name="40 % - Akzent6 8 2 4 2" xfId="3612"/>
    <cellStyle name="40 % - Akzent6 8 2 4 2 2" xfId="9298"/>
    <cellStyle name="40 % - Akzent6 8 2 4 2 2 2" xfId="20683"/>
    <cellStyle name="40 % - Akzent6 8 2 4 2 3" xfId="14997"/>
    <cellStyle name="40 % - Akzent6 8 2 4 3" xfId="6868"/>
    <cellStyle name="40 % - Akzent6 8 2 4 3 2" xfId="18253"/>
    <cellStyle name="40 % - Akzent6 8 2 4 4" xfId="12567"/>
    <cellStyle name="40 % - Akzent6 8 2 5" xfId="2801"/>
    <cellStyle name="40 % - Akzent6 8 2 5 2" xfId="8488"/>
    <cellStyle name="40 % - Akzent6 8 2 5 2 2" xfId="19873"/>
    <cellStyle name="40 % - Akzent6 8 2 5 3" xfId="14187"/>
    <cellStyle name="40 % - Akzent6 8 2 6" xfId="5232"/>
    <cellStyle name="40 % - Akzent6 8 2 6 2" xfId="10918"/>
    <cellStyle name="40 % - Akzent6 8 2 6 2 2" xfId="22303"/>
    <cellStyle name="40 % - Akzent6 8 2 6 3" xfId="16617"/>
    <cellStyle name="40 % - Akzent6 8 2 7" xfId="6058"/>
    <cellStyle name="40 % - Akzent6 8 2 7 2" xfId="17443"/>
    <cellStyle name="40 % - Akzent6 8 2 8" xfId="11757"/>
    <cellStyle name="40 % - Akzent6 8 3" xfId="581"/>
    <cellStyle name="40 % - Akzent6 8 3 2" xfId="2201"/>
    <cellStyle name="40 % - Akzent6 8 3 2 2" xfId="4632"/>
    <cellStyle name="40 % - Akzent6 8 3 2 2 2" xfId="10318"/>
    <cellStyle name="40 % - Akzent6 8 3 2 2 2 2" xfId="21703"/>
    <cellStyle name="40 % - Akzent6 8 3 2 2 3" xfId="16017"/>
    <cellStyle name="40 % - Akzent6 8 3 2 3" xfId="7888"/>
    <cellStyle name="40 % - Akzent6 8 3 2 3 2" xfId="19273"/>
    <cellStyle name="40 % - Akzent6 8 3 2 4" xfId="13587"/>
    <cellStyle name="40 % - Akzent6 8 3 3" xfId="1391"/>
    <cellStyle name="40 % - Akzent6 8 3 3 2" xfId="3822"/>
    <cellStyle name="40 % - Akzent6 8 3 3 2 2" xfId="9508"/>
    <cellStyle name="40 % - Akzent6 8 3 3 2 2 2" xfId="20893"/>
    <cellStyle name="40 % - Akzent6 8 3 3 2 3" xfId="15207"/>
    <cellStyle name="40 % - Akzent6 8 3 3 3" xfId="7078"/>
    <cellStyle name="40 % - Akzent6 8 3 3 3 2" xfId="18463"/>
    <cellStyle name="40 % - Akzent6 8 3 3 4" xfId="12777"/>
    <cellStyle name="40 % - Akzent6 8 3 4" xfId="3011"/>
    <cellStyle name="40 % - Akzent6 8 3 4 2" xfId="8698"/>
    <cellStyle name="40 % - Akzent6 8 3 4 2 2" xfId="20083"/>
    <cellStyle name="40 % - Akzent6 8 3 4 3" xfId="14397"/>
    <cellStyle name="40 % - Akzent6 8 3 5" xfId="5442"/>
    <cellStyle name="40 % - Akzent6 8 3 5 2" xfId="11128"/>
    <cellStyle name="40 % - Akzent6 8 3 5 2 2" xfId="22513"/>
    <cellStyle name="40 % - Akzent6 8 3 5 3" xfId="16827"/>
    <cellStyle name="40 % - Akzent6 8 3 6" xfId="6268"/>
    <cellStyle name="40 % - Akzent6 8 3 6 2" xfId="17653"/>
    <cellStyle name="40 % - Akzent6 8 3 7" xfId="11967"/>
    <cellStyle name="40 % - Akzent6 8 4" xfId="1795"/>
    <cellStyle name="40 % - Akzent6 8 4 2" xfId="4226"/>
    <cellStyle name="40 % - Akzent6 8 4 2 2" xfId="9912"/>
    <cellStyle name="40 % - Akzent6 8 4 2 2 2" xfId="21297"/>
    <cellStyle name="40 % - Akzent6 8 4 2 3" xfId="15611"/>
    <cellStyle name="40 % - Akzent6 8 4 3" xfId="7482"/>
    <cellStyle name="40 % - Akzent6 8 4 3 2" xfId="18867"/>
    <cellStyle name="40 % - Akzent6 8 4 4" xfId="13181"/>
    <cellStyle name="40 % - Akzent6 8 5" xfId="985"/>
    <cellStyle name="40 % - Akzent6 8 5 2" xfId="3416"/>
    <cellStyle name="40 % - Akzent6 8 5 2 2" xfId="9102"/>
    <cellStyle name="40 % - Akzent6 8 5 2 2 2" xfId="20487"/>
    <cellStyle name="40 % - Akzent6 8 5 2 3" xfId="14801"/>
    <cellStyle name="40 % - Akzent6 8 5 3" xfId="6672"/>
    <cellStyle name="40 % - Akzent6 8 5 3 2" xfId="18057"/>
    <cellStyle name="40 % - Akzent6 8 5 4" xfId="12371"/>
    <cellStyle name="40 % - Akzent6 8 6" xfId="2605"/>
    <cellStyle name="40 % - Akzent6 8 6 2" xfId="8292"/>
    <cellStyle name="40 % - Akzent6 8 6 2 2" xfId="19677"/>
    <cellStyle name="40 % - Akzent6 8 6 3" xfId="13991"/>
    <cellStyle name="40 % - Akzent6 8 7" xfId="5036"/>
    <cellStyle name="40 % - Akzent6 8 7 2" xfId="10722"/>
    <cellStyle name="40 % - Akzent6 8 7 2 2" xfId="22107"/>
    <cellStyle name="40 % - Akzent6 8 7 3" xfId="16421"/>
    <cellStyle name="40 % - Akzent6 8 8" xfId="5862"/>
    <cellStyle name="40 % - Akzent6 8 8 2" xfId="17247"/>
    <cellStyle name="40 % - Akzent6 8 9" xfId="11561"/>
    <cellStyle name="40 % - Akzent6 9" xfId="242"/>
    <cellStyle name="40 % - Akzent6 9 2" xfId="437"/>
    <cellStyle name="40 % - Akzent6 9 2 2" xfId="844"/>
    <cellStyle name="40 % - Akzent6 9 2 2 2" xfId="2464"/>
    <cellStyle name="40 % - Akzent6 9 2 2 2 2" xfId="4895"/>
    <cellStyle name="40 % - Akzent6 9 2 2 2 2 2" xfId="10581"/>
    <cellStyle name="40 % - Akzent6 9 2 2 2 2 2 2" xfId="21966"/>
    <cellStyle name="40 % - Akzent6 9 2 2 2 2 3" xfId="16280"/>
    <cellStyle name="40 % - Akzent6 9 2 2 2 3" xfId="8151"/>
    <cellStyle name="40 % - Akzent6 9 2 2 2 3 2" xfId="19536"/>
    <cellStyle name="40 % - Akzent6 9 2 2 2 4" xfId="13850"/>
    <cellStyle name="40 % - Akzent6 9 2 2 3" xfId="1654"/>
    <cellStyle name="40 % - Akzent6 9 2 2 3 2" xfId="4085"/>
    <cellStyle name="40 % - Akzent6 9 2 2 3 2 2" xfId="9771"/>
    <cellStyle name="40 % - Akzent6 9 2 2 3 2 2 2" xfId="21156"/>
    <cellStyle name="40 % - Akzent6 9 2 2 3 2 3" xfId="15470"/>
    <cellStyle name="40 % - Akzent6 9 2 2 3 3" xfId="7341"/>
    <cellStyle name="40 % - Akzent6 9 2 2 3 3 2" xfId="18726"/>
    <cellStyle name="40 % - Akzent6 9 2 2 3 4" xfId="13040"/>
    <cellStyle name="40 % - Akzent6 9 2 2 4" xfId="3274"/>
    <cellStyle name="40 % - Akzent6 9 2 2 4 2" xfId="8961"/>
    <cellStyle name="40 % - Akzent6 9 2 2 4 2 2" xfId="20346"/>
    <cellStyle name="40 % - Akzent6 9 2 2 4 3" xfId="14660"/>
    <cellStyle name="40 % - Akzent6 9 2 2 5" xfId="5705"/>
    <cellStyle name="40 % - Akzent6 9 2 2 5 2" xfId="11391"/>
    <cellStyle name="40 % - Akzent6 9 2 2 5 2 2" xfId="22776"/>
    <cellStyle name="40 % - Akzent6 9 2 2 5 3" xfId="17090"/>
    <cellStyle name="40 % - Akzent6 9 2 2 6" xfId="6531"/>
    <cellStyle name="40 % - Akzent6 9 2 2 6 2" xfId="17916"/>
    <cellStyle name="40 % - Akzent6 9 2 2 7" xfId="12230"/>
    <cellStyle name="40 % - Akzent6 9 2 3" xfId="2058"/>
    <cellStyle name="40 % - Akzent6 9 2 3 2" xfId="4489"/>
    <cellStyle name="40 % - Akzent6 9 2 3 2 2" xfId="10175"/>
    <cellStyle name="40 % - Akzent6 9 2 3 2 2 2" xfId="21560"/>
    <cellStyle name="40 % - Akzent6 9 2 3 2 3" xfId="15874"/>
    <cellStyle name="40 % - Akzent6 9 2 3 3" xfId="7745"/>
    <cellStyle name="40 % - Akzent6 9 2 3 3 2" xfId="19130"/>
    <cellStyle name="40 % - Akzent6 9 2 3 4" xfId="13444"/>
    <cellStyle name="40 % - Akzent6 9 2 4" xfId="1248"/>
    <cellStyle name="40 % - Akzent6 9 2 4 2" xfId="3679"/>
    <cellStyle name="40 % - Akzent6 9 2 4 2 2" xfId="9365"/>
    <cellStyle name="40 % - Akzent6 9 2 4 2 2 2" xfId="20750"/>
    <cellStyle name="40 % - Akzent6 9 2 4 2 3" xfId="15064"/>
    <cellStyle name="40 % - Akzent6 9 2 4 3" xfId="6935"/>
    <cellStyle name="40 % - Akzent6 9 2 4 3 2" xfId="18320"/>
    <cellStyle name="40 % - Akzent6 9 2 4 4" xfId="12634"/>
    <cellStyle name="40 % - Akzent6 9 2 5" xfId="2868"/>
    <cellStyle name="40 % - Akzent6 9 2 5 2" xfId="8555"/>
    <cellStyle name="40 % - Akzent6 9 2 5 2 2" xfId="19940"/>
    <cellStyle name="40 % - Akzent6 9 2 5 3" xfId="14254"/>
    <cellStyle name="40 % - Akzent6 9 2 6" xfId="5299"/>
    <cellStyle name="40 % - Akzent6 9 2 6 2" xfId="10985"/>
    <cellStyle name="40 % - Akzent6 9 2 6 2 2" xfId="22370"/>
    <cellStyle name="40 % - Akzent6 9 2 6 3" xfId="16684"/>
    <cellStyle name="40 % - Akzent6 9 2 7" xfId="6125"/>
    <cellStyle name="40 % - Akzent6 9 2 7 2" xfId="17510"/>
    <cellStyle name="40 % - Akzent6 9 2 8" xfId="11824"/>
    <cellStyle name="40 % - Akzent6 9 3" xfId="648"/>
    <cellStyle name="40 % - Akzent6 9 3 2" xfId="2268"/>
    <cellStyle name="40 % - Akzent6 9 3 2 2" xfId="4699"/>
    <cellStyle name="40 % - Akzent6 9 3 2 2 2" xfId="10385"/>
    <cellStyle name="40 % - Akzent6 9 3 2 2 2 2" xfId="21770"/>
    <cellStyle name="40 % - Akzent6 9 3 2 2 3" xfId="16084"/>
    <cellStyle name="40 % - Akzent6 9 3 2 3" xfId="7955"/>
    <cellStyle name="40 % - Akzent6 9 3 2 3 2" xfId="19340"/>
    <cellStyle name="40 % - Akzent6 9 3 2 4" xfId="13654"/>
    <cellStyle name="40 % - Akzent6 9 3 3" xfId="1458"/>
    <cellStyle name="40 % - Akzent6 9 3 3 2" xfId="3889"/>
    <cellStyle name="40 % - Akzent6 9 3 3 2 2" xfId="9575"/>
    <cellStyle name="40 % - Akzent6 9 3 3 2 2 2" xfId="20960"/>
    <cellStyle name="40 % - Akzent6 9 3 3 2 3" xfId="15274"/>
    <cellStyle name="40 % - Akzent6 9 3 3 3" xfId="7145"/>
    <cellStyle name="40 % - Akzent6 9 3 3 3 2" xfId="18530"/>
    <cellStyle name="40 % - Akzent6 9 3 3 4" xfId="12844"/>
    <cellStyle name="40 % - Akzent6 9 3 4" xfId="3078"/>
    <cellStyle name="40 % - Akzent6 9 3 4 2" xfId="8765"/>
    <cellStyle name="40 % - Akzent6 9 3 4 2 2" xfId="20150"/>
    <cellStyle name="40 % - Akzent6 9 3 4 3" xfId="14464"/>
    <cellStyle name="40 % - Akzent6 9 3 5" xfId="5509"/>
    <cellStyle name="40 % - Akzent6 9 3 5 2" xfId="11195"/>
    <cellStyle name="40 % - Akzent6 9 3 5 2 2" xfId="22580"/>
    <cellStyle name="40 % - Akzent6 9 3 5 3" xfId="16894"/>
    <cellStyle name="40 % - Akzent6 9 3 6" xfId="6335"/>
    <cellStyle name="40 % - Akzent6 9 3 6 2" xfId="17720"/>
    <cellStyle name="40 % - Akzent6 9 3 7" xfId="12034"/>
    <cellStyle name="40 % - Akzent6 9 4" xfId="1862"/>
    <cellStyle name="40 % - Akzent6 9 4 2" xfId="4293"/>
    <cellStyle name="40 % - Akzent6 9 4 2 2" xfId="9979"/>
    <cellStyle name="40 % - Akzent6 9 4 2 2 2" xfId="21364"/>
    <cellStyle name="40 % - Akzent6 9 4 2 3" xfId="15678"/>
    <cellStyle name="40 % - Akzent6 9 4 3" xfId="7549"/>
    <cellStyle name="40 % - Akzent6 9 4 3 2" xfId="18934"/>
    <cellStyle name="40 % - Akzent6 9 4 4" xfId="13248"/>
    <cellStyle name="40 % - Akzent6 9 5" xfId="1052"/>
    <cellStyle name="40 % - Akzent6 9 5 2" xfId="3483"/>
    <cellStyle name="40 % - Akzent6 9 5 2 2" xfId="9169"/>
    <cellStyle name="40 % - Akzent6 9 5 2 2 2" xfId="20554"/>
    <cellStyle name="40 % - Akzent6 9 5 2 3" xfId="14868"/>
    <cellStyle name="40 % - Akzent6 9 5 3" xfId="6739"/>
    <cellStyle name="40 % - Akzent6 9 5 3 2" xfId="18124"/>
    <cellStyle name="40 % - Akzent6 9 5 4" xfId="12438"/>
    <cellStyle name="40 % - Akzent6 9 6" xfId="2672"/>
    <cellStyle name="40 % - Akzent6 9 6 2" xfId="8359"/>
    <cellStyle name="40 % - Akzent6 9 6 2 2" xfId="19744"/>
    <cellStyle name="40 % - Akzent6 9 6 3" xfId="14058"/>
    <cellStyle name="40 % - Akzent6 9 7" xfId="5103"/>
    <cellStyle name="40 % - Akzent6 9 7 2" xfId="10789"/>
    <cellStyle name="40 % - Akzent6 9 7 2 2" xfId="22174"/>
    <cellStyle name="40 % - Akzent6 9 7 3" xfId="16488"/>
    <cellStyle name="40 % - Akzent6 9 8" xfId="5929"/>
    <cellStyle name="40 % - Akzent6 9 8 2" xfId="17314"/>
    <cellStyle name="40 % - Akzent6 9 9" xfId="11628"/>
    <cellStyle name="40% - Accent1 2" xfId="461"/>
    <cellStyle name="40% - Accent1 2 2" xfId="868"/>
    <cellStyle name="40% - Accent1 2 2 2" xfId="2488"/>
    <cellStyle name="40% - Accent1 2 2 2 2" xfId="4919"/>
    <cellStyle name="40% - Accent1 2 2 2 2 2" xfId="10605"/>
    <cellStyle name="40% - Accent1 2 2 2 2 2 2" xfId="21990"/>
    <cellStyle name="40% - Accent1 2 2 2 2 3" xfId="16304"/>
    <cellStyle name="40% - Accent1 2 2 2 3" xfId="8175"/>
    <cellStyle name="40% - Accent1 2 2 2 3 2" xfId="19560"/>
    <cellStyle name="40% - Accent1 2 2 2 4" xfId="13874"/>
    <cellStyle name="40% - Accent1 2 2 3" xfId="1678"/>
    <cellStyle name="40% - Accent1 2 2 3 2" xfId="4109"/>
    <cellStyle name="40% - Accent1 2 2 3 2 2" xfId="9795"/>
    <cellStyle name="40% - Accent1 2 2 3 2 2 2" xfId="21180"/>
    <cellStyle name="40% - Accent1 2 2 3 2 3" xfId="15494"/>
    <cellStyle name="40% - Accent1 2 2 3 3" xfId="7365"/>
    <cellStyle name="40% - Accent1 2 2 3 3 2" xfId="18750"/>
    <cellStyle name="40% - Accent1 2 2 3 4" xfId="13064"/>
    <cellStyle name="40% - Accent1 2 2 4" xfId="3298"/>
    <cellStyle name="40% - Accent1 2 2 4 2" xfId="8985"/>
    <cellStyle name="40% - Accent1 2 2 4 2 2" xfId="20370"/>
    <cellStyle name="40% - Accent1 2 2 4 3" xfId="14684"/>
    <cellStyle name="40% - Accent1 2 2 5" xfId="5729"/>
    <cellStyle name="40% - Accent1 2 2 5 2" xfId="11415"/>
    <cellStyle name="40% - Accent1 2 2 5 2 2" xfId="22800"/>
    <cellStyle name="40% - Accent1 2 2 5 3" xfId="17114"/>
    <cellStyle name="40% - Accent1 2 2 6" xfId="6555"/>
    <cellStyle name="40% - Accent1 2 2 6 2" xfId="17940"/>
    <cellStyle name="40% - Accent1 2 2 7" xfId="12254"/>
    <cellStyle name="40% - Accent1 2 3" xfId="2082"/>
    <cellStyle name="40% - Accent1 2 3 2" xfId="4513"/>
    <cellStyle name="40% - Accent1 2 3 2 2" xfId="10199"/>
    <cellStyle name="40% - Accent1 2 3 2 2 2" xfId="21584"/>
    <cellStyle name="40% - Accent1 2 3 2 3" xfId="15898"/>
    <cellStyle name="40% - Accent1 2 3 3" xfId="7769"/>
    <cellStyle name="40% - Accent1 2 3 3 2" xfId="19154"/>
    <cellStyle name="40% - Accent1 2 3 4" xfId="13468"/>
    <cellStyle name="40% - Accent1 2 4" xfId="1272"/>
    <cellStyle name="40% - Accent1 2 4 2" xfId="3703"/>
    <cellStyle name="40% - Accent1 2 4 2 2" xfId="9389"/>
    <cellStyle name="40% - Accent1 2 4 2 2 2" xfId="20774"/>
    <cellStyle name="40% - Accent1 2 4 2 3" xfId="15088"/>
    <cellStyle name="40% - Accent1 2 4 3" xfId="6959"/>
    <cellStyle name="40% - Accent1 2 4 3 2" xfId="18344"/>
    <cellStyle name="40% - Accent1 2 4 4" xfId="12658"/>
    <cellStyle name="40% - Accent1 2 5" xfId="2892"/>
    <cellStyle name="40% - Accent1 2 5 2" xfId="8579"/>
    <cellStyle name="40% - Accent1 2 5 2 2" xfId="19964"/>
    <cellStyle name="40% - Accent1 2 5 3" xfId="14278"/>
    <cellStyle name="40% - Accent1 2 6" xfId="5323"/>
    <cellStyle name="40% - Accent1 2 6 2" xfId="11009"/>
    <cellStyle name="40% - Accent1 2 6 2 2" xfId="22394"/>
    <cellStyle name="40% - Accent1 2 6 3" xfId="16708"/>
    <cellStyle name="40% - Accent1 2 7" xfId="6149"/>
    <cellStyle name="40% - Accent1 2 7 2" xfId="17534"/>
    <cellStyle name="40% - Accent1 2 8" xfId="11848"/>
    <cellStyle name="40% - Accent1 3" xfId="5737"/>
    <cellStyle name="40% - Accent1 3 2" xfId="11423"/>
    <cellStyle name="40% - Accent1 3 2 2" xfId="22809"/>
    <cellStyle name="40% - Accent1 3 3" xfId="17123"/>
    <cellStyle name="40% - Accent1 4" xfId="5751"/>
    <cellStyle name="40% - Accent1 4 2" xfId="17137"/>
    <cellStyle name="40% - Accent1 5" xfId="11450"/>
    <cellStyle name="40% - Accent2 2" xfId="462"/>
    <cellStyle name="40% - Accent2 2 2" xfId="869"/>
    <cellStyle name="40% - Accent2 2 2 2" xfId="2489"/>
    <cellStyle name="40% - Accent2 2 2 2 2" xfId="4920"/>
    <cellStyle name="40% - Accent2 2 2 2 2 2" xfId="10606"/>
    <cellStyle name="40% - Accent2 2 2 2 2 2 2" xfId="21991"/>
    <cellStyle name="40% - Accent2 2 2 2 2 3" xfId="16305"/>
    <cellStyle name="40% - Accent2 2 2 2 3" xfId="8176"/>
    <cellStyle name="40% - Accent2 2 2 2 3 2" xfId="19561"/>
    <cellStyle name="40% - Accent2 2 2 2 4" xfId="13875"/>
    <cellStyle name="40% - Accent2 2 2 3" xfId="1679"/>
    <cellStyle name="40% - Accent2 2 2 3 2" xfId="4110"/>
    <cellStyle name="40% - Accent2 2 2 3 2 2" xfId="9796"/>
    <cellStyle name="40% - Accent2 2 2 3 2 2 2" xfId="21181"/>
    <cellStyle name="40% - Accent2 2 2 3 2 3" xfId="15495"/>
    <cellStyle name="40% - Accent2 2 2 3 3" xfId="7366"/>
    <cellStyle name="40% - Accent2 2 2 3 3 2" xfId="18751"/>
    <cellStyle name="40% - Accent2 2 2 3 4" xfId="13065"/>
    <cellStyle name="40% - Accent2 2 2 4" xfId="3299"/>
    <cellStyle name="40% - Accent2 2 2 4 2" xfId="8986"/>
    <cellStyle name="40% - Accent2 2 2 4 2 2" xfId="20371"/>
    <cellStyle name="40% - Accent2 2 2 4 3" xfId="14685"/>
    <cellStyle name="40% - Accent2 2 2 5" xfId="5730"/>
    <cellStyle name="40% - Accent2 2 2 5 2" xfId="11416"/>
    <cellStyle name="40% - Accent2 2 2 5 2 2" xfId="22801"/>
    <cellStyle name="40% - Accent2 2 2 5 3" xfId="17115"/>
    <cellStyle name="40% - Accent2 2 2 6" xfId="6556"/>
    <cellStyle name="40% - Accent2 2 2 6 2" xfId="17941"/>
    <cellStyle name="40% - Accent2 2 2 7" xfId="12255"/>
    <cellStyle name="40% - Accent2 2 3" xfId="2083"/>
    <cellStyle name="40% - Accent2 2 3 2" xfId="4514"/>
    <cellStyle name="40% - Accent2 2 3 2 2" xfId="10200"/>
    <cellStyle name="40% - Accent2 2 3 2 2 2" xfId="21585"/>
    <cellStyle name="40% - Accent2 2 3 2 3" xfId="15899"/>
    <cellStyle name="40% - Accent2 2 3 3" xfId="7770"/>
    <cellStyle name="40% - Accent2 2 3 3 2" xfId="19155"/>
    <cellStyle name="40% - Accent2 2 3 4" xfId="13469"/>
    <cellStyle name="40% - Accent2 2 4" xfId="1273"/>
    <cellStyle name="40% - Accent2 2 4 2" xfId="3704"/>
    <cellStyle name="40% - Accent2 2 4 2 2" xfId="9390"/>
    <cellStyle name="40% - Accent2 2 4 2 2 2" xfId="20775"/>
    <cellStyle name="40% - Accent2 2 4 2 3" xfId="15089"/>
    <cellStyle name="40% - Accent2 2 4 3" xfId="6960"/>
    <cellStyle name="40% - Accent2 2 4 3 2" xfId="18345"/>
    <cellStyle name="40% - Accent2 2 4 4" xfId="12659"/>
    <cellStyle name="40% - Accent2 2 5" xfId="2893"/>
    <cellStyle name="40% - Accent2 2 5 2" xfId="8580"/>
    <cellStyle name="40% - Accent2 2 5 2 2" xfId="19965"/>
    <cellStyle name="40% - Accent2 2 5 3" xfId="14279"/>
    <cellStyle name="40% - Accent2 2 6" xfId="5324"/>
    <cellStyle name="40% - Accent2 2 6 2" xfId="11010"/>
    <cellStyle name="40% - Accent2 2 6 2 2" xfId="22395"/>
    <cellStyle name="40% - Accent2 2 6 3" xfId="16709"/>
    <cellStyle name="40% - Accent2 2 7" xfId="6150"/>
    <cellStyle name="40% - Accent2 2 7 2" xfId="17535"/>
    <cellStyle name="40% - Accent2 2 8" xfId="11849"/>
    <cellStyle name="40% - Accent2 3" xfId="5739"/>
    <cellStyle name="40% - Accent2 3 2" xfId="11425"/>
    <cellStyle name="40% - Accent2 3 2 2" xfId="22811"/>
    <cellStyle name="40% - Accent2 3 3" xfId="17125"/>
    <cellStyle name="40% - Accent2 4" xfId="5753"/>
    <cellStyle name="40% - Accent2 4 2" xfId="17139"/>
    <cellStyle name="40% - Accent2 5" xfId="11452"/>
    <cellStyle name="40% - Accent3 2" xfId="463"/>
    <cellStyle name="40% - Accent3 2 2" xfId="870"/>
    <cellStyle name="40% - Accent3 2 2 2" xfId="2490"/>
    <cellStyle name="40% - Accent3 2 2 2 2" xfId="4921"/>
    <cellStyle name="40% - Accent3 2 2 2 2 2" xfId="10607"/>
    <cellStyle name="40% - Accent3 2 2 2 2 2 2" xfId="21992"/>
    <cellStyle name="40% - Accent3 2 2 2 2 3" xfId="16306"/>
    <cellStyle name="40% - Accent3 2 2 2 3" xfId="8177"/>
    <cellStyle name="40% - Accent3 2 2 2 3 2" xfId="19562"/>
    <cellStyle name="40% - Accent3 2 2 2 4" xfId="13876"/>
    <cellStyle name="40% - Accent3 2 2 3" xfId="1680"/>
    <cellStyle name="40% - Accent3 2 2 3 2" xfId="4111"/>
    <cellStyle name="40% - Accent3 2 2 3 2 2" xfId="9797"/>
    <cellStyle name="40% - Accent3 2 2 3 2 2 2" xfId="21182"/>
    <cellStyle name="40% - Accent3 2 2 3 2 3" xfId="15496"/>
    <cellStyle name="40% - Accent3 2 2 3 3" xfId="7367"/>
    <cellStyle name="40% - Accent3 2 2 3 3 2" xfId="18752"/>
    <cellStyle name="40% - Accent3 2 2 3 4" xfId="13066"/>
    <cellStyle name="40% - Accent3 2 2 4" xfId="3300"/>
    <cellStyle name="40% - Accent3 2 2 4 2" xfId="8987"/>
    <cellStyle name="40% - Accent3 2 2 4 2 2" xfId="20372"/>
    <cellStyle name="40% - Accent3 2 2 4 3" xfId="14686"/>
    <cellStyle name="40% - Accent3 2 2 5" xfId="5731"/>
    <cellStyle name="40% - Accent3 2 2 5 2" xfId="11417"/>
    <cellStyle name="40% - Accent3 2 2 5 2 2" xfId="22802"/>
    <cellStyle name="40% - Accent3 2 2 5 3" xfId="17116"/>
    <cellStyle name="40% - Accent3 2 2 6" xfId="6557"/>
    <cellStyle name="40% - Accent3 2 2 6 2" xfId="17942"/>
    <cellStyle name="40% - Accent3 2 2 7" xfId="12256"/>
    <cellStyle name="40% - Accent3 2 3" xfId="2084"/>
    <cellStyle name="40% - Accent3 2 3 2" xfId="4515"/>
    <cellStyle name="40% - Accent3 2 3 2 2" xfId="10201"/>
    <cellStyle name="40% - Accent3 2 3 2 2 2" xfId="21586"/>
    <cellStyle name="40% - Accent3 2 3 2 3" xfId="15900"/>
    <cellStyle name="40% - Accent3 2 3 3" xfId="7771"/>
    <cellStyle name="40% - Accent3 2 3 3 2" xfId="19156"/>
    <cellStyle name="40% - Accent3 2 3 4" xfId="13470"/>
    <cellStyle name="40% - Accent3 2 4" xfId="1274"/>
    <cellStyle name="40% - Accent3 2 4 2" xfId="3705"/>
    <cellStyle name="40% - Accent3 2 4 2 2" xfId="9391"/>
    <cellStyle name="40% - Accent3 2 4 2 2 2" xfId="20776"/>
    <cellStyle name="40% - Accent3 2 4 2 3" xfId="15090"/>
    <cellStyle name="40% - Accent3 2 4 3" xfId="6961"/>
    <cellStyle name="40% - Accent3 2 4 3 2" xfId="18346"/>
    <cellStyle name="40% - Accent3 2 4 4" xfId="12660"/>
    <cellStyle name="40% - Accent3 2 5" xfId="2894"/>
    <cellStyle name="40% - Accent3 2 5 2" xfId="8581"/>
    <cellStyle name="40% - Accent3 2 5 2 2" xfId="19966"/>
    <cellStyle name="40% - Accent3 2 5 3" xfId="14280"/>
    <cellStyle name="40% - Accent3 2 6" xfId="5325"/>
    <cellStyle name="40% - Accent3 2 6 2" xfId="11011"/>
    <cellStyle name="40% - Accent3 2 6 2 2" xfId="22396"/>
    <cellStyle name="40% - Accent3 2 6 3" xfId="16710"/>
    <cellStyle name="40% - Accent3 2 7" xfId="6151"/>
    <cellStyle name="40% - Accent3 2 7 2" xfId="17536"/>
    <cellStyle name="40% - Accent3 2 8" xfId="11850"/>
    <cellStyle name="40% - Accent3 3" xfId="5741"/>
    <cellStyle name="40% - Accent3 3 2" xfId="11427"/>
    <cellStyle name="40% - Accent3 3 2 2" xfId="22813"/>
    <cellStyle name="40% - Accent3 3 3" xfId="17127"/>
    <cellStyle name="40% - Accent3 4" xfId="5755"/>
    <cellStyle name="40% - Accent3 4 2" xfId="17141"/>
    <cellStyle name="40% - Accent3 5" xfId="11454"/>
    <cellStyle name="40% - Accent4 2" xfId="464"/>
    <cellStyle name="40% - Accent4 2 2" xfId="871"/>
    <cellStyle name="40% - Accent4 2 2 2" xfId="2491"/>
    <cellStyle name="40% - Accent4 2 2 2 2" xfId="4922"/>
    <cellStyle name="40% - Accent4 2 2 2 2 2" xfId="10608"/>
    <cellStyle name="40% - Accent4 2 2 2 2 2 2" xfId="21993"/>
    <cellStyle name="40% - Accent4 2 2 2 2 3" xfId="16307"/>
    <cellStyle name="40% - Accent4 2 2 2 3" xfId="8178"/>
    <cellStyle name="40% - Accent4 2 2 2 3 2" xfId="19563"/>
    <cellStyle name="40% - Accent4 2 2 2 4" xfId="13877"/>
    <cellStyle name="40% - Accent4 2 2 3" xfId="1681"/>
    <cellStyle name="40% - Accent4 2 2 3 2" xfId="4112"/>
    <cellStyle name="40% - Accent4 2 2 3 2 2" xfId="9798"/>
    <cellStyle name="40% - Accent4 2 2 3 2 2 2" xfId="21183"/>
    <cellStyle name="40% - Accent4 2 2 3 2 3" xfId="15497"/>
    <cellStyle name="40% - Accent4 2 2 3 3" xfId="7368"/>
    <cellStyle name="40% - Accent4 2 2 3 3 2" xfId="18753"/>
    <cellStyle name="40% - Accent4 2 2 3 4" xfId="13067"/>
    <cellStyle name="40% - Accent4 2 2 4" xfId="3301"/>
    <cellStyle name="40% - Accent4 2 2 4 2" xfId="8988"/>
    <cellStyle name="40% - Accent4 2 2 4 2 2" xfId="20373"/>
    <cellStyle name="40% - Accent4 2 2 4 3" xfId="14687"/>
    <cellStyle name="40% - Accent4 2 2 5" xfId="5732"/>
    <cellStyle name="40% - Accent4 2 2 5 2" xfId="11418"/>
    <cellStyle name="40% - Accent4 2 2 5 2 2" xfId="22803"/>
    <cellStyle name="40% - Accent4 2 2 5 3" xfId="17117"/>
    <cellStyle name="40% - Accent4 2 2 6" xfId="6558"/>
    <cellStyle name="40% - Accent4 2 2 6 2" xfId="17943"/>
    <cellStyle name="40% - Accent4 2 2 7" xfId="12257"/>
    <cellStyle name="40% - Accent4 2 3" xfId="2085"/>
    <cellStyle name="40% - Accent4 2 3 2" xfId="4516"/>
    <cellStyle name="40% - Accent4 2 3 2 2" xfId="10202"/>
    <cellStyle name="40% - Accent4 2 3 2 2 2" xfId="21587"/>
    <cellStyle name="40% - Accent4 2 3 2 3" xfId="15901"/>
    <cellStyle name="40% - Accent4 2 3 3" xfId="7772"/>
    <cellStyle name="40% - Accent4 2 3 3 2" xfId="19157"/>
    <cellStyle name="40% - Accent4 2 3 4" xfId="13471"/>
    <cellStyle name="40% - Accent4 2 4" xfId="1275"/>
    <cellStyle name="40% - Accent4 2 4 2" xfId="3706"/>
    <cellStyle name="40% - Accent4 2 4 2 2" xfId="9392"/>
    <cellStyle name="40% - Accent4 2 4 2 2 2" xfId="20777"/>
    <cellStyle name="40% - Accent4 2 4 2 3" xfId="15091"/>
    <cellStyle name="40% - Accent4 2 4 3" xfId="6962"/>
    <cellStyle name="40% - Accent4 2 4 3 2" xfId="18347"/>
    <cellStyle name="40% - Accent4 2 4 4" xfId="12661"/>
    <cellStyle name="40% - Accent4 2 5" xfId="2895"/>
    <cellStyle name="40% - Accent4 2 5 2" xfId="8582"/>
    <cellStyle name="40% - Accent4 2 5 2 2" xfId="19967"/>
    <cellStyle name="40% - Accent4 2 5 3" xfId="14281"/>
    <cellStyle name="40% - Accent4 2 6" xfId="5326"/>
    <cellStyle name="40% - Accent4 2 6 2" xfId="11012"/>
    <cellStyle name="40% - Accent4 2 6 2 2" xfId="22397"/>
    <cellStyle name="40% - Accent4 2 6 3" xfId="16711"/>
    <cellStyle name="40% - Accent4 2 7" xfId="6152"/>
    <cellStyle name="40% - Accent4 2 7 2" xfId="17537"/>
    <cellStyle name="40% - Accent4 2 8" xfId="11851"/>
    <cellStyle name="40% - Accent4 3" xfId="5743"/>
    <cellStyle name="40% - Accent4 3 2" xfId="11429"/>
    <cellStyle name="40% - Accent4 3 2 2" xfId="22815"/>
    <cellStyle name="40% - Accent4 3 3" xfId="17129"/>
    <cellStyle name="40% - Accent4 4" xfId="5757"/>
    <cellStyle name="40% - Accent4 4 2" xfId="17143"/>
    <cellStyle name="40% - Accent4 5" xfId="11456"/>
    <cellStyle name="40% - Accent5 2" xfId="465"/>
    <cellStyle name="40% - Accent5 2 2" xfId="872"/>
    <cellStyle name="40% - Accent5 2 2 2" xfId="2492"/>
    <cellStyle name="40% - Accent5 2 2 2 2" xfId="4923"/>
    <cellStyle name="40% - Accent5 2 2 2 2 2" xfId="10609"/>
    <cellStyle name="40% - Accent5 2 2 2 2 2 2" xfId="21994"/>
    <cellStyle name="40% - Accent5 2 2 2 2 3" xfId="16308"/>
    <cellStyle name="40% - Accent5 2 2 2 3" xfId="8179"/>
    <cellStyle name="40% - Accent5 2 2 2 3 2" xfId="19564"/>
    <cellStyle name="40% - Accent5 2 2 2 4" xfId="13878"/>
    <cellStyle name="40% - Accent5 2 2 3" xfId="1682"/>
    <cellStyle name="40% - Accent5 2 2 3 2" xfId="4113"/>
    <cellStyle name="40% - Accent5 2 2 3 2 2" xfId="9799"/>
    <cellStyle name="40% - Accent5 2 2 3 2 2 2" xfId="21184"/>
    <cellStyle name="40% - Accent5 2 2 3 2 3" xfId="15498"/>
    <cellStyle name="40% - Accent5 2 2 3 3" xfId="7369"/>
    <cellStyle name="40% - Accent5 2 2 3 3 2" xfId="18754"/>
    <cellStyle name="40% - Accent5 2 2 3 4" xfId="13068"/>
    <cellStyle name="40% - Accent5 2 2 4" xfId="3302"/>
    <cellStyle name="40% - Accent5 2 2 4 2" xfId="8989"/>
    <cellStyle name="40% - Accent5 2 2 4 2 2" xfId="20374"/>
    <cellStyle name="40% - Accent5 2 2 4 3" xfId="14688"/>
    <cellStyle name="40% - Accent5 2 2 5" xfId="5733"/>
    <cellStyle name="40% - Accent5 2 2 5 2" xfId="11419"/>
    <cellStyle name="40% - Accent5 2 2 5 2 2" xfId="22804"/>
    <cellStyle name="40% - Accent5 2 2 5 3" xfId="17118"/>
    <cellStyle name="40% - Accent5 2 2 6" xfId="6559"/>
    <cellStyle name="40% - Accent5 2 2 6 2" xfId="17944"/>
    <cellStyle name="40% - Accent5 2 2 7" xfId="12258"/>
    <cellStyle name="40% - Accent5 2 3" xfId="2086"/>
    <cellStyle name="40% - Accent5 2 3 2" xfId="4517"/>
    <cellStyle name="40% - Accent5 2 3 2 2" xfId="10203"/>
    <cellStyle name="40% - Accent5 2 3 2 2 2" xfId="21588"/>
    <cellStyle name="40% - Accent5 2 3 2 3" xfId="15902"/>
    <cellStyle name="40% - Accent5 2 3 3" xfId="7773"/>
    <cellStyle name="40% - Accent5 2 3 3 2" xfId="19158"/>
    <cellStyle name="40% - Accent5 2 3 4" xfId="13472"/>
    <cellStyle name="40% - Accent5 2 4" xfId="1276"/>
    <cellStyle name="40% - Accent5 2 4 2" xfId="3707"/>
    <cellStyle name="40% - Accent5 2 4 2 2" xfId="9393"/>
    <cellStyle name="40% - Accent5 2 4 2 2 2" xfId="20778"/>
    <cellStyle name="40% - Accent5 2 4 2 3" xfId="15092"/>
    <cellStyle name="40% - Accent5 2 4 3" xfId="6963"/>
    <cellStyle name="40% - Accent5 2 4 3 2" xfId="18348"/>
    <cellStyle name="40% - Accent5 2 4 4" xfId="12662"/>
    <cellStyle name="40% - Accent5 2 5" xfId="2896"/>
    <cellStyle name="40% - Accent5 2 5 2" xfId="8583"/>
    <cellStyle name="40% - Accent5 2 5 2 2" xfId="19968"/>
    <cellStyle name="40% - Accent5 2 5 3" xfId="14282"/>
    <cellStyle name="40% - Accent5 2 6" xfId="5327"/>
    <cellStyle name="40% - Accent5 2 6 2" xfId="11013"/>
    <cellStyle name="40% - Accent5 2 6 2 2" xfId="22398"/>
    <cellStyle name="40% - Accent5 2 6 3" xfId="16712"/>
    <cellStyle name="40% - Accent5 2 7" xfId="6153"/>
    <cellStyle name="40% - Accent5 2 7 2" xfId="17538"/>
    <cellStyle name="40% - Accent5 2 8" xfId="11852"/>
    <cellStyle name="40% - Accent5 3" xfId="5745"/>
    <cellStyle name="40% - Accent5 3 2" xfId="11431"/>
    <cellStyle name="40% - Accent5 3 2 2" xfId="22817"/>
    <cellStyle name="40% - Accent5 3 3" xfId="17131"/>
    <cellStyle name="40% - Accent5 4" xfId="5759"/>
    <cellStyle name="40% - Accent5 4 2" xfId="17145"/>
    <cellStyle name="40% - Accent5 5" xfId="11458"/>
    <cellStyle name="40% - Accent6 2" xfId="466"/>
    <cellStyle name="40% - Accent6 2 2" xfId="873"/>
    <cellStyle name="40% - Accent6 2 2 2" xfId="2493"/>
    <cellStyle name="40% - Accent6 2 2 2 2" xfId="4924"/>
    <cellStyle name="40% - Accent6 2 2 2 2 2" xfId="10610"/>
    <cellStyle name="40% - Accent6 2 2 2 2 2 2" xfId="21995"/>
    <cellStyle name="40% - Accent6 2 2 2 2 3" xfId="16309"/>
    <cellStyle name="40% - Accent6 2 2 2 3" xfId="8180"/>
    <cellStyle name="40% - Accent6 2 2 2 3 2" xfId="19565"/>
    <cellStyle name="40% - Accent6 2 2 2 4" xfId="13879"/>
    <cellStyle name="40% - Accent6 2 2 3" xfId="1683"/>
    <cellStyle name="40% - Accent6 2 2 3 2" xfId="4114"/>
    <cellStyle name="40% - Accent6 2 2 3 2 2" xfId="9800"/>
    <cellStyle name="40% - Accent6 2 2 3 2 2 2" xfId="21185"/>
    <cellStyle name="40% - Accent6 2 2 3 2 3" xfId="15499"/>
    <cellStyle name="40% - Accent6 2 2 3 3" xfId="7370"/>
    <cellStyle name="40% - Accent6 2 2 3 3 2" xfId="18755"/>
    <cellStyle name="40% - Accent6 2 2 3 4" xfId="13069"/>
    <cellStyle name="40% - Accent6 2 2 4" xfId="3303"/>
    <cellStyle name="40% - Accent6 2 2 4 2" xfId="8990"/>
    <cellStyle name="40% - Accent6 2 2 4 2 2" xfId="20375"/>
    <cellStyle name="40% - Accent6 2 2 4 3" xfId="14689"/>
    <cellStyle name="40% - Accent6 2 2 5" xfId="5734"/>
    <cellStyle name="40% - Accent6 2 2 5 2" xfId="11420"/>
    <cellStyle name="40% - Accent6 2 2 5 2 2" xfId="22805"/>
    <cellStyle name="40% - Accent6 2 2 5 3" xfId="17119"/>
    <cellStyle name="40% - Accent6 2 2 6" xfId="6560"/>
    <cellStyle name="40% - Accent6 2 2 6 2" xfId="17945"/>
    <cellStyle name="40% - Accent6 2 2 7" xfId="12259"/>
    <cellStyle name="40% - Accent6 2 3" xfId="2087"/>
    <cellStyle name="40% - Accent6 2 3 2" xfId="4518"/>
    <cellStyle name="40% - Accent6 2 3 2 2" xfId="10204"/>
    <cellStyle name="40% - Accent6 2 3 2 2 2" xfId="21589"/>
    <cellStyle name="40% - Accent6 2 3 2 3" xfId="15903"/>
    <cellStyle name="40% - Accent6 2 3 3" xfId="7774"/>
    <cellStyle name="40% - Accent6 2 3 3 2" xfId="19159"/>
    <cellStyle name="40% - Accent6 2 3 4" xfId="13473"/>
    <cellStyle name="40% - Accent6 2 4" xfId="1277"/>
    <cellStyle name="40% - Accent6 2 4 2" xfId="3708"/>
    <cellStyle name="40% - Accent6 2 4 2 2" xfId="9394"/>
    <cellStyle name="40% - Accent6 2 4 2 2 2" xfId="20779"/>
    <cellStyle name="40% - Accent6 2 4 2 3" xfId="15093"/>
    <cellStyle name="40% - Accent6 2 4 3" xfId="6964"/>
    <cellStyle name="40% - Accent6 2 4 3 2" xfId="18349"/>
    <cellStyle name="40% - Accent6 2 4 4" xfId="12663"/>
    <cellStyle name="40% - Accent6 2 5" xfId="2897"/>
    <cellStyle name="40% - Accent6 2 5 2" xfId="8584"/>
    <cellStyle name="40% - Accent6 2 5 2 2" xfId="19969"/>
    <cellStyle name="40% - Accent6 2 5 3" xfId="14283"/>
    <cellStyle name="40% - Accent6 2 6" xfId="5328"/>
    <cellStyle name="40% - Accent6 2 6 2" xfId="11014"/>
    <cellStyle name="40% - Accent6 2 6 2 2" xfId="22399"/>
    <cellStyle name="40% - Accent6 2 6 3" xfId="16713"/>
    <cellStyle name="40% - Accent6 2 7" xfId="6154"/>
    <cellStyle name="40% - Accent6 2 7 2" xfId="17539"/>
    <cellStyle name="40% - Accent6 2 8" xfId="11853"/>
    <cellStyle name="40% - Accent6 3" xfId="5747"/>
    <cellStyle name="40% - Accent6 3 2" xfId="11433"/>
    <cellStyle name="40% - Accent6 3 2 2" xfId="22819"/>
    <cellStyle name="40% - Accent6 3 3" xfId="17133"/>
    <cellStyle name="40% - Accent6 4" xfId="5761"/>
    <cellStyle name="40% - Accent6 4 2" xfId="17147"/>
    <cellStyle name="40% - Accent6 5" xfId="11460"/>
    <cellStyle name="60 % - Akzent1 2" xfId="44"/>
    <cellStyle name="60 % - Akzent2 2" xfId="48"/>
    <cellStyle name="60 % - Akzent3 2" xfId="52"/>
    <cellStyle name="60 % - Akzent4 2" xfId="56"/>
    <cellStyle name="60 % - Akzent5 2" xfId="60"/>
    <cellStyle name="60 % - Akzent6 2" xfId="64"/>
    <cellStyle name="Akzent1 2" xfId="41"/>
    <cellStyle name="Akzent2 2" xfId="45"/>
    <cellStyle name="Akzent3 2" xfId="49"/>
    <cellStyle name="Akzent4 2" xfId="53"/>
    <cellStyle name="Akzent5 2" xfId="57"/>
    <cellStyle name="Akzent6 2" xfId="61"/>
    <cellStyle name="Ausgabe 2" xfId="34"/>
    <cellStyle name="Berechnung 2" xfId="35"/>
    <cellStyle name="Comma 2" xfId="2"/>
    <cellStyle name="Comma 2 2" xfId="9"/>
    <cellStyle name="Comma 2 2 2" xfId="14"/>
    <cellStyle name="Comma 2 2 2 2" xfId="22835"/>
    <cellStyle name="Comma 2 2 3" xfId="18"/>
    <cellStyle name="Comma 2 2 3 2" xfId="22839"/>
    <cellStyle name="Comma 2 2 4" xfId="26"/>
    <cellStyle name="Comma 2 2 4 2" xfId="22843"/>
    <cellStyle name="Comma 2 2 5" xfId="22831"/>
    <cellStyle name="Comma 2 3" xfId="12"/>
    <cellStyle name="Comma 2 3 2" xfId="11437"/>
    <cellStyle name="Comma 2 3 2 2" xfId="22845"/>
    <cellStyle name="Comma 2 3 3" xfId="22833"/>
    <cellStyle name="Comma 2 4" xfId="16"/>
    <cellStyle name="Comma 2 4 2" xfId="22837"/>
    <cellStyle name="Comma 2 5" xfId="24"/>
    <cellStyle name="Comma 2 5 2" xfId="22841"/>
    <cellStyle name="Comma 2 6" xfId="22829"/>
    <cellStyle name="Eingabe 2" xfId="33"/>
    <cellStyle name="Ergebnis 2" xfId="40"/>
    <cellStyle name="Erklärender Text 2" xfId="22828"/>
    <cellStyle name="Erklärender Text 3" xfId="39"/>
    <cellStyle name="Gut 2" xfId="30"/>
    <cellStyle name="Hyperlink 2" xfId="66"/>
    <cellStyle name="Hyperlink 2 2" xfId="11443"/>
    <cellStyle name="Komma 2" xfId="3"/>
    <cellStyle name="Komma 2 2" xfId="10"/>
    <cellStyle name="Komma 2 2 2" xfId="15"/>
    <cellStyle name="Komma 2 2 2 2" xfId="22836"/>
    <cellStyle name="Komma 2 2 3" xfId="19"/>
    <cellStyle name="Komma 2 2 3 2" xfId="22840"/>
    <cellStyle name="Komma 2 2 4" xfId="27"/>
    <cellStyle name="Komma 2 2 4 2" xfId="22844"/>
    <cellStyle name="Komma 2 2 5" xfId="22832"/>
    <cellStyle name="Komma 2 3" xfId="13"/>
    <cellStyle name="Komma 2 3 2" xfId="11438"/>
    <cellStyle name="Komma 2 3 2 2" xfId="22846"/>
    <cellStyle name="Komma 2 3 3" xfId="22834"/>
    <cellStyle name="Komma 2 4" xfId="17"/>
    <cellStyle name="Komma 2 4 2" xfId="22838"/>
    <cellStyle name="Komma 2 5" xfId="25"/>
    <cellStyle name="Komma 2 5 2" xfId="22842"/>
    <cellStyle name="Komma 2 6" xfId="22830"/>
    <cellStyle name="Link" xfId="1" builtinId="8"/>
    <cellStyle name="Neutral 2" xfId="32"/>
    <cellStyle name="Normal 10" xfId="11448"/>
    <cellStyle name="Normal 11" xfId="77"/>
    <cellStyle name="Normal 2" xfId="4"/>
    <cellStyle name="Normal 2 2" xfId="68"/>
    <cellStyle name="Normal 2 2 2" xfId="22806"/>
    <cellStyle name="Normal 2 3" xfId="11439"/>
    <cellStyle name="Normal 2 4" xfId="17120"/>
    <cellStyle name="Normal 2 5" xfId="67"/>
    <cellStyle name="Normal 3" xfId="5"/>
    <cellStyle name="Normal 3 2" xfId="11434"/>
    <cellStyle name="Normal 3 2 2" xfId="22820"/>
    <cellStyle name="Normal 3 3" xfId="11440"/>
    <cellStyle name="Normal 3 4" xfId="17134"/>
    <cellStyle name="Normal 3 5" xfId="5748"/>
    <cellStyle name="Normal 4" xfId="5762"/>
    <cellStyle name="Normal 5" xfId="5749"/>
    <cellStyle name="Normal 5 2" xfId="17135"/>
    <cellStyle name="Normal 6" xfId="11435"/>
    <cellStyle name="Normal 6 2" xfId="22821"/>
    <cellStyle name="Normal 7" xfId="11444"/>
    <cellStyle name="Normal 7 2" xfId="22823"/>
    <cellStyle name="Normal 8" xfId="11446"/>
    <cellStyle name="Normal 8 2" xfId="22825"/>
    <cellStyle name="Normal 9" xfId="11461"/>
    <cellStyle name="Note 2" xfId="5735"/>
    <cellStyle name="Note 2 2" xfId="11421"/>
    <cellStyle name="Note 2 2 2" xfId="22807"/>
    <cellStyle name="Note 2 3" xfId="17121"/>
    <cellStyle name="Notiz 10" xfId="468"/>
    <cellStyle name="Notiz 10 2" xfId="2089"/>
    <cellStyle name="Notiz 10 2 2" xfId="4520"/>
    <cellStyle name="Notiz 10 2 2 2" xfId="10206"/>
    <cellStyle name="Notiz 10 2 2 2 2" xfId="21591"/>
    <cellStyle name="Notiz 10 2 2 3" xfId="15905"/>
    <cellStyle name="Notiz 10 2 3" xfId="7776"/>
    <cellStyle name="Notiz 10 2 3 2" xfId="19161"/>
    <cellStyle name="Notiz 10 2 4" xfId="13475"/>
    <cellStyle name="Notiz 10 3" xfId="1279"/>
    <cellStyle name="Notiz 10 3 2" xfId="3710"/>
    <cellStyle name="Notiz 10 3 2 2" xfId="9396"/>
    <cellStyle name="Notiz 10 3 2 2 2" xfId="20781"/>
    <cellStyle name="Notiz 10 3 2 3" xfId="15095"/>
    <cellStyle name="Notiz 10 3 3" xfId="6966"/>
    <cellStyle name="Notiz 10 3 3 2" xfId="18351"/>
    <cellStyle name="Notiz 10 3 4" xfId="12665"/>
    <cellStyle name="Notiz 10 4" xfId="2899"/>
    <cellStyle name="Notiz 10 4 2" xfId="8586"/>
    <cellStyle name="Notiz 10 4 2 2" xfId="19971"/>
    <cellStyle name="Notiz 10 4 3" xfId="14285"/>
    <cellStyle name="Notiz 10 5" xfId="5330"/>
    <cellStyle name="Notiz 10 5 2" xfId="11016"/>
    <cellStyle name="Notiz 10 5 2 2" xfId="22401"/>
    <cellStyle name="Notiz 10 5 3" xfId="16715"/>
    <cellStyle name="Notiz 10 6" xfId="6156"/>
    <cellStyle name="Notiz 10 6 2" xfId="17541"/>
    <cellStyle name="Notiz 10 7" xfId="11855"/>
    <cellStyle name="Notiz 2" xfId="78"/>
    <cellStyle name="Notiz 2 10" xfId="11462"/>
    <cellStyle name="Notiz 2 2" xfId="248"/>
    <cellStyle name="Notiz 2 2 2" xfId="443"/>
    <cellStyle name="Notiz 2 2 2 2" xfId="850"/>
    <cellStyle name="Notiz 2 2 2 2 2" xfId="2470"/>
    <cellStyle name="Notiz 2 2 2 2 2 2" xfId="4901"/>
    <cellStyle name="Notiz 2 2 2 2 2 2 2" xfId="10587"/>
    <cellStyle name="Notiz 2 2 2 2 2 2 2 2" xfId="21972"/>
    <cellStyle name="Notiz 2 2 2 2 2 2 3" xfId="16286"/>
    <cellStyle name="Notiz 2 2 2 2 2 3" xfId="8157"/>
    <cellStyle name="Notiz 2 2 2 2 2 3 2" xfId="19542"/>
    <cellStyle name="Notiz 2 2 2 2 2 4" xfId="13856"/>
    <cellStyle name="Notiz 2 2 2 2 3" xfId="1660"/>
    <cellStyle name="Notiz 2 2 2 2 3 2" xfId="4091"/>
    <cellStyle name="Notiz 2 2 2 2 3 2 2" xfId="9777"/>
    <cellStyle name="Notiz 2 2 2 2 3 2 2 2" xfId="21162"/>
    <cellStyle name="Notiz 2 2 2 2 3 2 3" xfId="15476"/>
    <cellStyle name="Notiz 2 2 2 2 3 3" xfId="7347"/>
    <cellStyle name="Notiz 2 2 2 2 3 3 2" xfId="18732"/>
    <cellStyle name="Notiz 2 2 2 2 3 4" xfId="13046"/>
    <cellStyle name="Notiz 2 2 2 2 4" xfId="3280"/>
    <cellStyle name="Notiz 2 2 2 2 4 2" xfId="8967"/>
    <cellStyle name="Notiz 2 2 2 2 4 2 2" xfId="20352"/>
    <cellStyle name="Notiz 2 2 2 2 4 3" xfId="14666"/>
    <cellStyle name="Notiz 2 2 2 2 5" xfId="5711"/>
    <cellStyle name="Notiz 2 2 2 2 5 2" xfId="11397"/>
    <cellStyle name="Notiz 2 2 2 2 5 2 2" xfId="22782"/>
    <cellStyle name="Notiz 2 2 2 2 5 3" xfId="17096"/>
    <cellStyle name="Notiz 2 2 2 2 6" xfId="6537"/>
    <cellStyle name="Notiz 2 2 2 2 6 2" xfId="17922"/>
    <cellStyle name="Notiz 2 2 2 2 7" xfId="12236"/>
    <cellStyle name="Notiz 2 2 2 3" xfId="2064"/>
    <cellStyle name="Notiz 2 2 2 3 2" xfId="4495"/>
    <cellStyle name="Notiz 2 2 2 3 2 2" xfId="10181"/>
    <cellStyle name="Notiz 2 2 2 3 2 2 2" xfId="21566"/>
    <cellStyle name="Notiz 2 2 2 3 2 3" xfId="15880"/>
    <cellStyle name="Notiz 2 2 2 3 3" xfId="7751"/>
    <cellStyle name="Notiz 2 2 2 3 3 2" xfId="19136"/>
    <cellStyle name="Notiz 2 2 2 3 4" xfId="13450"/>
    <cellStyle name="Notiz 2 2 2 4" xfId="1254"/>
    <cellStyle name="Notiz 2 2 2 4 2" xfId="3685"/>
    <cellStyle name="Notiz 2 2 2 4 2 2" xfId="9371"/>
    <cellStyle name="Notiz 2 2 2 4 2 2 2" xfId="20756"/>
    <cellStyle name="Notiz 2 2 2 4 2 3" xfId="15070"/>
    <cellStyle name="Notiz 2 2 2 4 3" xfId="6941"/>
    <cellStyle name="Notiz 2 2 2 4 3 2" xfId="18326"/>
    <cellStyle name="Notiz 2 2 2 4 4" xfId="12640"/>
    <cellStyle name="Notiz 2 2 2 5" xfId="2874"/>
    <cellStyle name="Notiz 2 2 2 5 2" xfId="8561"/>
    <cellStyle name="Notiz 2 2 2 5 2 2" xfId="19946"/>
    <cellStyle name="Notiz 2 2 2 5 3" xfId="14260"/>
    <cellStyle name="Notiz 2 2 2 6" xfId="5305"/>
    <cellStyle name="Notiz 2 2 2 6 2" xfId="10991"/>
    <cellStyle name="Notiz 2 2 2 6 2 2" xfId="22376"/>
    <cellStyle name="Notiz 2 2 2 6 3" xfId="16690"/>
    <cellStyle name="Notiz 2 2 2 7" xfId="6131"/>
    <cellStyle name="Notiz 2 2 2 7 2" xfId="17516"/>
    <cellStyle name="Notiz 2 2 2 8" xfId="11830"/>
    <cellStyle name="Notiz 2 2 3" xfId="654"/>
    <cellStyle name="Notiz 2 2 3 2" xfId="2274"/>
    <cellStyle name="Notiz 2 2 3 2 2" xfId="4705"/>
    <cellStyle name="Notiz 2 2 3 2 2 2" xfId="10391"/>
    <cellStyle name="Notiz 2 2 3 2 2 2 2" xfId="21776"/>
    <cellStyle name="Notiz 2 2 3 2 2 3" xfId="16090"/>
    <cellStyle name="Notiz 2 2 3 2 3" xfId="7961"/>
    <cellStyle name="Notiz 2 2 3 2 3 2" xfId="19346"/>
    <cellStyle name="Notiz 2 2 3 2 4" xfId="13660"/>
    <cellStyle name="Notiz 2 2 3 3" xfId="1464"/>
    <cellStyle name="Notiz 2 2 3 3 2" xfId="3895"/>
    <cellStyle name="Notiz 2 2 3 3 2 2" xfId="9581"/>
    <cellStyle name="Notiz 2 2 3 3 2 2 2" xfId="20966"/>
    <cellStyle name="Notiz 2 2 3 3 2 3" xfId="15280"/>
    <cellStyle name="Notiz 2 2 3 3 3" xfId="7151"/>
    <cellStyle name="Notiz 2 2 3 3 3 2" xfId="18536"/>
    <cellStyle name="Notiz 2 2 3 3 4" xfId="12850"/>
    <cellStyle name="Notiz 2 2 3 4" xfId="3084"/>
    <cellStyle name="Notiz 2 2 3 4 2" xfId="8771"/>
    <cellStyle name="Notiz 2 2 3 4 2 2" xfId="20156"/>
    <cellStyle name="Notiz 2 2 3 4 3" xfId="14470"/>
    <cellStyle name="Notiz 2 2 3 5" xfId="5515"/>
    <cellStyle name="Notiz 2 2 3 5 2" xfId="11201"/>
    <cellStyle name="Notiz 2 2 3 5 2 2" xfId="22586"/>
    <cellStyle name="Notiz 2 2 3 5 3" xfId="16900"/>
    <cellStyle name="Notiz 2 2 3 6" xfId="6341"/>
    <cellStyle name="Notiz 2 2 3 6 2" xfId="17726"/>
    <cellStyle name="Notiz 2 2 3 7" xfId="12040"/>
    <cellStyle name="Notiz 2 2 4" xfId="1868"/>
    <cellStyle name="Notiz 2 2 4 2" xfId="4299"/>
    <cellStyle name="Notiz 2 2 4 2 2" xfId="9985"/>
    <cellStyle name="Notiz 2 2 4 2 2 2" xfId="21370"/>
    <cellStyle name="Notiz 2 2 4 2 3" xfId="15684"/>
    <cellStyle name="Notiz 2 2 4 3" xfId="7555"/>
    <cellStyle name="Notiz 2 2 4 3 2" xfId="18940"/>
    <cellStyle name="Notiz 2 2 4 4" xfId="13254"/>
    <cellStyle name="Notiz 2 2 5" xfId="1058"/>
    <cellStyle name="Notiz 2 2 5 2" xfId="3489"/>
    <cellStyle name="Notiz 2 2 5 2 2" xfId="9175"/>
    <cellStyle name="Notiz 2 2 5 2 2 2" xfId="20560"/>
    <cellStyle name="Notiz 2 2 5 2 3" xfId="14874"/>
    <cellStyle name="Notiz 2 2 5 3" xfId="6745"/>
    <cellStyle name="Notiz 2 2 5 3 2" xfId="18130"/>
    <cellStyle name="Notiz 2 2 5 4" xfId="12444"/>
    <cellStyle name="Notiz 2 2 6" xfId="2678"/>
    <cellStyle name="Notiz 2 2 6 2" xfId="8365"/>
    <cellStyle name="Notiz 2 2 6 2 2" xfId="19750"/>
    <cellStyle name="Notiz 2 2 6 3" xfId="14064"/>
    <cellStyle name="Notiz 2 2 7" xfId="5109"/>
    <cellStyle name="Notiz 2 2 7 2" xfId="10795"/>
    <cellStyle name="Notiz 2 2 7 2 2" xfId="22180"/>
    <cellStyle name="Notiz 2 2 7 3" xfId="16494"/>
    <cellStyle name="Notiz 2 2 8" xfId="5935"/>
    <cellStyle name="Notiz 2 2 8 2" xfId="17320"/>
    <cellStyle name="Notiz 2 2 9" xfId="11634"/>
    <cellStyle name="Notiz 2 3" xfId="271"/>
    <cellStyle name="Notiz 2 3 2" xfId="678"/>
    <cellStyle name="Notiz 2 3 2 2" xfId="2298"/>
    <cellStyle name="Notiz 2 3 2 2 2" xfId="4729"/>
    <cellStyle name="Notiz 2 3 2 2 2 2" xfId="10415"/>
    <cellStyle name="Notiz 2 3 2 2 2 2 2" xfId="21800"/>
    <cellStyle name="Notiz 2 3 2 2 2 3" xfId="16114"/>
    <cellStyle name="Notiz 2 3 2 2 3" xfId="7985"/>
    <cellStyle name="Notiz 2 3 2 2 3 2" xfId="19370"/>
    <cellStyle name="Notiz 2 3 2 2 4" xfId="13684"/>
    <cellStyle name="Notiz 2 3 2 3" xfId="1488"/>
    <cellStyle name="Notiz 2 3 2 3 2" xfId="3919"/>
    <cellStyle name="Notiz 2 3 2 3 2 2" xfId="9605"/>
    <cellStyle name="Notiz 2 3 2 3 2 2 2" xfId="20990"/>
    <cellStyle name="Notiz 2 3 2 3 2 3" xfId="15304"/>
    <cellStyle name="Notiz 2 3 2 3 3" xfId="7175"/>
    <cellStyle name="Notiz 2 3 2 3 3 2" xfId="18560"/>
    <cellStyle name="Notiz 2 3 2 3 4" xfId="12874"/>
    <cellStyle name="Notiz 2 3 2 4" xfId="3108"/>
    <cellStyle name="Notiz 2 3 2 4 2" xfId="8795"/>
    <cellStyle name="Notiz 2 3 2 4 2 2" xfId="20180"/>
    <cellStyle name="Notiz 2 3 2 4 3" xfId="14494"/>
    <cellStyle name="Notiz 2 3 2 5" xfId="5539"/>
    <cellStyle name="Notiz 2 3 2 5 2" xfId="11225"/>
    <cellStyle name="Notiz 2 3 2 5 2 2" xfId="22610"/>
    <cellStyle name="Notiz 2 3 2 5 3" xfId="16924"/>
    <cellStyle name="Notiz 2 3 2 6" xfId="6365"/>
    <cellStyle name="Notiz 2 3 2 6 2" xfId="17750"/>
    <cellStyle name="Notiz 2 3 2 7" xfId="12064"/>
    <cellStyle name="Notiz 2 3 3" xfId="1892"/>
    <cellStyle name="Notiz 2 3 3 2" xfId="4323"/>
    <cellStyle name="Notiz 2 3 3 2 2" xfId="10009"/>
    <cellStyle name="Notiz 2 3 3 2 2 2" xfId="21394"/>
    <cellStyle name="Notiz 2 3 3 2 3" xfId="15708"/>
    <cellStyle name="Notiz 2 3 3 3" xfId="7579"/>
    <cellStyle name="Notiz 2 3 3 3 2" xfId="18964"/>
    <cellStyle name="Notiz 2 3 3 4" xfId="13278"/>
    <cellStyle name="Notiz 2 3 4" xfId="1082"/>
    <cellStyle name="Notiz 2 3 4 2" xfId="3513"/>
    <cellStyle name="Notiz 2 3 4 2 2" xfId="9199"/>
    <cellStyle name="Notiz 2 3 4 2 2 2" xfId="20584"/>
    <cellStyle name="Notiz 2 3 4 2 3" xfId="14898"/>
    <cellStyle name="Notiz 2 3 4 3" xfId="6769"/>
    <cellStyle name="Notiz 2 3 4 3 2" xfId="18154"/>
    <cellStyle name="Notiz 2 3 4 4" xfId="12468"/>
    <cellStyle name="Notiz 2 3 5" xfId="2702"/>
    <cellStyle name="Notiz 2 3 5 2" xfId="8389"/>
    <cellStyle name="Notiz 2 3 5 2 2" xfId="19774"/>
    <cellStyle name="Notiz 2 3 5 3" xfId="14088"/>
    <cellStyle name="Notiz 2 3 6" xfId="5133"/>
    <cellStyle name="Notiz 2 3 6 2" xfId="10819"/>
    <cellStyle name="Notiz 2 3 6 2 2" xfId="22204"/>
    <cellStyle name="Notiz 2 3 6 3" xfId="16518"/>
    <cellStyle name="Notiz 2 3 7" xfId="5959"/>
    <cellStyle name="Notiz 2 3 7 2" xfId="17344"/>
    <cellStyle name="Notiz 2 3 8" xfId="11658"/>
    <cellStyle name="Notiz 2 4" xfId="483"/>
    <cellStyle name="Notiz 2 4 2" xfId="2103"/>
    <cellStyle name="Notiz 2 4 2 2" xfId="4534"/>
    <cellStyle name="Notiz 2 4 2 2 2" xfId="10220"/>
    <cellStyle name="Notiz 2 4 2 2 2 2" xfId="21605"/>
    <cellStyle name="Notiz 2 4 2 2 3" xfId="15919"/>
    <cellStyle name="Notiz 2 4 2 3" xfId="7790"/>
    <cellStyle name="Notiz 2 4 2 3 2" xfId="19175"/>
    <cellStyle name="Notiz 2 4 2 4" xfId="13489"/>
    <cellStyle name="Notiz 2 4 3" xfId="1293"/>
    <cellStyle name="Notiz 2 4 3 2" xfId="3724"/>
    <cellStyle name="Notiz 2 4 3 2 2" xfId="9410"/>
    <cellStyle name="Notiz 2 4 3 2 2 2" xfId="20795"/>
    <cellStyle name="Notiz 2 4 3 2 3" xfId="15109"/>
    <cellStyle name="Notiz 2 4 3 3" xfId="6980"/>
    <cellStyle name="Notiz 2 4 3 3 2" xfId="18365"/>
    <cellStyle name="Notiz 2 4 3 4" xfId="12679"/>
    <cellStyle name="Notiz 2 4 4" xfId="2913"/>
    <cellStyle name="Notiz 2 4 4 2" xfId="8600"/>
    <cellStyle name="Notiz 2 4 4 2 2" xfId="19985"/>
    <cellStyle name="Notiz 2 4 4 3" xfId="14299"/>
    <cellStyle name="Notiz 2 4 5" xfId="5344"/>
    <cellStyle name="Notiz 2 4 5 2" xfId="11030"/>
    <cellStyle name="Notiz 2 4 5 2 2" xfId="22415"/>
    <cellStyle name="Notiz 2 4 5 3" xfId="16729"/>
    <cellStyle name="Notiz 2 4 6" xfId="6170"/>
    <cellStyle name="Notiz 2 4 6 2" xfId="17555"/>
    <cellStyle name="Notiz 2 4 7" xfId="11869"/>
    <cellStyle name="Notiz 2 5" xfId="1696"/>
    <cellStyle name="Notiz 2 5 2" xfId="4127"/>
    <cellStyle name="Notiz 2 5 2 2" xfId="9813"/>
    <cellStyle name="Notiz 2 5 2 2 2" xfId="21198"/>
    <cellStyle name="Notiz 2 5 2 3" xfId="15512"/>
    <cellStyle name="Notiz 2 5 3" xfId="7383"/>
    <cellStyle name="Notiz 2 5 3 2" xfId="18768"/>
    <cellStyle name="Notiz 2 5 4" xfId="13082"/>
    <cellStyle name="Notiz 2 6" xfId="886"/>
    <cellStyle name="Notiz 2 6 2" xfId="3317"/>
    <cellStyle name="Notiz 2 6 2 2" xfId="9003"/>
    <cellStyle name="Notiz 2 6 2 2 2" xfId="20388"/>
    <cellStyle name="Notiz 2 6 2 3" xfId="14702"/>
    <cellStyle name="Notiz 2 6 3" xfId="6573"/>
    <cellStyle name="Notiz 2 6 3 2" xfId="17958"/>
    <cellStyle name="Notiz 2 6 4" xfId="12272"/>
    <cellStyle name="Notiz 2 7" xfId="2506"/>
    <cellStyle name="Notiz 2 7 2" xfId="8193"/>
    <cellStyle name="Notiz 2 7 2 2" xfId="19578"/>
    <cellStyle name="Notiz 2 7 3" xfId="13892"/>
    <cellStyle name="Notiz 2 8" xfId="4937"/>
    <cellStyle name="Notiz 2 8 2" xfId="10623"/>
    <cellStyle name="Notiz 2 8 2 2" xfId="22008"/>
    <cellStyle name="Notiz 2 8 3" xfId="16322"/>
    <cellStyle name="Notiz 2 9" xfId="5763"/>
    <cellStyle name="Notiz 2 9 2" xfId="17148"/>
    <cellStyle name="Notiz 3" xfId="80"/>
    <cellStyle name="Notiz 3 10" xfId="11465"/>
    <cellStyle name="Notiz 3 2" xfId="249"/>
    <cellStyle name="Notiz 3 2 2" xfId="444"/>
    <cellStyle name="Notiz 3 2 2 2" xfId="851"/>
    <cellStyle name="Notiz 3 2 2 2 2" xfId="2471"/>
    <cellStyle name="Notiz 3 2 2 2 2 2" xfId="4902"/>
    <cellStyle name="Notiz 3 2 2 2 2 2 2" xfId="10588"/>
    <cellStyle name="Notiz 3 2 2 2 2 2 2 2" xfId="21973"/>
    <cellStyle name="Notiz 3 2 2 2 2 2 3" xfId="16287"/>
    <cellStyle name="Notiz 3 2 2 2 2 3" xfId="8158"/>
    <cellStyle name="Notiz 3 2 2 2 2 3 2" xfId="19543"/>
    <cellStyle name="Notiz 3 2 2 2 2 4" xfId="13857"/>
    <cellStyle name="Notiz 3 2 2 2 3" xfId="1661"/>
    <cellStyle name="Notiz 3 2 2 2 3 2" xfId="4092"/>
    <cellStyle name="Notiz 3 2 2 2 3 2 2" xfId="9778"/>
    <cellStyle name="Notiz 3 2 2 2 3 2 2 2" xfId="21163"/>
    <cellStyle name="Notiz 3 2 2 2 3 2 3" xfId="15477"/>
    <cellStyle name="Notiz 3 2 2 2 3 3" xfId="7348"/>
    <cellStyle name="Notiz 3 2 2 2 3 3 2" xfId="18733"/>
    <cellStyle name="Notiz 3 2 2 2 3 4" xfId="13047"/>
    <cellStyle name="Notiz 3 2 2 2 4" xfId="3281"/>
    <cellStyle name="Notiz 3 2 2 2 4 2" xfId="8968"/>
    <cellStyle name="Notiz 3 2 2 2 4 2 2" xfId="20353"/>
    <cellStyle name="Notiz 3 2 2 2 4 3" xfId="14667"/>
    <cellStyle name="Notiz 3 2 2 2 5" xfId="5712"/>
    <cellStyle name="Notiz 3 2 2 2 5 2" xfId="11398"/>
    <cellStyle name="Notiz 3 2 2 2 5 2 2" xfId="22783"/>
    <cellStyle name="Notiz 3 2 2 2 5 3" xfId="17097"/>
    <cellStyle name="Notiz 3 2 2 2 6" xfId="6538"/>
    <cellStyle name="Notiz 3 2 2 2 6 2" xfId="17923"/>
    <cellStyle name="Notiz 3 2 2 2 7" xfId="12237"/>
    <cellStyle name="Notiz 3 2 2 3" xfId="2065"/>
    <cellStyle name="Notiz 3 2 2 3 2" xfId="4496"/>
    <cellStyle name="Notiz 3 2 2 3 2 2" xfId="10182"/>
    <cellStyle name="Notiz 3 2 2 3 2 2 2" xfId="21567"/>
    <cellStyle name="Notiz 3 2 2 3 2 3" xfId="15881"/>
    <cellStyle name="Notiz 3 2 2 3 3" xfId="7752"/>
    <cellStyle name="Notiz 3 2 2 3 3 2" xfId="19137"/>
    <cellStyle name="Notiz 3 2 2 3 4" xfId="13451"/>
    <cellStyle name="Notiz 3 2 2 4" xfId="1255"/>
    <cellStyle name="Notiz 3 2 2 4 2" xfId="3686"/>
    <cellStyle name="Notiz 3 2 2 4 2 2" xfId="9372"/>
    <cellStyle name="Notiz 3 2 2 4 2 2 2" xfId="20757"/>
    <cellStyle name="Notiz 3 2 2 4 2 3" xfId="15071"/>
    <cellStyle name="Notiz 3 2 2 4 3" xfId="6942"/>
    <cellStyle name="Notiz 3 2 2 4 3 2" xfId="18327"/>
    <cellStyle name="Notiz 3 2 2 4 4" xfId="12641"/>
    <cellStyle name="Notiz 3 2 2 5" xfId="2875"/>
    <cellStyle name="Notiz 3 2 2 5 2" xfId="8562"/>
    <cellStyle name="Notiz 3 2 2 5 2 2" xfId="19947"/>
    <cellStyle name="Notiz 3 2 2 5 3" xfId="14261"/>
    <cellStyle name="Notiz 3 2 2 6" xfId="5306"/>
    <cellStyle name="Notiz 3 2 2 6 2" xfId="10992"/>
    <cellStyle name="Notiz 3 2 2 6 2 2" xfId="22377"/>
    <cellStyle name="Notiz 3 2 2 6 3" xfId="16691"/>
    <cellStyle name="Notiz 3 2 2 7" xfId="6132"/>
    <cellStyle name="Notiz 3 2 2 7 2" xfId="17517"/>
    <cellStyle name="Notiz 3 2 2 8" xfId="11831"/>
    <cellStyle name="Notiz 3 2 3" xfId="655"/>
    <cellStyle name="Notiz 3 2 3 2" xfId="2275"/>
    <cellStyle name="Notiz 3 2 3 2 2" xfId="4706"/>
    <cellStyle name="Notiz 3 2 3 2 2 2" xfId="10392"/>
    <cellStyle name="Notiz 3 2 3 2 2 2 2" xfId="21777"/>
    <cellStyle name="Notiz 3 2 3 2 2 3" xfId="16091"/>
    <cellStyle name="Notiz 3 2 3 2 3" xfId="7962"/>
    <cellStyle name="Notiz 3 2 3 2 3 2" xfId="19347"/>
    <cellStyle name="Notiz 3 2 3 2 4" xfId="13661"/>
    <cellStyle name="Notiz 3 2 3 3" xfId="1465"/>
    <cellStyle name="Notiz 3 2 3 3 2" xfId="3896"/>
    <cellStyle name="Notiz 3 2 3 3 2 2" xfId="9582"/>
    <cellStyle name="Notiz 3 2 3 3 2 2 2" xfId="20967"/>
    <cellStyle name="Notiz 3 2 3 3 2 3" xfId="15281"/>
    <cellStyle name="Notiz 3 2 3 3 3" xfId="7152"/>
    <cellStyle name="Notiz 3 2 3 3 3 2" xfId="18537"/>
    <cellStyle name="Notiz 3 2 3 3 4" xfId="12851"/>
    <cellStyle name="Notiz 3 2 3 4" xfId="3085"/>
    <cellStyle name="Notiz 3 2 3 4 2" xfId="8772"/>
    <cellStyle name="Notiz 3 2 3 4 2 2" xfId="20157"/>
    <cellStyle name="Notiz 3 2 3 4 3" xfId="14471"/>
    <cellStyle name="Notiz 3 2 3 5" xfId="5516"/>
    <cellStyle name="Notiz 3 2 3 5 2" xfId="11202"/>
    <cellStyle name="Notiz 3 2 3 5 2 2" xfId="22587"/>
    <cellStyle name="Notiz 3 2 3 5 3" xfId="16901"/>
    <cellStyle name="Notiz 3 2 3 6" xfId="6342"/>
    <cellStyle name="Notiz 3 2 3 6 2" xfId="17727"/>
    <cellStyle name="Notiz 3 2 3 7" xfId="12041"/>
    <cellStyle name="Notiz 3 2 4" xfId="1869"/>
    <cellStyle name="Notiz 3 2 4 2" xfId="4300"/>
    <cellStyle name="Notiz 3 2 4 2 2" xfId="9986"/>
    <cellStyle name="Notiz 3 2 4 2 2 2" xfId="21371"/>
    <cellStyle name="Notiz 3 2 4 2 3" xfId="15685"/>
    <cellStyle name="Notiz 3 2 4 3" xfId="7556"/>
    <cellStyle name="Notiz 3 2 4 3 2" xfId="18941"/>
    <cellStyle name="Notiz 3 2 4 4" xfId="13255"/>
    <cellStyle name="Notiz 3 2 5" xfId="1059"/>
    <cellStyle name="Notiz 3 2 5 2" xfId="3490"/>
    <cellStyle name="Notiz 3 2 5 2 2" xfId="9176"/>
    <cellStyle name="Notiz 3 2 5 2 2 2" xfId="20561"/>
    <cellStyle name="Notiz 3 2 5 2 3" xfId="14875"/>
    <cellStyle name="Notiz 3 2 5 3" xfId="6746"/>
    <cellStyle name="Notiz 3 2 5 3 2" xfId="18131"/>
    <cellStyle name="Notiz 3 2 5 4" xfId="12445"/>
    <cellStyle name="Notiz 3 2 6" xfId="2679"/>
    <cellStyle name="Notiz 3 2 6 2" xfId="8366"/>
    <cellStyle name="Notiz 3 2 6 2 2" xfId="19751"/>
    <cellStyle name="Notiz 3 2 6 3" xfId="14065"/>
    <cellStyle name="Notiz 3 2 7" xfId="5110"/>
    <cellStyle name="Notiz 3 2 7 2" xfId="10796"/>
    <cellStyle name="Notiz 3 2 7 2 2" xfId="22181"/>
    <cellStyle name="Notiz 3 2 7 3" xfId="16495"/>
    <cellStyle name="Notiz 3 2 8" xfId="5936"/>
    <cellStyle name="Notiz 3 2 8 2" xfId="17321"/>
    <cellStyle name="Notiz 3 2 9" xfId="11635"/>
    <cellStyle name="Notiz 3 3" xfId="274"/>
    <cellStyle name="Notiz 3 3 2" xfId="681"/>
    <cellStyle name="Notiz 3 3 2 2" xfId="2301"/>
    <cellStyle name="Notiz 3 3 2 2 2" xfId="4732"/>
    <cellStyle name="Notiz 3 3 2 2 2 2" xfId="10418"/>
    <cellStyle name="Notiz 3 3 2 2 2 2 2" xfId="21803"/>
    <cellStyle name="Notiz 3 3 2 2 2 3" xfId="16117"/>
    <cellStyle name="Notiz 3 3 2 2 3" xfId="7988"/>
    <cellStyle name="Notiz 3 3 2 2 3 2" xfId="19373"/>
    <cellStyle name="Notiz 3 3 2 2 4" xfId="13687"/>
    <cellStyle name="Notiz 3 3 2 3" xfId="1491"/>
    <cellStyle name="Notiz 3 3 2 3 2" xfId="3922"/>
    <cellStyle name="Notiz 3 3 2 3 2 2" xfId="9608"/>
    <cellStyle name="Notiz 3 3 2 3 2 2 2" xfId="20993"/>
    <cellStyle name="Notiz 3 3 2 3 2 3" xfId="15307"/>
    <cellStyle name="Notiz 3 3 2 3 3" xfId="7178"/>
    <cellStyle name="Notiz 3 3 2 3 3 2" xfId="18563"/>
    <cellStyle name="Notiz 3 3 2 3 4" xfId="12877"/>
    <cellStyle name="Notiz 3 3 2 4" xfId="3111"/>
    <cellStyle name="Notiz 3 3 2 4 2" xfId="8798"/>
    <cellStyle name="Notiz 3 3 2 4 2 2" xfId="20183"/>
    <cellStyle name="Notiz 3 3 2 4 3" xfId="14497"/>
    <cellStyle name="Notiz 3 3 2 5" xfId="5542"/>
    <cellStyle name="Notiz 3 3 2 5 2" xfId="11228"/>
    <cellStyle name="Notiz 3 3 2 5 2 2" xfId="22613"/>
    <cellStyle name="Notiz 3 3 2 5 3" xfId="16927"/>
    <cellStyle name="Notiz 3 3 2 6" xfId="6368"/>
    <cellStyle name="Notiz 3 3 2 6 2" xfId="17753"/>
    <cellStyle name="Notiz 3 3 2 7" xfId="12067"/>
    <cellStyle name="Notiz 3 3 3" xfId="1895"/>
    <cellStyle name="Notiz 3 3 3 2" xfId="4326"/>
    <cellStyle name="Notiz 3 3 3 2 2" xfId="10012"/>
    <cellStyle name="Notiz 3 3 3 2 2 2" xfId="21397"/>
    <cellStyle name="Notiz 3 3 3 2 3" xfId="15711"/>
    <cellStyle name="Notiz 3 3 3 3" xfId="7582"/>
    <cellStyle name="Notiz 3 3 3 3 2" xfId="18967"/>
    <cellStyle name="Notiz 3 3 3 4" xfId="13281"/>
    <cellStyle name="Notiz 3 3 4" xfId="1085"/>
    <cellStyle name="Notiz 3 3 4 2" xfId="3516"/>
    <cellStyle name="Notiz 3 3 4 2 2" xfId="9202"/>
    <cellStyle name="Notiz 3 3 4 2 2 2" xfId="20587"/>
    <cellStyle name="Notiz 3 3 4 2 3" xfId="14901"/>
    <cellStyle name="Notiz 3 3 4 3" xfId="6772"/>
    <cellStyle name="Notiz 3 3 4 3 2" xfId="18157"/>
    <cellStyle name="Notiz 3 3 4 4" xfId="12471"/>
    <cellStyle name="Notiz 3 3 5" xfId="2705"/>
    <cellStyle name="Notiz 3 3 5 2" xfId="8392"/>
    <cellStyle name="Notiz 3 3 5 2 2" xfId="19777"/>
    <cellStyle name="Notiz 3 3 5 3" xfId="14091"/>
    <cellStyle name="Notiz 3 3 6" xfId="5136"/>
    <cellStyle name="Notiz 3 3 6 2" xfId="10822"/>
    <cellStyle name="Notiz 3 3 6 2 2" xfId="22207"/>
    <cellStyle name="Notiz 3 3 6 3" xfId="16521"/>
    <cellStyle name="Notiz 3 3 7" xfId="5962"/>
    <cellStyle name="Notiz 3 3 7 2" xfId="17347"/>
    <cellStyle name="Notiz 3 3 8" xfId="11661"/>
    <cellStyle name="Notiz 3 4" xfId="485"/>
    <cellStyle name="Notiz 3 4 2" xfId="2105"/>
    <cellStyle name="Notiz 3 4 2 2" xfId="4536"/>
    <cellStyle name="Notiz 3 4 2 2 2" xfId="10222"/>
    <cellStyle name="Notiz 3 4 2 2 2 2" xfId="21607"/>
    <cellStyle name="Notiz 3 4 2 2 3" xfId="15921"/>
    <cellStyle name="Notiz 3 4 2 3" xfId="7792"/>
    <cellStyle name="Notiz 3 4 2 3 2" xfId="19177"/>
    <cellStyle name="Notiz 3 4 2 4" xfId="13491"/>
    <cellStyle name="Notiz 3 4 3" xfId="1295"/>
    <cellStyle name="Notiz 3 4 3 2" xfId="3726"/>
    <cellStyle name="Notiz 3 4 3 2 2" xfId="9412"/>
    <cellStyle name="Notiz 3 4 3 2 2 2" xfId="20797"/>
    <cellStyle name="Notiz 3 4 3 2 3" xfId="15111"/>
    <cellStyle name="Notiz 3 4 3 3" xfId="6982"/>
    <cellStyle name="Notiz 3 4 3 3 2" xfId="18367"/>
    <cellStyle name="Notiz 3 4 3 4" xfId="12681"/>
    <cellStyle name="Notiz 3 4 4" xfId="2915"/>
    <cellStyle name="Notiz 3 4 4 2" xfId="8602"/>
    <cellStyle name="Notiz 3 4 4 2 2" xfId="19987"/>
    <cellStyle name="Notiz 3 4 4 3" xfId="14301"/>
    <cellStyle name="Notiz 3 4 5" xfId="5346"/>
    <cellStyle name="Notiz 3 4 5 2" xfId="11032"/>
    <cellStyle name="Notiz 3 4 5 2 2" xfId="22417"/>
    <cellStyle name="Notiz 3 4 5 3" xfId="16731"/>
    <cellStyle name="Notiz 3 4 6" xfId="6172"/>
    <cellStyle name="Notiz 3 4 6 2" xfId="17557"/>
    <cellStyle name="Notiz 3 4 7" xfId="11871"/>
    <cellStyle name="Notiz 3 5" xfId="1699"/>
    <cellStyle name="Notiz 3 5 2" xfId="4130"/>
    <cellStyle name="Notiz 3 5 2 2" xfId="9816"/>
    <cellStyle name="Notiz 3 5 2 2 2" xfId="21201"/>
    <cellStyle name="Notiz 3 5 2 3" xfId="15515"/>
    <cellStyle name="Notiz 3 5 3" xfId="7386"/>
    <cellStyle name="Notiz 3 5 3 2" xfId="18771"/>
    <cellStyle name="Notiz 3 5 4" xfId="13085"/>
    <cellStyle name="Notiz 3 6" xfId="889"/>
    <cellStyle name="Notiz 3 6 2" xfId="3320"/>
    <cellStyle name="Notiz 3 6 2 2" xfId="9006"/>
    <cellStyle name="Notiz 3 6 2 2 2" xfId="20391"/>
    <cellStyle name="Notiz 3 6 2 3" xfId="14705"/>
    <cellStyle name="Notiz 3 6 3" xfId="6576"/>
    <cellStyle name="Notiz 3 6 3 2" xfId="17961"/>
    <cellStyle name="Notiz 3 6 4" xfId="12275"/>
    <cellStyle name="Notiz 3 7" xfId="2509"/>
    <cellStyle name="Notiz 3 7 2" xfId="8196"/>
    <cellStyle name="Notiz 3 7 2 2" xfId="19581"/>
    <cellStyle name="Notiz 3 7 3" xfId="13895"/>
    <cellStyle name="Notiz 3 8" xfId="4940"/>
    <cellStyle name="Notiz 3 8 2" xfId="10626"/>
    <cellStyle name="Notiz 3 8 2 2" xfId="22011"/>
    <cellStyle name="Notiz 3 8 3" xfId="16325"/>
    <cellStyle name="Notiz 3 9" xfId="5766"/>
    <cellStyle name="Notiz 3 9 2" xfId="17151"/>
    <cellStyle name="Notiz 4" xfId="94"/>
    <cellStyle name="Notiz 4 10" xfId="11479"/>
    <cellStyle name="Notiz 4 2" xfId="250"/>
    <cellStyle name="Notiz 4 2 2" xfId="445"/>
    <cellStyle name="Notiz 4 2 2 2" xfId="852"/>
    <cellStyle name="Notiz 4 2 2 2 2" xfId="2472"/>
    <cellStyle name="Notiz 4 2 2 2 2 2" xfId="4903"/>
    <cellStyle name="Notiz 4 2 2 2 2 2 2" xfId="10589"/>
    <cellStyle name="Notiz 4 2 2 2 2 2 2 2" xfId="21974"/>
    <cellStyle name="Notiz 4 2 2 2 2 2 3" xfId="16288"/>
    <cellStyle name="Notiz 4 2 2 2 2 3" xfId="8159"/>
    <cellStyle name="Notiz 4 2 2 2 2 3 2" xfId="19544"/>
    <cellStyle name="Notiz 4 2 2 2 2 4" xfId="13858"/>
    <cellStyle name="Notiz 4 2 2 2 3" xfId="1662"/>
    <cellStyle name="Notiz 4 2 2 2 3 2" xfId="4093"/>
    <cellStyle name="Notiz 4 2 2 2 3 2 2" xfId="9779"/>
    <cellStyle name="Notiz 4 2 2 2 3 2 2 2" xfId="21164"/>
    <cellStyle name="Notiz 4 2 2 2 3 2 3" xfId="15478"/>
    <cellStyle name="Notiz 4 2 2 2 3 3" xfId="7349"/>
    <cellStyle name="Notiz 4 2 2 2 3 3 2" xfId="18734"/>
    <cellStyle name="Notiz 4 2 2 2 3 4" xfId="13048"/>
    <cellStyle name="Notiz 4 2 2 2 4" xfId="3282"/>
    <cellStyle name="Notiz 4 2 2 2 4 2" xfId="8969"/>
    <cellStyle name="Notiz 4 2 2 2 4 2 2" xfId="20354"/>
    <cellStyle name="Notiz 4 2 2 2 4 3" xfId="14668"/>
    <cellStyle name="Notiz 4 2 2 2 5" xfId="5713"/>
    <cellStyle name="Notiz 4 2 2 2 5 2" xfId="11399"/>
    <cellStyle name="Notiz 4 2 2 2 5 2 2" xfId="22784"/>
    <cellStyle name="Notiz 4 2 2 2 5 3" xfId="17098"/>
    <cellStyle name="Notiz 4 2 2 2 6" xfId="6539"/>
    <cellStyle name="Notiz 4 2 2 2 6 2" xfId="17924"/>
    <cellStyle name="Notiz 4 2 2 2 7" xfId="12238"/>
    <cellStyle name="Notiz 4 2 2 3" xfId="2066"/>
    <cellStyle name="Notiz 4 2 2 3 2" xfId="4497"/>
    <cellStyle name="Notiz 4 2 2 3 2 2" xfId="10183"/>
    <cellStyle name="Notiz 4 2 2 3 2 2 2" xfId="21568"/>
    <cellStyle name="Notiz 4 2 2 3 2 3" xfId="15882"/>
    <cellStyle name="Notiz 4 2 2 3 3" xfId="7753"/>
    <cellStyle name="Notiz 4 2 2 3 3 2" xfId="19138"/>
    <cellStyle name="Notiz 4 2 2 3 4" xfId="13452"/>
    <cellStyle name="Notiz 4 2 2 4" xfId="1256"/>
    <cellStyle name="Notiz 4 2 2 4 2" xfId="3687"/>
    <cellStyle name="Notiz 4 2 2 4 2 2" xfId="9373"/>
    <cellStyle name="Notiz 4 2 2 4 2 2 2" xfId="20758"/>
    <cellStyle name="Notiz 4 2 2 4 2 3" xfId="15072"/>
    <cellStyle name="Notiz 4 2 2 4 3" xfId="6943"/>
    <cellStyle name="Notiz 4 2 2 4 3 2" xfId="18328"/>
    <cellStyle name="Notiz 4 2 2 4 4" xfId="12642"/>
    <cellStyle name="Notiz 4 2 2 5" xfId="2876"/>
    <cellStyle name="Notiz 4 2 2 5 2" xfId="8563"/>
    <cellStyle name="Notiz 4 2 2 5 2 2" xfId="19948"/>
    <cellStyle name="Notiz 4 2 2 5 3" xfId="14262"/>
    <cellStyle name="Notiz 4 2 2 6" xfId="5307"/>
    <cellStyle name="Notiz 4 2 2 6 2" xfId="10993"/>
    <cellStyle name="Notiz 4 2 2 6 2 2" xfId="22378"/>
    <cellStyle name="Notiz 4 2 2 6 3" xfId="16692"/>
    <cellStyle name="Notiz 4 2 2 7" xfId="6133"/>
    <cellStyle name="Notiz 4 2 2 7 2" xfId="17518"/>
    <cellStyle name="Notiz 4 2 2 8" xfId="11832"/>
    <cellStyle name="Notiz 4 2 3" xfId="656"/>
    <cellStyle name="Notiz 4 2 3 2" xfId="2276"/>
    <cellStyle name="Notiz 4 2 3 2 2" xfId="4707"/>
    <cellStyle name="Notiz 4 2 3 2 2 2" xfId="10393"/>
    <cellStyle name="Notiz 4 2 3 2 2 2 2" xfId="21778"/>
    <cellStyle name="Notiz 4 2 3 2 2 3" xfId="16092"/>
    <cellStyle name="Notiz 4 2 3 2 3" xfId="7963"/>
    <cellStyle name="Notiz 4 2 3 2 3 2" xfId="19348"/>
    <cellStyle name="Notiz 4 2 3 2 4" xfId="13662"/>
    <cellStyle name="Notiz 4 2 3 3" xfId="1466"/>
    <cellStyle name="Notiz 4 2 3 3 2" xfId="3897"/>
    <cellStyle name="Notiz 4 2 3 3 2 2" xfId="9583"/>
    <cellStyle name="Notiz 4 2 3 3 2 2 2" xfId="20968"/>
    <cellStyle name="Notiz 4 2 3 3 2 3" xfId="15282"/>
    <cellStyle name="Notiz 4 2 3 3 3" xfId="7153"/>
    <cellStyle name="Notiz 4 2 3 3 3 2" xfId="18538"/>
    <cellStyle name="Notiz 4 2 3 3 4" xfId="12852"/>
    <cellStyle name="Notiz 4 2 3 4" xfId="3086"/>
    <cellStyle name="Notiz 4 2 3 4 2" xfId="8773"/>
    <cellStyle name="Notiz 4 2 3 4 2 2" xfId="20158"/>
    <cellStyle name="Notiz 4 2 3 4 3" xfId="14472"/>
    <cellStyle name="Notiz 4 2 3 5" xfId="5517"/>
    <cellStyle name="Notiz 4 2 3 5 2" xfId="11203"/>
    <cellStyle name="Notiz 4 2 3 5 2 2" xfId="22588"/>
    <cellStyle name="Notiz 4 2 3 5 3" xfId="16902"/>
    <cellStyle name="Notiz 4 2 3 6" xfId="6343"/>
    <cellStyle name="Notiz 4 2 3 6 2" xfId="17728"/>
    <cellStyle name="Notiz 4 2 3 7" xfId="12042"/>
    <cellStyle name="Notiz 4 2 4" xfId="1870"/>
    <cellStyle name="Notiz 4 2 4 2" xfId="4301"/>
    <cellStyle name="Notiz 4 2 4 2 2" xfId="9987"/>
    <cellStyle name="Notiz 4 2 4 2 2 2" xfId="21372"/>
    <cellStyle name="Notiz 4 2 4 2 3" xfId="15686"/>
    <cellStyle name="Notiz 4 2 4 3" xfId="7557"/>
    <cellStyle name="Notiz 4 2 4 3 2" xfId="18942"/>
    <cellStyle name="Notiz 4 2 4 4" xfId="13256"/>
    <cellStyle name="Notiz 4 2 5" xfId="1060"/>
    <cellStyle name="Notiz 4 2 5 2" xfId="3491"/>
    <cellStyle name="Notiz 4 2 5 2 2" xfId="9177"/>
    <cellStyle name="Notiz 4 2 5 2 2 2" xfId="20562"/>
    <cellStyle name="Notiz 4 2 5 2 3" xfId="14876"/>
    <cellStyle name="Notiz 4 2 5 3" xfId="6747"/>
    <cellStyle name="Notiz 4 2 5 3 2" xfId="18132"/>
    <cellStyle name="Notiz 4 2 5 4" xfId="12446"/>
    <cellStyle name="Notiz 4 2 6" xfId="2680"/>
    <cellStyle name="Notiz 4 2 6 2" xfId="8367"/>
    <cellStyle name="Notiz 4 2 6 2 2" xfId="19752"/>
    <cellStyle name="Notiz 4 2 6 3" xfId="14066"/>
    <cellStyle name="Notiz 4 2 7" xfId="5111"/>
    <cellStyle name="Notiz 4 2 7 2" xfId="10797"/>
    <cellStyle name="Notiz 4 2 7 2 2" xfId="22182"/>
    <cellStyle name="Notiz 4 2 7 3" xfId="16496"/>
    <cellStyle name="Notiz 4 2 8" xfId="5937"/>
    <cellStyle name="Notiz 4 2 8 2" xfId="17322"/>
    <cellStyle name="Notiz 4 2 9" xfId="11636"/>
    <cellStyle name="Notiz 4 3" xfId="288"/>
    <cellStyle name="Notiz 4 3 2" xfId="695"/>
    <cellStyle name="Notiz 4 3 2 2" xfId="2315"/>
    <cellStyle name="Notiz 4 3 2 2 2" xfId="4746"/>
    <cellStyle name="Notiz 4 3 2 2 2 2" xfId="10432"/>
    <cellStyle name="Notiz 4 3 2 2 2 2 2" xfId="21817"/>
    <cellStyle name="Notiz 4 3 2 2 2 3" xfId="16131"/>
    <cellStyle name="Notiz 4 3 2 2 3" xfId="8002"/>
    <cellStyle name="Notiz 4 3 2 2 3 2" xfId="19387"/>
    <cellStyle name="Notiz 4 3 2 2 4" xfId="13701"/>
    <cellStyle name="Notiz 4 3 2 3" xfId="1505"/>
    <cellStyle name="Notiz 4 3 2 3 2" xfId="3936"/>
    <cellStyle name="Notiz 4 3 2 3 2 2" xfId="9622"/>
    <cellStyle name="Notiz 4 3 2 3 2 2 2" xfId="21007"/>
    <cellStyle name="Notiz 4 3 2 3 2 3" xfId="15321"/>
    <cellStyle name="Notiz 4 3 2 3 3" xfId="7192"/>
    <cellStyle name="Notiz 4 3 2 3 3 2" xfId="18577"/>
    <cellStyle name="Notiz 4 3 2 3 4" xfId="12891"/>
    <cellStyle name="Notiz 4 3 2 4" xfId="3125"/>
    <cellStyle name="Notiz 4 3 2 4 2" xfId="8812"/>
    <cellStyle name="Notiz 4 3 2 4 2 2" xfId="20197"/>
    <cellStyle name="Notiz 4 3 2 4 3" xfId="14511"/>
    <cellStyle name="Notiz 4 3 2 5" xfId="5556"/>
    <cellStyle name="Notiz 4 3 2 5 2" xfId="11242"/>
    <cellStyle name="Notiz 4 3 2 5 2 2" xfId="22627"/>
    <cellStyle name="Notiz 4 3 2 5 3" xfId="16941"/>
    <cellStyle name="Notiz 4 3 2 6" xfId="6382"/>
    <cellStyle name="Notiz 4 3 2 6 2" xfId="17767"/>
    <cellStyle name="Notiz 4 3 2 7" xfId="12081"/>
    <cellStyle name="Notiz 4 3 3" xfId="1909"/>
    <cellStyle name="Notiz 4 3 3 2" xfId="4340"/>
    <cellStyle name="Notiz 4 3 3 2 2" xfId="10026"/>
    <cellStyle name="Notiz 4 3 3 2 2 2" xfId="21411"/>
    <cellStyle name="Notiz 4 3 3 2 3" xfId="15725"/>
    <cellStyle name="Notiz 4 3 3 3" xfId="7596"/>
    <cellStyle name="Notiz 4 3 3 3 2" xfId="18981"/>
    <cellStyle name="Notiz 4 3 3 4" xfId="13295"/>
    <cellStyle name="Notiz 4 3 4" xfId="1099"/>
    <cellStyle name="Notiz 4 3 4 2" xfId="3530"/>
    <cellStyle name="Notiz 4 3 4 2 2" xfId="9216"/>
    <cellStyle name="Notiz 4 3 4 2 2 2" xfId="20601"/>
    <cellStyle name="Notiz 4 3 4 2 3" xfId="14915"/>
    <cellStyle name="Notiz 4 3 4 3" xfId="6786"/>
    <cellStyle name="Notiz 4 3 4 3 2" xfId="18171"/>
    <cellStyle name="Notiz 4 3 4 4" xfId="12485"/>
    <cellStyle name="Notiz 4 3 5" xfId="2719"/>
    <cellStyle name="Notiz 4 3 5 2" xfId="8406"/>
    <cellStyle name="Notiz 4 3 5 2 2" xfId="19791"/>
    <cellStyle name="Notiz 4 3 5 3" xfId="14105"/>
    <cellStyle name="Notiz 4 3 6" xfId="5150"/>
    <cellStyle name="Notiz 4 3 6 2" xfId="10836"/>
    <cellStyle name="Notiz 4 3 6 2 2" xfId="22221"/>
    <cellStyle name="Notiz 4 3 6 3" xfId="16535"/>
    <cellStyle name="Notiz 4 3 7" xfId="5976"/>
    <cellStyle name="Notiz 4 3 7 2" xfId="17361"/>
    <cellStyle name="Notiz 4 3 8" xfId="11675"/>
    <cellStyle name="Notiz 4 4" xfId="499"/>
    <cellStyle name="Notiz 4 4 2" xfId="2119"/>
    <cellStyle name="Notiz 4 4 2 2" xfId="4550"/>
    <cellStyle name="Notiz 4 4 2 2 2" xfId="10236"/>
    <cellStyle name="Notiz 4 4 2 2 2 2" xfId="21621"/>
    <cellStyle name="Notiz 4 4 2 2 3" xfId="15935"/>
    <cellStyle name="Notiz 4 4 2 3" xfId="7806"/>
    <cellStyle name="Notiz 4 4 2 3 2" xfId="19191"/>
    <cellStyle name="Notiz 4 4 2 4" xfId="13505"/>
    <cellStyle name="Notiz 4 4 3" xfId="1309"/>
    <cellStyle name="Notiz 4 4 3 2" xfId="3740"/>
    <cellStyle name="Notiz 4 4 3 2 2" xfId="9426"/>
    <cellStyle name="Notiz 4 4 3 2 2 2" xfId="20811"/>
    <cellStyle name="Notiz 4 4 3 2 3" xfId="15125"/>
    <cellStyle name="Notiz 4 4 3 3" xfId="6996"/>
    <cellStyle name="Notiz 4 4 3 3 2" xfId="18381"/>
    <cellStyle name="Notiz 4 4 3 4" xfId="12695"/>
    <cellStyle name="Notiz 4 4 4" xfId="2929"/>
    <cellStyle name="Notiz 4 4 4 2" xfId="8616"/>
    <cellStyle name="Notiz 4 4 4 2 2" xfId="20001"/>
    <cellStyle name="Notiz 4 4 4 3" xfId="14315"/>
    <cellStyle name="Notiz 4 4 5" xfId="5360"/>
    <cellStyle name="Notiz 4 4 5 2" xfId="11046"/>
    <cellStyle name="Notiz 4 4 5 2 2" xfId="22431"/>
    <cellStyle name="Notiz 4 4 5 3" xfId="16745"/>
    <cellStyle name="Notiz 4 4 6" xfId="6186"/>
    <cellStyle name="Notiz 4 4 6 2" xfId="17571"/>
    <cellStyle name="Notiz 4 4 7" xfId="11885"/>
    <cellStyle name="Notiz 4 5" xfId="1713"/>
    <cellStyle name="Notiz 4 5 2" xfId="4144"/>
    <cellStyle name="Notiz 4 5 2 2" xfId="9830"/>
    <cellStyle name="Notiz 4 5 2 2 2" xfId="21215"/>
    <cellStyle name="Notiz 4 5 2 3" xfId="15529"/>
    <cellStyle name="Notiz 4 5 3" xfId="7400"/>
    <cellStyle name="Notiz 4 5 3 2" xfId="18785"/>
    <cellStyle name="Notiz 4 5 4" xfId="13099"/>
    <cellStyle name="Notiz 4 6" xfId="903"/>
    <cellStyle name="Notiz 4 6 2" xfId="3334"/>
    <cellStyle name="Notiz 4 6 2 2" xfId="9020"/>
    <cellStyle name="Notiz 4 6 2 2 2" xfId="20405"/>
    <cellStyle name="Notiz 4 6 2 3" xfId="14719"/>
    <cellStyle name="Notiz 4 6 3" xfId="6590"/>
    <cellStyle name="Notiz 4 6 3 2" xfId="17975"/>
    <cellStyle name="Notiz 4 6 4" xfId="12289"/>
    <cellStyle name="Notiz 4 7" xfId="2523"/>
    <cellStyle name="Notiz 4 7 2" xfId="8210"/>
    <cellStyle name="Notiz 4 7 2 2" xfId="19595"/>
    <cellStyle name="Notiz 4 7 3" xfId="13909"/>
    <cellStyle name="Notiz 4 8" xfId="4954"/>
    <cellStyle name="Notiz 4 8 2" xfId="10640"/>
    <cellStyle name="Notiz 4 8 2 2" xfId="22025"/>
    <cellStyle name="Notiz 4 8 3" xfId="16339"/>
    <cellStyle name="Notiz 4 9" xfId="5780"/>
    <cellStyle name="Notiz 4 9 2" xfId="17165"/>
    <cellStyle name="Notiz 5" xfId="107"/>
    <cellStyle name="Notiz 5 10" xfId="11493"/>
    <cellStyle name="Notiz 5 2" xfId="251"/>
    <cellStyle name="Notiz 5 2 2" xfId="446"/>
    <cellStyle name="Notiz 5 2 2 2" xfId="853"/>
    <cellStyle name="Notiz 5 2 2 2 2" xfId="2473"/>
    <cellStyle name="Notiz 5 2 2 2 2 2" xfId="4904"/>
    <cellStyle name="Notiz 5 2 2 2 2 2 2" xfId="10590"/>
    <cellStyle name="Notiz 5 2 2 2 2 2 2 2" xfId="21975"/>
    <cellStyle name="Notiz 5 2 2 2 2 2 3" xfId="16289"/>
    <cellStyle name="Notiz 5 2 2 2 2 3" xfId="8160"/>
    <cellStyle name="Notiz 5 2 2 2 2 3 2" xfId="19545"/>
    <cellStyle name="Notiz 5 2 2 2 2 4" xfId="13859"/>
    <cellStyle name="Notiz 5 2 2 2 3" xfId="1663"/>
    <cellStyle name="Notiz 5 2 2 2 3 2" xfId="4094"/>
    <cellStyle name="Notiz 5 2 2 2 3 2 2" xfId="9780"/>
    <cellStyle name="Notiz 5 2 2 2 3 2 2 2" xfId="21165"/>
    <cellStyle name="Notiz 5 2 2 2 3 2 3" xfId="15479"/>
    <cellStyle name="Notiz 5 2 2 2 3 3" xfId="7350"/>
    <cellStyle name="Notiz 5 2 2 2 3 3 2" xfId="18735"/>
    <cellStyle name="Notiz 5 2 2 2 3 4" xfId="13049"/>
    <cellStyle name="Notiz 5 2 2 2 4" xfId="3283"/>
    <cellStyle name="Notiz 5 2 2 2 4 2" xfId="8970"/>
    <cellStyle name="Notiz 5 2 2 2 4 2 2" xfId="20355"/>
    <cellStyle name="Notiz 5 2 2 2 4 3" xfId="14669"/>
    <cellStyle name="Notiz 5 2 2 2 5" xfId="5714"/>
    <cellStyle name="Notiz 5 2 2 2 5 2" xfId="11400"/>
    <cellStyle name="Notiz 5 2 2 2 5 2 2" xfId="22785"/>
    <cellStyle name="Notiz 5 2 2 2 5 3" xfId="17099"/>
    <cellStyle name="Notiz 5 2 2 2 6" xfId="6540"/>
    <cellStyle name="Notiz 5 2 2 2 6 2" xfId="17925"/>
    <cellStyle name="Notiz 5 2 2 2 7" xfId="12239"/>
    <cellStyle name="Notiz 5 2 2 3" xfId="2067"/>
    <cellStyle name="Notiz 5 2 2 3 2" xfId="4498"/>
    <cellStyle name="Notiz 5 2 2 3 2 2" xfId="10184"/>
    <cellStyle name="Notiz 5 2 2 3 2 2 2" xfId="21569"/>
    <cellStyle name="Notiz 5 2 2 3 2 3" xfId="15883"/>
    <cellStyle name="Notiz 5 2 2 3 3" xfId="7754"/>
    <cellStyle name="Notiz 5 2 2 3 3 2" xfId="19139"/>
    <cellStyle name="Notiz 5 2 2 3 4" xfId="13453"/>
    <cellStyle name="Notiz 5 2 2 4" xfId="1257"/>
    <cellStyle name="Notiz 5 2 2 4 2" xfId="3688"/>
    <cellStyle name="Notiz 5 2 2 4 2 2" xfId="9374"/>
    <cellStyle name="Notiz 5 2 2 4 2 2 2" xfId="20759"/>
    <cellStyle name="Notiz 5 2 2 4 2 3" xfId="15073"/>
    <cellStyle name="Notiz 5 2 2 4 3" xfId="6944"/>
    <cellStyle name="Notiz 5 2 2 4 3 2" xfId="18329"/>
    <cellStyle name="Notiz 5 2 2 4 4" xfId="12643"/>
    <cellStyle name="Notiz 5 2 2 5" xfId="2877"/>
    <cellStyle name="Notiz 5 2 2 5 2" xfId="8564"/>
    <cellStyle name="Notiz 5 2 2 5 2 2" xfId="19949"/>
    <cellStyle name="Notiz 5 2 2 5 3" xfId="14263"/>
    <cellStyle name="Notiz 5 2 2 6" xfId="5308"/>
    <cellStyle name="Notiz 5 2 2 6 2" xfId="10994"/>
    <cellStyle name="Notiz 5 2 2 6 2 2" xfId="22379"/>
    <cellStyle name="Notiz 5 2 2 6 3" xfId="16693"/>
    <cellStyle name="Notiz 5 2 2 7" xfId="6134"/>
    <cellStyle name="Notiz 5 2 2 7 2" xfId="17519"/>
    <cellStyle name="Notiz 5 2 2 8" xfId="11833"/>
    <cellStyle name="Notiz 5 2 3" xfId="657"/>
    <cellStyle name="Notiz 5 2 3 2" xfId="2277"/>
    <cellStyle name="Notiz 5 2 3 2 2" xfId="4708"/>
    <cellStyle name="Notiz 5 2 3 2 2 2" xfId="10394"/>
    <cellStyle name="Notiz 5 2 3 2 2 2 2" xfId="21779"/>
    <cellStyle name="Notiz 5 2 3 2 2 3" xfId="16093"/>
    <cellStyle name="Notiz 5 2 3 2 3" xfId="7964"/>
    <cellStyle name="Notiz 5 2 3 2 3 2" xfId="19349"/>
    <cellStyle name="Notiz 5 2 3 2 4" xfId="13663"/>
    <cellStyle name="Notiz 5 2 3 3" xfId="1467"/>
    <cellStyle name="Notiz 5 2 3 3 2" xfId="3898"/>
    <cellStyle name="Notiz 5 2 3 3 2 2" xfId="9584"/>
    <cellStyle name="Notiz 5 2 3 3 2 2 2" xfId="20969"/>
    <cellStyle name="Notiz 5 2 3 3 2 3" xfId="15283"/>
    <cellStyle name="Notiz 5 2 3 3 3" xfId="7154"/>
    <cellStyle name="Notiz 5 2 3 3 3 2" xfId="18539"/>
    <cellStyle name="Notiz 5 2 3 3 4" xfId="12853"/>
    <cellStyle name="Notiz 5 2 3 4" xfId="3087"/>
    <cellStyle name="Notiz 5 2 3 4 2" xfId="8774"/>
    <cellStyle name="Notiz 5 2 3 4 2 2" xfId="20159"/>
    <cellStyle name="Notiz 5 2 3 4 3" xfId="14473"/>
    <cellStyle name="Notiz 5 2 3 5" xfId="5518"/>
    <cellStyle name="Notiz 5 2 3 5 2" xfId="11204"/>
    <cellStyle name="Notiz 5 2 3 5 2 2" xfId="22589"/>
    <cellStyle name="Notiz 5 2 3 5 3" xfId="16903"/>
    <cellStyle name="Notiz 5 2 3 6" xfId="6344"/>
    <cellStyle name="Notiz 5 2 3 6 2" xfId="17729"/>
    <cellStyle name="Notiz 5 2 3 7" xfId="12043"/>
    <cellStyle name="Notiz 5 2 4" xfId="1871"/>
    <cellStyle name="Notiz 5 2 4 2" xfId="4302"/>
    <cellStyle name="Notiz 5 2 4 2 2" xfId="9988"/>
    <cellStyle name="Notiz 5 2 4 2 2 2" xfId="21373"/>
    <cellStyle name="Notiz 5 2 4 2 3" xfId="15687"/>
    <cellStyle name="Notiz 5 2 4 3" xfId="7558"/>
    <cellStyle name="Notiz 5 2 4 3 2" xfId="18943"/>
    <cellStyle name="Notiz 5 2 4 4" xfId="13257"/>
    <cellStyle name="Notiz 5 2 5" xfId="1061"/>
    <cellStyle name="Notiz 5 2 5 2" xfId="3492"/>
    <cellStyle name="Notiz 5 2 5 2 2" xfId="9178"/>
    <cellStyle name="Notiz 5 2 5 2 2 2" xfId="20563"/>
    <cellStyle name="Notiz 5 2 5 2 3" xfId="14877"/>
    <cellStyle name="Notiz 5 2 5 3" xfId="6748"/>
    <cellStyle name="Notiz 5 2 5 3 2" xfId="18133"/>
    <cellStyle name="Notiz 5 2 5 4" xfId="12447"/>
    <cellStyle name="Notiz 5 2 6" xfId="2681"/>
    <cellStyle name="Notiz 5 2 6 2" xfId="8368"/>
    <cellStyle name="Notiz 5 2 6 2 2" xfId="19753"/>
    <cellStyle name="Notiz 5 2 6 3" xfId="14067"/>
    <cellStyle name="Notiz 5 2 7" xfId="5112"/>
    <cellStyle name="Notiz 5 2 7 2" xfId="10798"/>
    <cellStyle name="Notiz 5 2 7 2 2" xfId="22183"/>
    <cellStyle name="Notiz 5 2 7 3" xfId="16497"/>
    <cellStyle name="Notiz 5 2 8" xfId="5938"/>
    <cellStyle name="Notiz 5 2 8 2" xfId="17323"/>
    <cellStyle name="Notiz 5 2 9" xfId="11637"/>
    <cellStyle name="Notiz 5 3" xfId="302"/>
    <cellStyle name="Notiz 5 3 2" xfId="709"/>
    <cellStyle name="Notiz 5 3 2 2" xfId="2329"/>
    <cellStyle name="Notiz 5 3 2 2 2" xfId="4760"/>
    <cellStyle name="Notiz 5 3 2 2 2 2" xfId="10446"/>
    <cellStyle name="Notiz 5 3 2 2 2 2 2" xfId="21831"/>
    <cellStyle name="Notiz 5 3 2 2 2 3" xfId="16145"/>
    <cellStyle name="Notiz 5 3 2 2 3" xfId="8016"/>
    <cellStyle name="Notiz 5 3 2 2 3 2" xfId="19401"/>
    <cellStyle name="Notiz 5 3 2 2 4" xfId="13715"/>
    <cellStyle name="Notiz 5 3 2 3" xfId="1519"/>
    <cellStyle name="Notiz 5 3 2 3 2" xfId="3950"/>
    <cellStyle name="Notiz 5 3 2 3 2 2" xfId="9636"/>
    <cellStyle name="Notiz 5 3 2 3 2 2 2" xfId="21021"/>
    <cellStyle name="Notiz 5 3 2 3 2 3" xfId="15335"/>
    <cellStyle name="Notiz 5 3 2 3 3" xfId="7206"/>
    <cellStyle name="Notiz 5 3 2 3 3 2" xfId="18591"/>
    <cellStyle name="Notiz 5 3 2 3 4" xfId="12905"/>
    <cellStyle name="Notiz 5 3 2 4" xfId="3139"/>
    <cellStyle name="Notiz 5 3 2 4 2" xfId="8826"/>
    <cellStyle name="Notiz 5 3 2 4 2 2" xfId="20211"/>
    <cellStyle name="Notiz 5 3 2 4 3" xfId="14525"/>
    <cellStyle name="Notiz 5 3 2 5" xfId="5570"/>
    <cellStyle name="Notiz 5 3 2 5 2" xfId="11256"/>
    <cellStyle name="Notiz 5 3 2 5 2 2" xfId="22641"/>
    <cellStyle name="Notiz 5 3 2 5 3" xfId="16955"/>
    <cellStyle name="Notiz 5 3 2 6" xfId="6396"/>
    <cellStyle name="Notiz 5 3 2 6 2" xfId="17781"/>
    <cellStyle name="Notiz 5 3 2 7" xfId="12095"/>
    <cellStyle name="Notiz 5 3 3" xfId="1923"/>
    <cellStyle name="Notiz 5 3 3 2" xfId="4354"/>
    <cellStyle name="Notiz 5 3 3 2 2" xfId="10040"/>
    <cellStyle name="Notiz 5 3 3 2 2 2" xfId="21425"/>
    <cellStyle name="Notiz 5 3 3 2 3" xfId="15739"/>
    <cellStyle name="Notiz 5 3 3 3" xfId="7610"/>
    <cellStyle name="Notiz 5 3 3 3 2" xfId="18995"/>
    <cellStyle name="Notiz 5 3 3 4" xfId="13309"/>
    <cellStyle name="Notiz 5 3 4" xfId="1113"/>
    <cellStyle name="Notiz 5 3 4 2" xfId="3544"/>
    <cellStyle name="Notiz 5 3 4 2 2" xfId="9230"/>
    <cellStyle name="Notiz 5 3 4 2 2 2" xfId="20615"/>
    <cellStyle name="Notiz 5 3 4 2 3" xfId="14929"/>
    <cellStyle name="Notiz 5 3 4 3" xfId="6800"/>
    <cellStyle name="Notiz 5 3 4 3 2" xfId="18185"/>
    <cellStyle name="Notiz 5 3 4 4" xfId="12499"/>
    <cellStyle name="Notiz 5 3 5" xfId="2733"/>
    <cellStyle name="Notiz 5 3 5 2" xfId="8420"/>
    <cellStyle name="Notiz 5 3 5 2 2" xfId="19805"/>
    <cellStyle name="Notiz 5 3 5 3" xfId="14119"/>
    <cellStyle name="Notiz 5 3 6" xfId="5164"/>
    <cellStyle name="Notiz 5 3 6 2" xfId="10850"/>
    <cellStyle name="Notiz 5 3 6 2 2" xfId="22235"/>
    <cellStyle name="Notiz 5 3 6 3" xfId="16549"/>
    <cellStyle name="Notiz 5 3 7" xfId="5990"/>
    <cellStyle name="Notiz 5 3 7 2" xfId="17375"/>
    <cellStyle name="Notiz 5 3 8" xfId="11689"/>
    <cellStyle name="Notiz 5 4" xfId="513"/>
    <cellStyle name="Notiz 5 4 2" xfId="2133"/>
    <cellStyle name="Notiz 5 4 2 2" xfId="4564"/>
    <cellStyle name="Notiz 5 4 2 2 2" xfId="10250"/>
    <cellStyle name="Notiz 5 4 2 2 2 2" xfId="21635"/>
    <cellStyle name="Notiz 5 4 2 2 3" xfId="15949"/>
    <cellStyle name="Notiz 5 4 2 3" xfId="7820"/>
    <cellStyle name="Notiz 5 4 2 3 2" xfId="19205"/>
    <cellStyle name="Notiz 5 4 2 4" xfId="13519"/>
    <cellStyle name="Notiz 5 4 3" xfId="1323"/>
    <cellStyle name="Notiz 5 4 3 2" xfId="3754"/>
    <cellStyle name="Notiz 5 4 3 2 2" xfId="9440"/>
    <cellStyle name="Notiz 5 4 3 2 2 2" xfId="20825"/>
    <cellStyle name="Notiz 5 4 3 2 3" xfId="15139"/>
    <cellStyle name="Notiz 5 4 3 3" xfId="7010"/>
    <cellStyle name="Notiz 5 4 3 3 2" xfId="18395"/>
    <cellStyle name="Notiz 5 4 3 4" xfId="12709"/>
    <cellStyle name="Notiz 5 4 4" xfId="2943"/>
    <cellStyle name="Notiz 5 4 4 2" xfId="8630"/>
    <cellStyle name="Notiz 5 4 4 2 2" xfId="20015"/>
    <cellStyle name="Notiz 5 4 4 3" xfId="14329"/>
    <cellStyle name="Notiz 5 4 5" xfId="5374"/>
    <cellStyle name="Notiz 5 4 5 2" xfId="11060"/>
    <cellStyle name="Notiz 5 4 5 2 2" xfId="22445"/>
    <cellStyle name="Notiz 5 4 5 3" xfId="16759"/>
    <cellStyle name="Notiz 5 4 6" xfId="6200"/>
    <cellStyle name="Notiz 5 4 6 2" xfId="17585"/>
    <cellStyle name="Notiz 5 4 7" xfId="11899"/>
    <cellStyle name="Notiz 5 5" xfId="1727"/>
    <cellStyle name="Notiz 5 5 2" xfId="4158"/>
    <cellStyle name="Notiz 5 5 2 2" xfId="9844"/>
    <cellStyle name="Notiz 5 5 2 2 2" xfId="21229"/>
    <cellStyle name="Notiz 5 5 2 3" xfId="15543"/>
    <cellStyle name="Notiz 5 5 3" xfId="7414"/>
    <cellStyle name="Notiz 5 5 3 2" xfId="18799"/>
    <cellStyle name="Notiz 5 5 4" xfId="13113"/>
    <cellStyle name="Notiz 5 6" xfId="917"/>
    <cellStyle name="Notiz 5 6 2" xfId="3348"/>
    <cellStyle name="Notiz 5 6 2 2" xfId="9034"/>
    <cellStyle name="Notiz 5 6 2 2 2" xfId="20419"/>
    <cellStyle name="Notiz 5 6 2 3" xfId="14733"/>
    <cellStyle name="Notiz 5 6 3" xfId="6604"/>
    <cellStyle name="Notiz 5 6 3 2" xfId="17989"/>
    <cellStyle name="Notiz 5 6 4" xfId="12303"/>
    <cellStyle name="Notiz 5 7" xfId="2537"/>
    <cellStyle name="Notiz 5 7 2" xfId="8224"/>
    <cellStyle name="Notiz 5 7 2 2" xfId="19609"/>
    <cellStyle name="Notiz 5 7 3" xfId="13923"/>
    <cellStyle name="Notiz 5 8" xfId="4968"/>
    <cellStyle name="Notiz 5 8 2" xfId="10654"/>
    <cellStyle name="Notiz 5 8 2 2" xfId="22039"/>
    <cellStyle name="Notiz 5 8 3" xfId="16353"/>
    <cellStyle name="Notiz 5 9" xfId="5794"/>
    <cellStyle name="Notiz 5 9 2" xfId="17179"/>
    <cellStyle name="Notiz 6" xfId="121"/>
    <cellStyle name="Notiz 6 10" xfId="11507"/>
    <cellStyle name="Notiz 6 2" xfId="252"/>
    <cellStyle name="Notiz 6 2 2" xfId="447"/>
    <cellStyle name="Notiz 6 2 2 2" xfId="854"/>
    <cellStyle name="Notiz 6 2 2 2 2" xfId="2474"/>
    <cellStyle name="Notiz 6 2 2 2 2 2" xfId="4905"/>
    <cellStyle name="Notiz 6 2 2 2 2 2 2" xfId="10591"/>
    <cellStyle name="Notiz 6 2 2 2 2 2 2 2" xfId="21976"/>
    <cellStyle name="Notiz 6 2 2 2 2 2 3" xfId="16290"/>
    <cellStyle name="Notiz 6 2 2 2 2 3" xfId="8161"/>
    <cellStyle name="Notiz 6 2 2 2 2 3 2" xfId="19546"/>
    <cellStyle name="Notiz 6 2 2 2 2 4" xfId="13860"/>
    <cellStyle name="Notiz 6 2 2 2 3" xfId="1664"/>
    <cellStyle name="Notiz 6 2 2 2 3 2" xfId="4095"/>
    <cellStyle name="Notiz 6 2 2 2 3 2 2" xfId="9781"/>
    <cellStyle name="Notiz 6 2 2 2 3 2 2 2" xfId="21166"/>
    <cellStyle name="Notiz 6 2 2 2 3 2 3" xfId="15480"/>
    <cellStyle name="Notiz 6 2 2 2 3 3" xfId="7351"/>
    <cellStyle name="Notiz 6 2 2 2 3 3 2" xfId="18736"/>
    <cellStyle name="Notiz 6 2 2 2 3 4" xfId="13050"/>
    <cellStyle name="Notiz 6 2 2 2 4" xfId="3284"/>
    <cellStyle name="Notiz 6 2 2 2 4 2" xfId="8971"/>
    <cellStyle name="Notiz 6 2 2 2 4 2 2" xfId="20356"/>
    <cellStyle name="Notiz 6 2 2 2 4 3" xfId="14670"/>
    <cellStyle name="Notiz 6 2 2 2 5" xfId="5715"/>
    <cellStyle name="Notiz 6 2 2 2 5 2" xfId="11401"/>
    <cellStyle name="Notiz 6 2 2 2 5 2 2" xfId="22786"/>
    <cellStyle name="Notiz 6 2 2 2 5 3" xfId="17100"/>
    <cellStyle name="Notiz 6 2 2 2 6" xfId="6541"/>
    <cellStyle name="Notiz 6 2 2 2 6 2" xfId="17926"/>
    <cellStyle name="Notiz 6 2 2 2 7" xfId="12240"/>
    <cellStyle name="Notiz 6 2 2 3" xfId="2068"/>
    <cellStyle name="Notiz 6 2 2 3 2" xfId="4499"/>
    <cellStyle name="Notiz 6 2 2 3 2 2" xfId="10185"/>
    <cellStyle name="Notiz 6 2 2 3 2 2 2" xfId="21570"/>
    <cellStyle name="Notiz 6 2 2 3 2 3" xfId="15884"/>
    <cellStyle name="Notiz 6 2 2 3 3" xfId="7755"/>
    <cellStyle name="Notiz 6 2 2 3 3 2" xfId="19140"/>
    <cellStyle name="Notiz 6 2 2 3 4" xfId="13454"/>
    <cellStyle name="Notiz 6 2 2 4" xfId="1258"/>
    <cellStyle name="Notiz 6 2 2 4 2" xfId="3689"/>
    <cellStyle name="Notiz 6 2 2 4 2 2" xfId="9375"/>
    <cellStyle name="Notiz 6 2 2 4 2 2 2" xfId="20760"/>
    <cellStyle name="Notiz 6 2 2 4 2 3" xfId="15074"/>
    <cellStyle name="Notiz 6 2 2 4 3" xfId="6945"/>
    <cellStyle name="Notiz 6 2 2 4 3 2" xfId="18330"/>
    <cellStyle name="Notiz 6 2 2 4 4" xfId="12644"/>
    <cellStyle name="Notiz 6 2 2 5" xfId="2878"/>
    <cellStyle name="Notiz 6 2 2 5 2" xfId="8565"/>
    <cellStyle name="Notiz 6 2 2 5 2 2" xfId="19950"/>
    <cellStyle name="Notiz 6 2 2 5 3" xfId="14264"/>
    <cellStyle name="Notiz 6 2 2 6" xfId="5309"/>
    <cellStyle name="Notiz 6 2 2 6 2" xfId="10995"/>
    <cellStyle name="Notiz 6 2 2 6 2 2" xfId="22380"/>
    <cellStyle name="Notiz 6 2 2 6 3" xfId="16694"/>
    <cellStyle name="Notiz 6 2 2 7" xfId="6135"/>
    <cellStyle name="Notiz 6 2 2 7 2" xfId="17520"/>
    <cellStyle name="Notiz 6 2 2 8" xfId="11834"/>
    <cellStyle name="Notiz 6 2 3" xfId="658"/>
    <cellStyle name="Notiz 6 2 3 2" xfId="2278"/>
    <cellStyle name="Notiz 6 2 3 2 2" xfId="4709"/>
    <cellStyle name="Notiz 6 2 3 2 2 2" xfId="10395"/>
    <cellStyle name="Notiz 6 2 3 2 2 2 2" xfId="21780"/>
    <cellStyle name="Notiz 6 2 3 2 2 3" xfId="16094"/>
    <cellStyle name="Notiz 6 2 3 2 3" xfId="7965"/>
    <cellStyle name="Notiz 6 2 3 2 3 2" xfId="19350"/>
    <cellStyle name="Notiz 6 2 3 2 4" xfId="13664"/>
    <cellStyle name="Notiz 6 2 3 3" xfId="1468"/>
    <cellStyle name="Notiz 6 2 3 3 2" xfId="3899"/>
    <cellStyle name="Notiz 6 2 3 3 2 2" xfId="9585"/>
    <cellStyle name="Notiz 6 2 3 3 2 2 2" xfId="20970"/>
    <cellStyle name="Notiz 6 2 3 3 2 3" xfId="15284"/>
    <cellStyle name="Notiz 6 2 3 3 3" xfId="7155"/>
    <cellStyle name="Notiz 6 2 3 3 3 2" xfId="18540"/>
    <cellStyle name="Notiz 6 2 3 3 4" xfId="12854"/>
    <cellStyle name="Notiz 6 2 3 4" xfId="3088"/>
    <cellStyle name="Notiz 6 2 3 4 2" xfId="8775"/>
    <cellStyle name="Notiz 6 2 3 4 2 2" xfId="20160"/>
    <cellStyle name="Notiz 6 2 3 4 3" xfId="14474"/>
    <cellStyle name="Notiz 6 2 3 5" xfId="5519"/>
    <cellStyle name="Notiz 6 2 3 5 2" xfId="11205"/>
    <cellStyle name="Notiz 6 2 3 5 2 2" xfId="22590"/>
    <cellStyle name="Notiz 6 2 3 5 3" xfId="16904"/>
    <cellStyle name="Notiz 6 2 3 6" xfId="6345"/>
    <cellStyle name="Notiz 6 2 3 6 2" xfId="17730"/>
    <cellStyle name="Notiz 6 2 3 7" xfId="12044"/>
    <cellStyle name="Notiz 6 2 4" xfId="1872"/>
    <cellStyle name="Notiz 6 2 4 2" xfId="4303"/>
    <cellStyle name="Notiz 6 2 4 2 2" xfId="9989"/>
    <cellStyle name="Notiz 6 2 4 2 2 2" xfId="21374"/>
    <cellStyle name="Notiz 6 2 4 2 3" xfId="15688"/>
    <cellStyle name="Notiz 6 2 4 3" xfId="7559"/>
    <cellStyle name="Notiz 6 2 4 3 2" xfId="18944"/>
    <cellStyle name="Notiz 6 2 4 4" xfId="13258"/>
    <cellStyle name="Notiz 6 2 5" xfId="1062"/>
    <cellStyle name="Notiz 6 2 5 2" xfId="3493"/>
    <cellStyle name="Notiz 6 2 5 2 2" xfId="9179"/>
    <cellStyle name="Notiz 6 2 5 2 2 2" xfId="20564"/>
    <cellStyle name="Notiz 6 2 5 2 3" xfId="14878"/>
    <cellStyle name="Notiz 6 2 5 3" xfId="6749"/>
    <cellStyle name="Notiz 6 2 5 3 2" xfId="18134"/>
    <cellStyle name="Notiz 6 2 5 4" xfId="12448"/>
    <cellStyle name="Notiz 6 2 6" xfId="2682"/>
    <cellStyle name="Notiz 6 2 6 2" xfId="8369"/>
    <cellStyle name="Notiz 6 2 6 2 2" xfId="19754"/>
    <cellStyle name="Notiz 6 2 6 3" xfId="14068"/>
    <cellStyle name="Notiz 6 2 7" xfId="5113"/>
    <cellStyle name="Notiz 6 2 7 2" xfId="10799"/>
    <cellStyle name="Notiz 6 2 7 2 2" xfId="22184"/>
    <cellStyle name="Notiz 6 2 7 3" xfId="16498"/>
    <cellStyle name="Notiz 6 2 8" xfId="5939"/>
    <cellStyle name="Notiz 6 2 8 2" xfId="17324"/>
    <cellStyle name="Notiz 6 2 9" xfId="11638"/>
    <cellStyle name="Notiz 6 3" xfId="316"/>
    <cellStyle name="Notiz 6 3 2" xfId="723"/>
    <cellStyle name="Notiz 6 3 2 2" xfId="2343"/>
    <cellStyle name="Notiz 6 3 2 2 2" xfId="4774"/>
    <cellStyle name="Notiz 6 3 2 2 2 2" xfId="10460"/>
    <cellStyle name="Notiz 6 3 2 2 2 2 2" xfId="21845"/>
    <cellStyle name="Notiz 6 3 2 2 2 3" xfId="16159"/>
    <cellStyle name="Notiz 6 3 2 2 3" xfId="8030"/>
    <cellStyle name="Notiz 6 3 2 2 3 2" xfId="19415"/>
    <cellStyle name="Notiz 6 3 2 2 4" xfId="13729"/>
    <cellStyle name="Notiz 6 3 2 3" xfId="1533"/>
    <cellStyle name="Notiz 6 3 2 3 2" xfId="3964"/>
    <cellStyle name="Notiz 6 3 2 3 2 2" xfId="9650"/>
    <cellStyle name="Notiz 6 3 2 3 2 2 2" xfId="21035"/>
    <cellStyle name="Notiz 6 3 2 3 2 3" xfId="15349"/>
    <cellStyle name="Notiz 6 3 2 3 3" xfId="7220"/>
    <cellStyle name="Notiz 6 3 2 3 3 2" xfId="18605"/>
    <cellStyle name="Notiz 6 3 2 3 4" xfId="12919"/>
    <cellStyle name="Notiz 6 3 2 4" xfId="3153"/>
    <cellStyle name="Notiz 6 3 2 4 2" xfId="8840"/>
    <cellStyle name="Notiz 6 3 2 4 2 2" xfId="20225"/>
    <cellStyle name="Notiz 6 3 2 4 3" xfId="14539"/>
    <cellStyle name="Notiz 6 3 2 5" xfId="5584"/>
    <cellStyle name="Notiz 6 3 2 5 2" xfId="11270"/>
    <cellStyle name="Notiz 6 3 2 5 2 2" xfId="22655"/>
    <cellStyle name="Notiz 6 3 2 5 3" xfId="16969"/>
    <cellStyle name="Notiz 6 3 2 6" xfId="6410"/>
    <cellStyle name="Notiz 6 3 2 6 2" xfId="17795"/>
    <cellStyle name="Notiz 6 3 2 7" xfId="12109"/>
    <cellStyle name="Notiz 6 3 3" xfId="1937"/>
    <cellStyle name="Notiz 6 3 3 2" xfId="4368"/>
    <cellStyle name="Notiz 6 3 3 2 2" xfId="10054"/>
    <cellStyle name="Notiz 6 3 3 2 2 2" xfId="21439"/>
    <cellStyle name="Notiz 6 3 3 2 3" xfId="15753"/>
    <cellStyle name="Notiz 6 3 3 3" xfId="7624"/>
    <cellStyle name="Notiz 6 3 3 3 2" xfId="19009"/>
    <cellStyle name="Notiz 6 3 3 4" xfId="13323"/>
    <cellStyle name="Notiz 6 3 4" xfId="1127"/>
    <cellStyle name="Notiz 6 3 4 2" xfId="3558"/>
    <cellStyle name="Notiz 6 3 4 2 2" xfId="9244"/>
    <cellStyle name="Notiz 6 3 4 2 2 2" xfId="20629"/>
    <cellStyle name="Notiz 6 3 4 2 3" xfId="14943"/>
    <cellStyle name="Notiz 6 3 4 3" xfId="6814"/>
    <cellStyle name="Notiz 6 3 4 3 2" xfId="18199"/>
    <cellStyle name="Notiz 6 3 4 4" xfId="12513"/>
    <cellStyle name="Notiz 6 3 5" xfId="2747"/>
    <cellStyle name="Notiz 6 3 5 2" xfId="8434"/>
    <cellStyle name="Notiz 6 3 5 2 2" xfId="19819"/>
    <cellStyle name="Notiz 6 3 5 3" xfId="14133"/>
    <cellStyle name="Notiz 6 3 6" xfId="5178"/>
    <cellStyle name="Notiz 6 3 6 2" xfId="10864"/>
    <cellStyle name="Notiz 6 3 6 2 2" xfId="22249"/>
    <cellStyle name="Notiz 6 3 6 3" xfId="16563"/>
    <cellStyle name="Notiz 6 3 7" xfId="6004"/>
    <cellStyle name="Notiz 6 3 7 2" xfId="17389"/>
    <cellStyle name="Notiz 6 3 8" xfId="11703"/>
    <cellStyle name="Notiz 6 4" xfId="527"/>
    <cellStyle name="Notiz 6 4 2" xfId="2147"/>
    <cellStyle name="Notiz 6 4 2 2" xfId="4578"/>
    <cellStyle name="Notiz 6 4 2 2 2" xfId="10264"/>
    <cellStyle name="Notiz 6 4 2 2 2 2" xfId="21649"/>
    <cellStyle name="Notiz 6 4 2 2 3" xfId="15963"/>
    <cellStyle name="Notiz 6 4 2 3" xfId="7834"/>
    <cellStyle name="Notiz 6 4 2 3 2" xfId="19219"/>
    <cellStyle name="Notiz 6 4 2 4" xfId="13533"/>
    <cellStyle name="Notiz 6 4 3" xfId="1337"/>
    <cellStyle name="Notiz 6 4 3 2" xfId="3768"/>
    <cellStyle name="Notiz 6 4 3 2 2" xfId="9454"/>
    <cellStyle name="Notiz 6 4 3 2 2 2" xfId="20839"/>
    <cellStyle name="Notiz 6 4 3 2 3" xfId="15153"/>
    <cellStyle name="Notiz 6 4 3 3" xfId="7024"/>
    <cellStyle name="Notiz 6 4 3 3 2" xfId="18409"/>
    <cellStyle name="Notiz 6 4 3 4" xfId="12723"/>
    <cellStyle name="Notiz 6 4 4" xfId="2957"/>
    <cellStyle name="Notiz 6 4 4 2" xfId="8644"/>
    <cellStyle name="Notiz 6 4 4 2 2" xfId="20029"/>
    <cellStyle name="Notiz 6 4 4 3" xfId="14343"/>
    <cellStyle name="Notiz 6 4 5" xfId="5388"/>
    <cellStyle name="Notiz 6 4 5 2" xfId="11074"/>
    <cellStyle name="Notiz 6 4 5 2 2" xfId="22459"/>
    <cellStyle name="Notiz 6 4 5 3" xfId="16773"/>
    <cellStyle name="Notiz 6 4 6" xfId="6214"/>
    <cellStyle name="Notiz 6 4 6 2" xfId="17599"/>
    <cellStyle name="Notiz 6 4 7" xfId="11913"/>
    <cellStyle name="Notiz 6 5" xfId="1741"/>
    <cellStyle name="Notiz 6 5 2" xfId="4172"/>
    <cellStyle name="Notiz 6 5 2 2" xfId="9858"/>
    <cellStyle name="Notiz 6 5 2 2 2" xfId="21243"/>
    <cellStyle name="Notiz 6 5 2 3" xfId="15557"/>
    <cellStyle name="Notiz 6 5 3" xfId="7428"/>
    <cellStyle name="Notiz 6 5 3 2" xfId="18813"/>
    <cellStyle name="Notiz 6 5 4" xfId="13127"/>
    <cellStyle name="Notiz 6 6" xfId="931"/>
    <cellStyle name="Notiz 6 6 2" xfId="3362"/>
    <cellStyle name="Notiz 6 6 2 2" xfId="9048"/>
    <cellStyle name="Notiz 6 6 2 2 2" xfId="20433"/>
    <cellStyle name="Notiz 6 6 2 3" xfId="14747"/>
    <cellStyle name="Notiz 6 6 3" xfId="6618"/>
    <cellStyle name="Notiz 6 6 3 2" xfId="18003"/>
    <cellStyle name="Notiz 6 6 4" xfId="12317"/>
    <cellStyle name="Notiz 6 7" xfId="2551"/>
    <cellStyle name="Notiz 6 7 2" xfId="8238"/>
    <cellStyle name="Notiz 6 7 2 2" xfId="19623"/>
    <cellStyle name="Notiz 6 7 3" xfId="13937"/>
    <cellStyle name="Notiz 6 8" xfId="4982"/>
    <cellStyle name="Notiz 6 8 2" xfId="10668"/>
    <cellStyle name="Notiz 6 8 2 2" xfId="22053"/>
    <cellStyle name="Notiz 6 8 3" xfId="16367"/>
    <cellStyle name="Notiz 6 9" xfId="5808"/>
    <cellStyle name="Notiz 6 9 2" xfId="17193"/>
    <cellStyle name="Notiz 7" xfId="135"/>
    <cellStyle name="Notiz 7 10" xfId="11521"/>
    <cellStyle name="Notiz 7 2" xfId="253"/>
    <cellStyle name="Notiz 7 2 2" xfId="448"/>
    <cellStyle name="Notiz 7 2 2 2" xfId="855"/>
    <cellStyle name="Notiz 7 2 2 2 2" xfId="2475"/>
    <cellStyle name="Notiz 7 2 2 2 2 2" xfId="4906"/>
    <cellStyle name="Notiz 7 2 2 2 2 2 2" xfId="10592"/>
    <cellStyle name="Notiz 7 2 2 2 2 2 2 2" xfId="21977"/>
    <cellStyle name="Notiz 7 2 2 2 2 2 3" xfId="16291"/>
    <cellStyle name="Notiz 7 2 2 2 2 3" xfId="8162"/>
    <cellStyle name="Notiz 7 2 2 2 2 3 2" xfId="19547"/>
    <cellStyle name="Notiz 7 2 2 2 2 4" xfId="13861"/>
    <cellStyle name="Notiz 7 2 2 2 3" xfId="1665"/>
    <cellStyle name="Notiz 7 2 2 2 3 2" xfId="4096"/>
    <cellStyle name="Notiz 7 2 2 2 3 2 2" xfId="9782"/>
    <cellStyle name="Notiz 7 2 2 2 3 2 2 2" xfId="21167"/>
    <cellStyle name="Notiz 7 2 2 2 3 2 3" xfId="15481"/>
    <cellStyle name="Notiz 7 2 2 2 3 3" xfId="7352"/>
    <cellStyle name="Notiz 7 2 2 2 3 3 2" xfId="18737"/>
    <cellStyle name="Notiz 7 2 2 2 3 4" xfId="13051"/>
    <cellStyle name="Notiz 7 2 2 2 4" xfId="3285"/>
    <cellStyle name="Notiz 7 2 2 2 4 2" xfId="8972"/>
    <cellStyle name="Notiz 7 2 2 2 4 2 2" xfId="20357"/>
    <cellStyle name="Notiz 7 2 2 2 4 3" xfId="14671"/>
    <cellStyle name="Notiz 7 2 2 2 5" xfId="5716"/>
    <cellStyle name="Notiz 7 2 2 2 5 2" xfId="11402"/>
    <cellStyle name="Notiz 7 2 2 2 5 2 2" xfId="22787"/>
    <cellStyle name="Notiz 7 2 2 2 5 3" xfId="17101"/>
    <cellStyle name="Notiz 7 2 2 2 6" xfId="6542"/>
    <cellStyle name="Notiz 7 2 2 2 6 2" xfId="17927"/>
    <cellStyle name="Notiz 7 2 2 2 7" xfId="12241"/>
    <cellStyle name="Notiz 7 2 2 3" xfId="2069"/>
    <cellStyle name="Notiz 7 2 2 3 2" xfId="4500"/>
    <cellStyle name="Notiz 7 2 2 3 2 2" xfId="10186"/>
    <cellStyle name="Notiz 7 2 2 3 2 2 2" xfId="21571"/>
    <cellStyle name="Notiz 7 2 2 3 2 3" xfId="15885"/>
    <cellStyle name="Notiz 7 2 2 3 3" xfId="7756"/>
    <cellStyle name="Notiz 7 2 2 3 3 2" xfId="19141"/>
    <cellStyle name="Notiz 7 2 2 3 4" xfId="13455"/>
    <cellStyle name="Notiz 7 2 2 4" xfId="1259"/>
    <cellStyle name="Notiz 7 2 2 4 2" xfId="3690"/>
    <cellStyle name="Notiz 7 2 2 4 2 2" xfId="9376"/>
    <cellStyle name="Notiz 7 2 2 4 2 2 2" xfId="20761"/>
    <cellStyle name="Notiz 7 2 2 4 2 3" xfId="15075"/>
    <cellStyle name="Notiz 7 2 2 4 3" xfId="6946"/>
    <cellStyle name="Notiz 7 2 2 4 3 2" xfId="18331"/>
    <cellStyle name="Notiz 7 2 2 4 4" xfId="12645"/>
    <cellStyle name="Notiz 7 2 2 5" xfId="2879"/>
    <cellStyle name="Notiz 7 2 2 5 2" xfId="8566"/>
    <cellStyle name="Notiz 7 2 2 5 2 2" xfId="19951"/>
    <cellStyle name="Notiz 7 2 2 5 3" xfId="14265"/>
    <cellStyle name="Notiz 7 2 2 6" xfId="5310"/>
    <cellStyle name="Notiz 7 2 2 6 2" xfId="10996"/>
    <cellStyle name="Notiz 7 2 2 6 2 2" xfId="22381"/>
    <cellStyle name="Notiz 7 2 2 6 3" xfId="16695"/>
    <cellStyle name="Notiz 7 2 2 7" xfId="6136"/>
    <cellStyle name="Notiz 7 2 2 7 2" xfId="17521"/>
    <cellStyle name="Notiz 7 2 2 8" xfId="11835"/>
    <cellStyle name="Notiz 7 2 3" xfId="659"/>
    <cellStyle name="Notiz 7 2 3 2" xfId="2279"/>
    <cellStyle name="Notiz 7 2 3 2 2" xfId="4710"/>
    <cellStyle name="Notiz 7 2 3 2 2 2" xfId="10396"/>
    <cellStyle name="Notiz 7 2 3 2 2 2 2" xfId="21781"/>
    <cellStyle name="Notiz 7 2 3 2 2 3" xfId="16095"/>
    <cellStyle name="Notiz 7 2 3 2 3" xfId="7966"/>
    <cellStyle name="Notiz 7 2 3 2 3 2" xfId="19351"/>
    <cellStyle name="Notiz 7 2 3 2 4" xfId="13665"/>
    <cellStyle name="Notiz 7 2 3 3" xfId="1469"/>
    <cellStyle name="Notiz 7 2 3 3 2" xfId="3900"/>
    <cellStyle name="Notiz 7 2 3 3 2 2" xfId="9586"/>
    <cellStyle name="Notiz 7 2 3 3 2 2 2" xfId="20971"/>
    <cellStyle name="Notiz 7 2 3 3 2 3" xfId="15285"/>
    <cellStyle name="Notiz 7 2 3 3 3" xfId="7156"/>
    <cellStyle name="Notiz 7 2 3 3 3 2" xfId="18541"/>
    <cellStyle name="Notiz 7 2 3 3 4" xfId="12855"/>
    <cellStyle name="Notiz 7 2 3 4" xfId="3089"/>
    <cellStyle name="Notiz 7 2 3 4 2" xfId="8776"/>
    <cellStyle name="Notiz 7 2 3 4 2 2" xfId="20161"/>
    <cellStyle name="Notiz 7 2 3 4 3" xfId="14475"/>
    <cellStyle name="Notiz 7 2 3 5" xfId="5520"/>
    <cellStyle name="Notiz 7 2 3 5 2" xfId="11206"/>
    <cellStyle name="Notiz 7 2 3 5 2 2" xfId="22591"/>
    <cellStyle name="Notiz 7 2 3 5 3" xfId="16905"/>
    <cellStyle name="Notiz 7 2 3 6" xfId="6346"/>
    <cellStyle name="Notiz 7 2 3 6 2" xfId="17731"/>
    <cellStyle name="Notiz 7 2 3 7" xfId="12045"/>
    <cellStyle name="Notiz 7 2 4" xfId="1873"/>
    <cellStyle name="Notiz 7 2 4 2" xfId="4304"/>
    <cellStyle name="Notiz 7 2 4 2 2" xfId="9990"/>
    <cellStyle name="Notiz 7 2 4 2 2 2" xfId="21375"/>
    <cellStyle name="Notiz 7 2 4 2 3" xfId="15689"/>
    <cellStyle name="Notiz 7 2 4 3" xfId="7560"/>
    <cellStyle name="Notiz 7 2 4 3 2" xfId="18945"/>
    <cellStyle name="Notiz 7 2 4 4" xfId="13259"/>
    <cellStyle name="Notiz 7 2 5" xfId="1063"/>
    <cellStyle name="Notiz 7 2 5 2" xfId="3494"/>
    <cellStyle name="Notiz 7 2 5 2 2" xfId="9180"/>
    <cellStyle name="Notiz 7 2 5 2 2 2" xfId="20565"/>
    <cellStyle name="Notiz 7 2 5 2 3" xfId="14879"/>
    <cellStyle name="Notiz 7 2 5 3" xfId="6750"/>
    <cellStyle name="Notiz 7 2 5 3 2" xfId="18135"/>
    <cellStyle name="Notiz 7 2 5 4" xfId="12449"/>
    <cellStyle name="Notiz 7 2 6" xfId="2683"/>
    <cellStyle name="Notiz 7 2 6 2" xfId="8370"/>
    <cellStyle name="Notiz 7 2 6 2 2" xfId="19755"/>
    <cellStyle name="Notiz 7 2 6 3" xfId="14069"/>
    <cellStyle name="Notiz 7 2 7" xfId="5114"/>
    <cellStyle name="Notiz 7 2 7 2" xfId="10800"/>
    <cellStyle name="Notiz 7 2 7 2 2" xfId="22185"/>
    <cellStyle name="Notiz 7 2 7 3" xfId="16499"/>
    <cellStyle name="Notiz 7 2 8" xfId="5940"/>
    <cellStyle name="Notiz 7 2 8 2" xfId="17325"/>
    <cellStyle name="Notiz 7 2 9" xfId="11639"/>
    <cellStyle name="Notiz 7 3" xfId="330"/>
    <cellStyle name="Notiz 7 3 2" xfId="737"/>
    <cellStyle name="Notiz 7 3 2 2" xfId="2357"/>
    <cellStyle name="Notiz 7 3 2 2 2" xfId="4788"/>
    <cellStyle name="Notiz 7 3 2 2 2 2" xfId="10474"/>
    <cellStyle name="Notiz 7 3 2 2 2 2 2" xfId="21859"/>
    <cellStyle name="Notiz 7 3 2 2 2 3" xfId="16173"/>
    <cellStyle name="Notiz 7 3 2 2 3" xfId="8044"/>
    <cellStyle name="Notiz 7 3 2 2 3 2" xfId="19429"/>
    <cellStyle name="Notiz 7 3 2 2 4" xfId="13743"/>
    <cellStyle name="Notiz 7 3 2 3" xfId="1547"/>
    <cellStyle name="Notiz 7 3 2 3 2" xfId="3978"/>
    <cellStyle name="Notiz 7 3 2 3 2 2" xfId="9664"/>
    <cellStyle name="Notiz 7 3 2 3 2 2 2" xfId="21049"/>
    <cellStyle name="Notiz 7 3 2 3 2 3" xfId="15363"/>
    <cellStyle name="Notiz 7 3 2 3 3" xfId="7234"/>
    <cellStyle name="Notiz 7 3 2 3 3 2" xfId="18619"/>
    <cellStyle name="Notiz 7 3 2 3 4" xfId="12933"/>
    <cellStyle name="Notiz 7 3 2 4" xfId="3167"/>
    <cellStyle name="Notiz 7 3 2 4 2" xfId="8854"/>
    <cellStyle name="Notiz 7 3 2 4 2 2" xfId="20239"/>
    <cellStyle name="Notiz 7 3 2 4 3" xfId="14553"/>
    <cellStyle name="Notiz 7 3 2 5" xfId="5598"/>
    <cellStyle name="Notiz 7 3 2 5 2" xfId="11284"/>
    <cellStyle name="Notiz 7 3 2 5 2 2" xfId="22669"/>
    <cellStyle name="Notiz 7 3 2 5 3" xfId="16983"/>
    <cellStyle name="Notiz 7 3 2 6" xfId="6424"/>
    <cellStyle name="Notiz 7 3 2 6 2" xfId="17809"/>
    <cellStyle name="Notiz 7 3 2 7" xfId="12123"/>
    <cellStyle name="Notiz 7 3 3" xfId="1951"/>
    <cellStyle name="Notiz 7 3 3 2" xfId="4382"/>
    <cellStyle name="Notiz 7 3 3 2 2" xfId="10068"/>
    <cellStyle name="Notiz 7 3 3 2 2 2" xfId="21453"/>
    <cellStyle name="Notiz 7 3 3 2 3" xfId="15767"/>
    <cellStyle name="Notiz 7 3 3 3" xfId="7638"/>
    <cellStyle name="Notiz 7 3 3 3 2" xfId="19023"/>
    <cellStyle name="Notiz 7 3 3 4" xfId="13337"/>
    <cellStyle name="Notiz 7 3 4" xfId="1141"/>
    <cellStyle name="Notiz 7 3 4 2" xfId="3572"/>
    <cellStyle name="Notiz 7 3 4 2 2" xfId="9258"/>
    <cellStyle name="Notiz 7 3 4 2 2 2" xfId="20643"/>
    <cellStyle name="Notiz 7 3 4 2 3" xfId="14957"/>
    <cellStyle name="Notiz 7 3 4 3" xfId="6828"/>
    <cellStyle name="Notiz 7 3 4 3 2" xfId="18213"/>
    <cellStyle name="Notiz 7 3 4 4" xfId="12527"/>
    <cellStyle name="Notiz 7 3 5" xfId="2761"/>
    <cellStyle name="Notiz 7 3 5 2" xfId="8448"/>
    <cellStyle name="Notiz 7 3 5 2 2" xfId="19833"/>
    <cellStyle name="Notiz 7 3 5 3" xfId="14147"/>
    <cellStyle name="Notiz 7 3 6" xfId="5192"/>
    <cellStyle name="Notiz 7 3 6 2" xfId="10878"/>
    <cellStyle name="Notiz 7 3 6 2 2" xfId="22263"/>
    <cellStyle name="Notiz 7 3 6 3" xfId="16577"/>
    <cellStyle name="Notiz 7 3 7" xfId="6018"/>
    <cellStyle name="Notiz 7 3 7 2" xfId="17403"/>
    <cellStyle name="Notiz 7 3 8" xfId="11717"/>
    <cellStyle name="Notiz 7 4" xfId="541"/>
    <cellStyle name="Notiz 7 4 2" xfId="2161"/>
    <cellStyle name="Notiz 7 4 2 2" xfId="4592"/>
    <cellStyle name="Notiz 7 4 2 2 2" xfId="10278"/>
    <cellStyle name="Notiz 7 4 2 2 2 2" xfId="21663"/>
    <cellStyle name="Notiz 7 4 2 2 3" xfId="15977"/>
    <cellStyle name="Notiz 7 4 2 3" xfId="7848"/>
    <cellStyle name="Notiz 7 4 2 3 2" xfId="19233"/>
    <cellStyle name="Notiz 7 4 2 4" xfId="13547"/>
    <cellStyle name="Notiz 7 4 3" xfId="1351"/>
    <cellStyle name="Notiz 7 4 3 2" xfId="3782"/>
    <cellStyle name="Notiz 7 4 3 2 2" xfId="9468"/>
    <cellStyle name="Notiz 7 4 3 2 2 2" xfId="20853"/>
    <cellStyle name="Notiz 7 4 3 2 3" xfId="15167"/>
    <cellStyle name="Notiz 7 4 3 3" xfId="7038"/>
    <cellStyle name="Notiz 7 4 3 3 2" xfId="18423"/>
    <cellStyle name="Notiz 7 4 3 4" xfId="12737"/>
    <cellStyle name="Notiz 7 4 4" xfId="2971"/>
    <cellStyle name="Notiz 7 4 4 2" xfId="8658"/>
    <cellStyle name="Notiz 7 4 4 2 2" xfId="20043"/>
    <cellStyle name="Notiz 7 4 4 3" xfId="14357"/>
    <cellStyle name="Notiz 7 4 5" xfId="5402"/>
    <cellStyle name="Notiz 7 4 5 2" xfId="11088"/>
    <cellStyle name="Notiz 7 4 5 2 2" xfId="22473"/>
    <cellStyle name="Notiz 7 4 5 3" xfId="16787"/>
    <cellStyle name="Notiz 7 4 6" xfId="6228"/>
    <cellStyle name="Notiz 7 4 6 2" xfId="17613"/>
    <cellStyle name="Notiz 7 4 7" xfId="11927"/>
    <cellStyle name="Notiz 7 5" xfId="1755"/>
    <cellStyle name="Notiz 7 5 2" xfId="4186"/>
    <cellStyle name="Notiz 7 5 2 2" xfId="9872"/>
    <cellStyle name="Notiz 7 5 2 2 2" xfId="21257"/>
    <cellStyle name="Notiz 7 5 2 3" xfId="15571"/>
    <cellStyle name="Notiz 7 5 3" xfId="7442"/>
    <cellStyle name="Notiz 7 5 3 2" xfId="18827"/>
    <cellStyle name="Notiz 7 5 4" xfId="13141"/>
    <cellStyle name="Notiz 7 6" xfId="945"/>
    <cellStyle name="Notiz 7 6 2" xfId="3376"/>
    <cellStyle name="Notiz 7 6 2 2" xfId="9062"/>
    <cellStyle name="Notiz 7 6 2 2 2" xfId="20447"/>
    <cellStyle name="Notiz 7 6 2 3" xfId="14761"/>
    <cellStyle name="Notiz 7 6 3" xfId="6632"/>
    <cellStyle name="Notiz 7 6 3 2" xfId="18017"/>
    <cellStyle name="Notiz 7 6 4" xfId="12331"/>
    <cellStyle name="Notiz 7 7" xfId="2565"/>
    <cellStyle name="Notiz 7 7 2" xfId="8252"/>
    <cellStyle name="Notiz 7 7 2 2" xfId="19637"/>
    <cellStyle name="Notiz 7 7 3" xfId="13951"/>
    <cellStyle name="Notiz 7 8" xfId="4996"/>
    <cellStyle name="Notiz 7 8 2" xfId="10682"/>
    <cellStyle name="Notiz 7 8 2 2" xfId="22067"/>
    <cellStyle name="Notiz 7 8 3" xfId="16381"/>
    <cellStyle name="Notiz 7 9" xfId="5822"/>
    <cellStyle name="Notiz 7 9 2" xfId="17207"/>
    <cellStyle name="Notiz 8" xfId="149"/>
    <cellStyle name="Notiz 8 2" xfId="344"/>
    <cellStyle name="Notiz 8 2 2" xfId="751"/>
    <cellStyle name="Notiz 8 2 2 2" xfId="2371"/>
    <cellStyle name="Notiz 8 2 2 2 2" xfId="4802"/>
    <cellStyle name="Notiz 8 2 2 2 2 2" xfId="10488"/>
    <cellStyle name="Notiz 8 2 2 2 2 2 2" xfId="21873"/>
    <cellStyle name="Notiz 8 2 2 2 2 3" xfId="16187"/>
    <cellStyle name="Notiz 8 2 2 2 3" xfId="8058"/>
    <cellStyle name="Notiz 8 2 2 2 3 2" xfId="19443"/>
    <cellStyle name="Notiz 8 2 2 2 4" xfId="13757"/>
    <cellStyle name="Notiz 8 2 2 3" xfId="1561"/>
    <cellStyle name="Notiz 8 2 2 3 2" xfId="3992"/>
    <cellStyle name="Notiz 8 2 2 3 2 2" xfId="9678"/>
    <cellStyle name="Notiz 8 2 2 3 2 2 2" xfId="21063"/>
    <cellStyle name="Notiz 8 2 2 3 2 3" xfId="15377"/>
    <cellStyle name="Notiz 8 2 2 3 3" xfId="7248"/>
    <cellStyle name="Notiz 8 2 2 3 3 2" xfId="18633"/>
    <cellStyle name="Notiz 8 2 2 3 4" xfId="12947"/>
    <cellStyle name="Notiz 8 2 2 4" xfId="3181"/>
    <cellStyle name="Notiz 8 2 2 4 2" xfId="8868"/>
    <cellStyle name="Notiz 8 2 2 4 2 2" xfId="20253"/>
    <cellStyle name="Notiz 8 2 2 4 3" xfId="14567"/>
    <cellStyle name="Notiz 8 2 2 5" xfId="5612"/>
    <cellStyle name="Notiz 8 2 2 5 2" xfId="11298"/>
    <cellStyle name="Notiz 8 2 2 5 2 2" xfId="22683"/>
    <cellStyle name="Notiz 8 2 2 5 3" xfId="16997"/>
    <cellStyle name="Notiz 8 2 2 6" xfId="6438"/>
    <cellStyle name="Notiz 8 2 2 6 2" xfId="17823"/>
    <cellStyle name="Notiz 8 2 2 7" xfId="12137"/>
    <cellStyle name="Notiz 8 2 3" xfId="1965"/>
    <cellStyle name="Notiz 8 2 3 2" xfId="4396"/>
    <cellStyle name="Notiz 8 2 3 2 2" xfId="10082"/>
    <cellStyle name="Notiz 8 2 3 2 2 2" xfId="21467"/>
    <cellStyle name="Notiz 8 2 3 2 3" xfId="15781"/>
    <cellStyle name="Notiz 8 2 3 3" xfId="7652"/>
    <cellStyle name="Notiz 8 2 3 3 2" xfId="19037"/>
    <cellStyle name="Notiz 8 2 3 4" xfId="13351"/>
    <cellStyle name="Notiz 8 2 4" xfId="1155"/>
    <cellStyle name="Notiz 8 2 4 2" xfId="3586"/>
    <cellStyle name="Notiz 8 2 4 2 2" xfId="9272"/>
    <cellStyle name="Notiz 8 2 4 2 2 2" xfId="20657"/>
    <cellStyle name="Notiz 8 2 4 2 3" xfId="14971"/>
    <cellStyle name="Notiz 8 2 4 3" xfId="6842"/>
    <cellStyle name="Notiz 8 2 4 3 2" xfId="18227"/>
    <cellStyle name="Notiz 8 2 4 4" xfId="12541"/>
    <cellStyle name="Notiz 8 2 5" xfId="2775"/>
    <cellStyle name="Notiz 8 2 5 2" xfId="8462"/>
    <cellStyle name="Notiz 8 2 5 2 2" xfId="19847"/>
    <cellStyle name="Notiz 8 2 5 3" xfId="14161"/>
    <cellStyle name="Notiz 8 2 6" xfId="5206"/>
    <cellStyle name="Notiz 8 2 6 2" xfId="10892"/>
    <cellStyle name="Notiz 8 2 6 2 2" xfId="22277"/>
    <cellStyle name="Notiz 8 2 6 3" xfId="16591"/>
    <cellStyle name="Notiz 8 2 7" xfId="6032"/>
    <cellStyle name="Notiz 8 2 7 2" xfId="17417"/>
    <cellStyle name="Notiz 8 2 8" xfId="11731"/>
    <cellStyle name="Notiz 8 3" xfId="555"/>
    <cellStyle name="Notiz 8 3 2" xfId="2175"/>
    <cellStyle name="Notiz 8 3 2 2" xfId="4606"/>
    <cellStyle name="Notiz 8 3 2 2 2" xfId="10292"/>
    <cellStyle name="Notiz 8 3 2 2 2 2" xfId="21677"/>
    <cellStyle name="Notiz 8 3 2 2 3" xfId="15991"/>
    <cellStyle name="Notiz 8 3 2 3" xfId="7862"/>
    <cellStyle name="Notiz 8 3 2 3 2" xfId="19247"/>
    <cellStyle name="Notiz 8 3 2 4" xfId="13561"/>
    <cellStyle name="Notiz 8 3 3" xfId="1365"/>
    <cellStyle name="Notiz 8 3 3 2" xfId="3796"/>
    <cellStyle name="Notiz 8 3 3 2 2" xfId="9482"/>
    <cellStyle name="Notiz 8 3 3 2 2 2" xfId="20867"/>
    <cellStyle name="Notiz 8 3 3 2 3" xfId="15181"/>
    <cellStyle name="Notiz 8 3 3 3" xfId="7052"/>
    <cellStyle name="Notiz 8 3 3 3 2" xfId="18437"/>
    <cellStyle name="Notiz 8 3 3 4" xfId="12751"/>
    <cellStyle name="Notiz 8 3 4" xfId="2985"/>
    <cellStyle name="Notiz 8 3 4 2" xfId="8672"/>
    <cellStyle name="Notiz 8 3 4 2 2" xfId="20057"/>
    <cellStyle name="Notiz 8 3 4 3" xfId="14371"/>
    <cellStyle name="Notiz 8 3 5" xfId="5416"/>
    <cellStyle name="Notiz 8 3 5 2" xfId="11102"/>
    <cellStyle name="Notiz 8 3 5 2 2" xfId="22487"/>
    <cellStyle name="Notiz 8 3 5 3" xfId="16801"/>
    <cellStyle name="Notiz 8 3 6" xfId="6242"/>
    <cellStyle name="Notiz 8 3 6 2" xfId="17627"/>
    <cellStyle name="Notiz 8 3 7" xfId="11941"/>
    <cellStyle name="Notiz 8 4" xfId="1769"/>
    <cellStyle name="Notiz 8 4 2" xfId="4200"/>
    <cellStyle name="Notiz 8 4 2 2" xfId="9886"/>
    <cellStyle name="Notiz 8 4 2 2 2" xfId="21271"/>
    <cellStyle name="Notiz 8 4 2 3" xfId="15585"/>
    <cellStyle name="Notiz 8 4 3" xfId="7456"/>
    <cellStyle name="Notiz 8 4 3 2" xfId="18841"/>
    <cellStyle name="Notiz 8 4 4" xfId="13155"/>
    <cellStyle name="Notiz 8 5" xfId="959"/>
    <cellStyle name="Notiz 8 5 2" xfId="3390"/>
    <cellStyle name="Notiz 8 5 2 2" xfId="9076"/>
    <cellStyle name="Notiz 8 5 2 2 2" xfId="20461"/>
    <cellStyle name="Notiz 8 5 2 3" xfId="14775"/>
    <cellStyle name="Notiz 8 5 3" xfId="6646"/>
    <cellStyle name="Notiz 8 5 3 2" xfId="18031"/>
    <cellStyle name="Notiz 8 5 4" xfId="12345"/>
    <cellStyle name="Notiz 8 6" xfId="2579"/>
    <cellStyle name="Notiz 8 6 2" xfId="8266"/>
    <cellStyle name="Notiz 8 6 2 2" xfId="19651"/>
    <cellStyle name="Notiz 8 6 3" xfId="13965"/>
    <cellStyle name="Notiz 8 7" xfId="5010"/>
    <cellStyle name="Notiz 8 7 2" xfId="10696"/>
    <cellStyle name="Notiz 8 7 2 2" xfId="22081"/>
    <cellStyle name="Notiz 8 7 3" xfId="16395"/>
    <cellStyle name="Notiz 8 8" xfId="5836"/>
    <cellStyle name="Notiz 8 8 2" xfId="17221"/>
    <cellStyle name="Notiz 8 9" xfId="11535"/>
    <cellStyle name="Notiz 9" xfId="163"/>
    <cellStyle name="Notiz 9 2" xfId="358"/>
    <cellStyle name="Notiz 9 2 2" xfId="765"/>
    <cellStyle name="Notiz 9 2 2 2" xfId="2385"/>
    <cellStyle name="Notiz 9 2 2 2 2" xfId="4816"/>
    <cellStyle name="Notiz 9 2 2 2 2 2" xfId="10502"/>
    <cellStyle name="Notiz 9 2 2 2 2 2 2" xfId="21887"/>
    <cellStyle name="Notiz 9 2 2 2 2 3" xfId="16201"/>
    <cellStyle name="Notiz 9 2 2 2 3" xfId="8072"/>
    <cellStyle name="Notiz 9 2 2 2 3 2" xfId="19457"/>
    <cellStyle name="Notiz 9 2 2 2 4" xfId="13771"/>
    <cellStyle name="Notiz 9 2 2 3" xfId="1575"/>
    <cellStyle name="Notiz 9 2 2 3 2" xfId="4006"/>
    <cellStyle name="Notiz 9 2 2 3 2 2" xfId="9692"/>
    <cellStyle name="Notiz 9 2 2 3 2 2 2" xfId="21077"/>
    <cellStyle name="Notiz 9 2 2 3 2 3" xfId="15391"/>
    <cellStyle name="Notiz 9 2 2 3 3" xfId="7262"/>
    <cellStyle name="Notiz 9 2 2 3 3 2" xfId="18647"/>
    <cellStyle name="Notiz 9 2 2 3 4" xfId="12961"/>
    <cellStyle name="Notiz 9 2 2 4" xfId="3195"/>
    <cellStyle name="Notiz 9 2 2 4 2" xfId="8882"/>
    <cellStyle name="Notiz 9 2 2 4 2 2" xfId="20267"/>
    <cellStyle name="Notiz 9 2 2 4 3" xfId="14581"/>
    <cellStyle name="Notiz 9 2 2 5" xfId="5626"/>
    <cellStyle name="Notiz 9 2 2 5 2" xfId="11312"/>
    <cellStyle name="Notiz 9 2 2 5 2 2" xfId="22697"/>
    <cellStyle name="Notiz 9 2 2 5 3" xfId="17011"/>
    <cellStyle name="Notiz 9 2 2 6" xfId="6452"/>
    <cellStyle name="Notiz 9 2 2 6 2" xfId="17837"/>
    <cellStyle name="Notiz 9 2 2 7" xfId="12151"/>
    <cellStyle name="Notiz 9 2 3" xfId="1979"/>
    <cellStyle name="Notiz 9 2 3 2" xfId="4410"/>
    <cellStyle name="Notiz 9 2 3 2 2" xfId="10096"/>
    <cellStyle name="Notiz 9 2 3 2 2 2" xfId="21481"/>
    <cellStyle name="Notiz 9 2 3 2 3" xfId="15795"/>
    <cellStyle name="Notiz 9 2 3 3" xfId="7666"/>
    <cellStyle name="Notiz 9 2 3 3 2" xfId="19051"/>
    <cellStyle name="Notiz 9 2 3 4" xfId="13365"/>
    <cellStyle name="Notiz 9 2 4" xfId="1169"/>
    <cellStyle name="Notiz 9 2 4 2" xfId="3600"/>
    <cellStyle name="Notiz 9 2 4 2 2" xfId="9286"/>
    <cellStyle name="Notiz 9 2 4 2 2 2" xfId="20671"/>
    <cellStyle name="Notiz 9 2 4 2 3" xfId="14985"/>
    <cellStyle name="Notiz 9 2 4 3" xfId="6856"/>
    <cellStyle name="Notiz 9 2 4 3 2" xfId="18241"/>
    <cellStyle name="Notiz 9 2 4 4" xfId="12555"/>
    <cellStyle name="Notiz 9 2 5" xfId="2789"/>
    <cellStyle name="Notiz 9 2 5 2" xfId="8476"/>
    <cellStyle name="Notiz 9 2 5 2 2" xfId="19861"/>
    <cellStyle name="Notiz 9 2 5 3" xfId="14175"/>
    <cellStyle name="Notiz 9 2 6" xfId="5220"/>
    <cellStyle name="Notiz 9 2 6 2" xfId="10906"/>
    <cellStyle name="Notiz 9 2 6 2 2" xfId="22291"/>
    <cellStyle name="Notiz 9 2 6 3" xfId="16605"/>
    <cellStyle name="Notiz 9 2 7" xfId="6046"/>
    <cellStyle name="Notiz 9 2 7 2" xfId="17431"/>
    <cellStyle name="Notiz 9 2 8" xfId="11745"/>
    <cellStyle name="Notiz 9 3" xfId="569"/>
    <cellStyle name="Notiz 9 3 2" xfId="2189"/>
    <cellStyle name="Notiz 9 3 2 2" xfId="4620"/>
    <cellStyle name="Notiz 9 3 2 2 2" xfId="10306"/>
    <cellStyle name="Notiz 9 3 2 2 2 2" xfId="21691"/>
    <cellStyle name="Notiz 9 3 2 2 3" xfId="16005"/>
    <cellStyle name="Notiz 9 3 2 3" xfId="7876"/>
    <cellStyle name="Notiz 9 3 2 3 2" xfId="19261"/>
    <cellStyle name="Notiz 9 3 2 4" xfId="13575"/>
    <cellStyle name="Notiz 9 3 3" xfId="1379"/>
    <cellStyle name="Notiz 9 3 3 2" xfId="3810"/>
    <cellStyle name="Notiz 9 3 3 2 2" xfId="9496"/>
    <cellStyle name="Notiz 9 3 3 2 2 2" xfId="20881"/>
    <cellStyle name="Notiz 9 3 3 2 3" xfId="15195"/>
    <cellStyle name="Notiz 9 3 3 3" xfId="7066"/>
    <cellStyle name="Notiz 9 3 3 3 2" xfId="18451"/>
    <cellStyle name="Notiz 9 3 3 4" xfId="12765"/>
    <cellStyle name="Notiz 9 3 4" xfId="2999"/>
    <cellStyle name="Notiz 9 3 4 2" xfId="8686"/>
    <cellStyle name="Notiz 9 3 4 2 2" xfId="20071"/>
    <cellStyle name="Notiz 9 3 4 3" xfId="14385"/>
    <cellStyle name="Notiz 9 3 5" xfId="5430"/>
    <cellStyle name="Notiz 9 3 5 2" xfId="11116"/>
    <cellStyle name="Notiz 9 3 5 2 2" xfId="22501"/>
    <cellStyle name="Notiz 9 3 5 3" xfId="16815"/>
    <cellStyle name="Notiz 9 3 6" xfId="6256"/>
    <cellStyle name="Notiz 9 3 6 2" xfId="17641"/>
    <cellStyle name="Notiz 9 3 7" xfId="11955"/>
    <cellStyle name="Notiz 9 4" xfId="1783"/>
    <cellStyle name="Notiz 9 4 2" xfId="4214"/>
    <cellStyle name="Notiz 9 4 2 2" xfId="9900"/>
    <cellStyle name="Notiz 9 4 2 2 2" xfId="21285"/>
    <cellStyle name="Notiz 9 4 2 3" xfId="15599"/>
    <cellStyle name="Notiz 9 4 3" xfId="7470"/>
    <cellStyle name="Notiz 9 4 3 2" xfId="18855"/>
    <cellStyle name="Notiz 9 4 4" xfId="13169"/>
    <cellStyle name="Notiz 9 5" xfId="973"/>
    <cellStyle name="Notiz 9 5 2" xfId="3404"/>
    <cellStyle name="Notiz 9 5 2 2" xfId="9090"/>
    <cellStyle name="Notiz 9 5 2 2 2" xfId="20475"/>
    <cellStyle name="Notiz 9 5 2 3" xfId="14789"/>
    <cellStyle name="Notiz 9 5 3" xfId="6660"/>
    <cellStyle name="Notiz 9 5 3 2" xfId="18045"/>
    <cellStyle name="Notiz 9 5 4" xfId="12359"/>
    <cellStyle name="Notiz 9 6" xfId="2593"/>
    <cellStyle name="Notiz 9 6 2" xfId="8280"/>
    <cellStyle name="Notiz 9 6 2 2" xfId="19665"/>
    <cellStyle name="Notiz 9 6 3" xfId="13979"/>
    <cellStyle name="Notiz 9 7" xfId="5024"/>
    <cellStyle name="Notiz 9 7 2" xfId="10710"/>
    <cellStyle name="Notiz 9 7 2 2" xfId="22095"/>
    <cellStyle name="Notiz 9 7 3" xfId="16409"/>
    <cellStyle name="Notiz 9 8" xfId="5850"/>
    <cellStyle name="Notiz 9 8 2" xfId="17235"/>
    <cellStyle name="Notiz 9 9" xfId="11549"/>
    <cellStyle name="Schlecht 2" xfId="31"/>
    <cellStyle name="Standard" xfId="0" builtinId="0"/>
    <cellStyle name="Standard 10" xfId="481"/>
    <cellStyle name="Standard 11" xfId="467"/>
    <cellStyle name="Standard 11 2" xfId="2088"/>
    <cellStyle name="Standard 11 2 2" xfId="4519"/>
    <cellStyle name="Standard 11 2 2 2" xfId="10205"/>
    <cellStyle name="Standard 11 2 2 2 2" xfId="21590"/>
    <cellStyle name="Standard 11 2 2 3" xfId="15904"/>
    <cellStyle name="Standard 11 2 3" xfId="7775"/>
    <cellStyle name="Standard 11 2 3 2" xfId="19160"/>
    <cellStyle name="Standard 11 2 4" xfId="13474"/>
    <cellStyle name="Standard 11 3" xfId="1278"/>
    <cellStyle name="Standard 11 3 2" xfId="3709"/>
    <cellStyle name="Standard 11 3 2 2" xfId="9395"/>
    <cellStyle name="Standard 11 3 2 2 2" xfId="20780"/>
    <cellStyle name="Standard 11 3 2 3" xfId="15094"/>
    <cellStyle name="Standard 11 3 3" xfId="6965"/>
    <cellStyle name="Standard 11 3 3 2" xfId="18350"/>
    <cellStyle name="Standard 11 3 4" xfId="12664"/>
    <cellStyle name="Standard 11 4" xfId="2898"/>
    <cellStyle name="Standard 11 4 2" xfId="8585"/>
    <cellStyle name="Standard 11 4 2 2" xfId="19970"/>
    <cellStyle name="Standard 11 4 3" xfId="14284"/>
    <cellStyle name="Standard 11 5" xfId="5329"/>
    <cellStyle name="Standard 11 5 2" xfId="11015"/>
    <cellStyle name="Standard 11 5 2 2" xfId="22400"/>
    <cellStyle name="Standard 11 5 3" xfId="16714"/>
    <cellStyle name="Standard 11 6" xfId="6155"/>
    <cellStyle name="Standard 11 6 2" xfId="17540"/>
    <cellStyle name="Standard 11 7" xfId="11854"/>
    <cellStyle name="Standard 12" xfId="3306"/>
    <cellStyle name="Standard 13" xfId="22827"/>
    <cellStyle name="Standard 2" xfId="6"/>
    <cellStyle name="Standard 2 10" xfId="11441"/>
    <cellStyle name="Standard 2 11" xfId="11463"/>
    <cellStyle name="Standard 2 12" xfId="79"/>
    <cellStyle name="Standard 2 2" xfId="28"/>
    <cellStyle name="Standard 2 2 10" xfId="254"/>
    <cellStyle name="Standard 2 2 2" xfId="76"/>
    <cellStyle name="Standard 2 2 2 2" xfId="856"/>
    <cellStyle name="Standard 2 2 2 2 2" xfId="2476"/>
    <cellStyle name="Standard 2 2 2 2 2 2" xfId="4907"/>
    <cellStyle name="Standard 2 2 2 2 2 2 2" xfId="10593"/>
    <cellStyle name="Standard 2 2 2 2 2 2 2 2" xfId="21978"/>
    <cellStyle name="Standard 2 2 2 2 2 2 3" xfId="16292"/>
    <cellStyle name="Standard 2 2 2 2 2 3" xfId="8163"/>
    <cellStyle name="Standard 2 2 2 2 2 3 2" xfId="19548"/>
    <cellStyle name="Standard 2 2 2 2 2 4" xfId="13862"/>
    <cellStyle name="Standard 2 2 2 2 3" xfId="1666"/>
    <cellStyle name="Standard 2 2 2 2 3 2" xfId="4097"/>
    <cellStyle name="Standard 2 2 2 2 3 2 2" xfId="9783"/>
    <cellStyle name="Standard 2 2 2 2 3 2 2 2" xfId="21168"/>
    <cellStyle name="Standard 2 2 2 2 3 2 3" xfId="15482"/>
    <cellStyle name="Standard 2 2 2 2 3 3" xfId="7353"/>
    <cellStyle name="Standard 2 2 2 2 3 3 2" xfId="18738"/>
    <cellStyle name="Standard 2 2 2 2 3 4" xfId="13052"/>
    <cellStyle name="Standard 2 2 2 2 4" xfId="3286"/>
    <cellStyle name="Standard 2 2 2 2 4 2" xfId="8973"/>
    <cellStyle name="Standard 2 2 2 2 4 2 2" xfId="20358"/>
    <cellStyle name="Standard 2 2 2 2 4 3" xfId="14672"/>
    <cellStyle name="Standard 2 2 2 2 5" xfId="5717"/>
    <cellStyle name="Standard 2 2 2 2 5 2" xfId="11403"/>
    <cellStyle name="Standard 2 2 2 2 5 2 2" xfId="22788"/>
    <cellStyle name="Standard 2 2 2 2 5 3" xfId="17102"/>
    <cellStyle name="Standard 2 2 2 2 6" xfId="6543"/>
    <cellStyle name="Standard 2 2 2 2 6 2" xfId="17928"/>
    <cellStyle name="Standard 2 2 2 2 7" xfId="12242"/>
    <cellStyle name="Standard 2 2 2 3" xfId="2070"/>
    <cellStyle name="Standard 2 2 2 3 2" xfId="4501"/>
    <cellStyle name="Standard 2 2 2 3 2 2" xfId="10187"/>
    <cellStyle name="Standard 2 2 2 3 2 2 2" xfId="21572"/>
    <cellStyle name="Standard 2 2 2 3 2 3" xfId="15886"/>
    <cellStyle name="Standard 2 2 2 3 3" xfId="7757"/>
    <cellStyle name="Standard 2 2 2 3 3 2" xfId="19142"/>
    <cellStyle name="Standard 2 2 2 3 4" xfId="13456"/>
    <cellStyle name="Standard 2 2 2 4" xfId="1260"/>
    <cellStyle name="Standard 2 2 2 4 2" xfId="3691"/>
    <cellStyle name="Standard 2 2 2 4 2 2" xfId="9377"/>
    <cellStyle name="Standard 2 2 2 4 2 2 2" xfId="20762"/>
    <cellStyle name="Standard 2 2 2 4 2 3" xfId="15076"/>
    <cellStyle name="Standard 2 2 2 4 3" xfId="6947"/>
    <cellStyle name="Standard 2 2 2 4 3 2" xfId="18332"/>
    <cellStyle name="Standard 2 2 2 4 4" xfId="12646"/>
    <cellStyle name="Standard 2 2 2 5" xfId="2880"/>
    <cellStyle name="Standard 2 2 2 5 2" xfId="8567"/>
    <cellStyle name="Standard 2 2 2 5 2 2" xfId="19952"/>
    <cellStyle name="Standard 2 2 2 5 3" xfId="14266"/>
    <cellStyle name="Standard 2 2 2 6" xfId="5311"/>
    <cellStyle name="Standard 2 2 2 6 2" xfId="10997"/>
    <cellStyle name="Standard 2 2 2 6 2 2" xfId="22382"/>
    <cellStyle name="Standard 2 2 2 6 3" xfId="16696"/>
    <cellStyle name="Standard 2 2 2 7" xfId="6137"/>
    <cellStyle name="Standard 2 2 2 7 2" xfId="17522"/>
    <cellStyle name="Standard 2 2 2 8" xfId="11836"/>
    <cellStyle name="Standard 2 2 2 9" xfId="449"/>
    <cellStyle name="Standard 2 2 3" xfId="660"/>
    <cellStyle name="Standard 2 2 3 2" xfId="2280"/>
    <cellStyle name="Standard 2 2 3 2 2" xfId="4711"/>
    <cellStyle name="Standard 2 2 3 2 2 2" xfId="10397"/>
    <cellStyle name="Standard 2 2 3 2 2 2 2" xfId="21782"/>
    <cellStyle name="Standard 2 2 3 2 2 3" xfId="16096"/>
    <cellStyle name="Standard 2 2 3 2 3" xfId="7967"/>
    <cellStyle name="Standard 2 2 3 2 3 2" xfId="19352"/>
    <cellStyle name="Standard 2 2 3 2 4" xfId="13666"/>
    <cellStyle name="Standard 2 2 3 3" xfId="1470"/>
    <cellStyle name="Standard 2 2 3 3 2" xfId="3901"/>
    <cellStyle name="Standard 2 2 3 3 2 2" xfId="9587"/>
    <cellStyle name="Standard 2 2 3 3 2 2 2" xfId="20972"/>
    <cellStyle name="Standard 2 2 3 3 2 3" xfId="15286"/>
    <cellStyle name="Standard 2 2 3 3 3" xfId="7157"/>
    <cellStyle name="Standard 2 2 3 3 3 2" xfId="18542"/>
    <cellStyle name="Standard 2 2 3 3 4" xfId="12856"/>
    <cellStyle name="Standard 2 2 3 4" xfId="3090"/>
    <cellStyle name="Standard 2 2 3 4 2" xfId="8777"/>
    <cellStyle name="Standard 2 2 3 4 2 2" xfId="20162"/>
    <cellStyle name="Standard 2 2 3 4 3" xfId="14476"/>
    <cellStyle name="Standard 2 2 3 5" xfId="5521"/>
    <cellStyle name="Standard 2 2 3 5 2" xfId="11207"/>
    <cellStyle name="Standard 2 2 3 5 2 2" xfId="22592"/>
    <cellStyle name="Standard 2 2 3 5 3" xfId="16906"/>
    <cellStyle name="Standard 2 2 3 6" xfId="6347"/>
    <cellStyle name="Standard 2 2 3 6 2" xfId="17732"/>
    <cellStyle name="Standard 2 2 3 7" xfId="12046"/>
    <cellStyle name="Standard 2 2 4" xfId="1874"/>
    <cellStyle name="Standard 2 2 4 2" xfId="4305"/>
    <cellStyle name="Standard 2 2 4 2 2" xfId="9991"/>
    <cellStyle name="Standard 2 2 4 2 2 2" xfId="21376"/>
    <cellStyle name="Standard 2 2 4 2 3" xfId="15690"/>
    <cellStyle name="Standard 2 2 4 3" xfId="7561"/>
    <cellStyle name="Standard 2 2 4 3 2" xfId="18946"/>
    <cellStyle name="Standard 2 2 4 4" xfId="13260"/>
    <cellStyle name="Standard 2 2 5" xfId="1064"/>
    <cellStyle name="Standard 2 2 5 2" xfId="3495"/>
    <cellStyle name="Standard 2 2 5 2 2" xfId="9181"/>
    <cellStyle name="Standard 2 2 5 2 2 2" xfId="20566"/>
    <cellStyle name="Standard 2 2 5 2 3" xfId="14880"/>
    <cellStyle name="Standard 2 2 5 3" xfId="6751"/>
    <cellStyle name="Standard 2 2 5 3 2" xfId="18136"/>
    <cellStyle name="Standard 2 2 5 4" xfId="12450"/>
    <cellStyle name="Standard 2 2 6" xfId="2684"/>
    <cellStyle name="Standard 2 2 6 2" xfId="8371"/>
    <cellStyle name="Standard 2 2 6 2 2" xfId="19756"/>
    <cellStyle name="Standard 2 2 6 3" xfId="14070"/>
    <cellStyle name="Standard 2 2 7" xfId="5115"/>
    <cellStyle name="Standard 2 2 7 2" xfId="10801"/>
    <cellStyle name="Standard 2 2 7 2 2" xfId="22186"/>
    <cellStyle name="Standard 2 2 7 3" xfId="16500"/>
    <cellStyle name="Standard 2 2 8" xfId="5941"/>
    <cellStyle name="Standard 2 2 8 2" xfId="17326"/>
    <cellStyle name="Standard 2 2 9" xfId="11640"/>
    <cellStyle name="Standard 2 3" xfId="75"/>
    <cellStyle name="Standard 2 3 2" xfId="679"/>
    <cellStyle name="Standard 2 3 2 2" xfId="2299"/>
    <cellStyle name="Standard 2 3 2 2 2" xfId="4730"/>
    <cellStyle name="Standard 2 3 2 2 2 2" xfId="10416"/>
    <cellStyle name="Standard 2 3 2 2 2 2 2" xfId="21801"/>
    <cellStyle name="Standard 2 3 2 2 2 3" xfId="16115"/>
    <cellStyle name="Standard 2 3 2 2 3" xfId="7986"/>
    <cellStyle name="Standard 2 3 2 2 3 2" xfId="19371"/>
    <cellStyle name="Standard 2 3 2 2 4" xfId="13685"/>
    <cellStyle name="Standard 2 3 2 3" xfId="1489"/>
    <cellStyle name="Standard 2 3 2 3 2" xfId="3920"/>
    <cellStyle name="Standard 2 3 2 3 2 2" xfId="9606"/>
    <cellStyle name="Standard 2 3 2 3 2 2 2" xfId="20991"/>
    <cellStyle name="Standard 2 3 2 3 2 3" xfId="15305"/>
    <cellStyle name="Standard 2 3 2 3 3" xfId="7176"/>
    <cellStyle name="Standard 2 3 2 3 3 2" xfId="18561"/>
    <cellStyle name="Standard 2 3 2 3 4" xfId="12875"/>
    <cellStyle name="Standard 2 3 2 4" xfId="3109"/>
    <cellStyle name="Standard 2 3 2 4 2" xfId="8796"/>
    <cellStyle name="Standard 2 3 2 4 2 2" xfId="20181"/>
    <cellStyle name="Standard 2 3 2 4 3" xfId="14495"/>
    <cellStyle name="Standard 2 3 2 5" xfId="5540"/>
    <cellStyle name="Standard 2 3 2 5 2" xfId="11226"/>
    <cellStyle name="Standard 2 3 2 5 2 2" xfId="22611"/>
    <cellStyle name="Standard 2 3 2 5 3" xfId="16925"/>
    <cellStyle name="Standard 2 3 2 6" xfId="6366"/>
    <cellStyle name="Standard 2 3 2 6 2" xfId="17751"/>
    <cellStyle name="Standard 2 3 2 7" xfId="12065"/>
    <cellStyle name="Standard 2 3 3" xfId="1893"/>
    <cellStyle name="Standard 2 3 3 2" xfId="4324"/>
    <cellStyle name="Standard 2 3 3 2 2" xfId="10010"/>
    <cellStyle name="Standard 2 3 3 2 2 2" xfId="21395"/>
    <cellStyle name="Standard 2 3 3 2 3" xfId="15709"/>
    <cellStyle name="Standard 2 3 3 3" xfId="7580"/>
    <cellStyle name="Standard 2 3 3 3 2" xfId="18965"/>
    <cellStyle name="Standard 2 3 3 4" xfId="13279"/>
    <cellStyle name="Standard 2 3 4" xfId="1083"/>
    <cellStyle name="Standard 2 3 4 2" xfId="3514"/>
    <cellStyle name="Standard 2 3 4 2 2" xfId="9200"/>
    <cellStyle name="Standard 2 3 4 2 2 2" xfId="20585"/>
    <cellStyle name="Standard 2 3 4 2 3" xfId="14899"/>
    <cellStyle name="Standard 2 3 4 3" xfId="6770"/>
    <cellStyle name="Standard 2 3 4 3 2" xfId="18155"/>
    <cellStyle name="Standard 2 3 4 4" xfId="12469"/>
    <cellStyle name="Standard 2 3 5" xfId="2703"/>
    <cellStyle name="Standard 2 3 5 2" xfId="8390"/>
    <cellStyle name="Standard 2 3 5 2 2" xfId="19775"/>
    <cellStyle name="Standard 2 3 5 3" xfId="14089"/>
    <cellStyle name="Standard 2 3 6" xfId="5134"/>
    <cellStyle name="Standard 2 3 6 2" xfId="10820"/>
    <cellStyle name="Standard 2 3 6 2 2" xfId="22205"/>
    <cellStyle name="Standard 2 3 6 3" xfId="16519"/>
    <cellStyle name="Standard 2 3 7" xfId="5960"/>
    <cellStyle name="Standard 2 3 7 2" xfId="17345"/>
    <cellStyle name="Standard 2 3 8" xfId="11659"/>
    <cellStyle name="Standard 2 3 9" xfId="272"/>
    <cellStyle name="Standard 2 4" xfId="482"/>
    <cellStyle name="Standard 2 4 2" xfId="2102"/>
    <cellStyle name="Standard 2 4 2 2" xfId="4533"/>
    <cellStyle name="Standard 2 4 2 2 2" xfId="10219"/>
    <cellStyle name="Standard 2 4 2 2 2 2" xfId="21604"/>
    <cellStyle name="Standard 2 4 2 2 3" xfId="15918"/>
    <cellStyle name="Standard 2 4 2 3" xfId="7789"/>
    <cellStyle name="Standard 2 4 2 3 2" xfId="19174"/>
    <cellStyle name="Standard 2 4 2 4" xfId="13488"/>
    <cellStyle name="Standard 2 4 3" xfId="1292"/>
    <cellStyle name="Standard 2 4 3 2" xfId="3723"/>
    <cellStyle name="Standard 2 4 3 2 2" xfId="9409"/>
    <cellStyle name="Standard 2 4 3 2 2 2" xfId="20794"/>
    <cellStyle name="Standard 2 4 3 2 3" xfId="15108"/>
    <cellStyle name="Standard 2 4 3 3" xfId="6979"/>
    <cellStyle name="Standard 2 4 3 3 2" xfId="18364"/>
    <cellStyle name="Standard 2 4 3 4" xfId="12678"/>
    <cellStyle name="Standard 2 4 4" xfId="2912"/>
    <cellStyle name="Standard 2 4 4 2" xfId="8599"/>
    <cellStyle name="Standard 2 4 4 2 2" xfId="19984"/>
    <cellStyle name="Standard 2 4 4 3" xfId="14298"/>
    <cellStyle name="Standard 2 4 5" xfId="5343"/>
    <cellStyle name="Standard 2 4 5 2" xfId="11029"/>
    <cellStyle name="Standard 2 4 5 2 2" xfId="22414"/>
    <cellStyle name="Standard 2 4 5 3" xfId="16728"/>
    <cellStyle name="Standard 2 4 6" xfId="6169"/>
    <cellStyle name="Standard 2 4 6 2" xfId="17554"/>
    <cellStyle name="Standard 2 4 7" xfId="11868"/>
    <cellStyle name="Standard 2 5" xfId="1697"/>
    <cellStyle name="Standard 2 5 2" xfId="4128"/>
    <cellStyle name="Standard 2 5 2 2" xfId="9814"/>
    <cellStyle name="Standard 2 5 2 2 2" xfId="21199"/>
    <cellStyle name="Standard 2 5 2 3" xfId="15513"/>
    <cellStyle name="Standard 2 5 3" xfId="7384"/>
    <cellStyle name="Standard 2 5 3 2" xfId="18769"/>
    <cellStyle name="Standard 2 5 4" xfId="13083"/>
    <cellStyle name="Standard 2 6" xfId="887"/>
    <cellStyle name="Standard 2 6 2" xfId="3318"/>
    <cellStyle name="Standard 2 6 2 2" xfId="9004"/>
    <cellStyle name="Standard 2 6 2 2 2" xfId="20389"/>
    <cellStyle name="Standard 2 6 2 3" xfId="14703"/>
    <cellStyle name="Standard 2 6 3" xfId="6574"/>
    <cellStyle name="Standard 2 6 3 2" xfId="17959"/>
    <cellStyle name="Standard 2 6 4" xfId="12273"/>
    <cellStyle name="Standard 2 7" xfId="2507"/>
    <cellStyle name="Standard 2 7 2" xfId="8194"/>
    <cellStyle name="Standard 2 7 2 2" xfId="19579"/>
    <cellStyle name="Standard 2 7 3" xfId="13893"/>
    <cellStyle name="Standard 2 8" xfId="4938"/>
    <cellStyle name="Standard 2 8 2" xfId="10624"/>
    <cellStyle name="Standard 2 8 2 2" xfId="22009"/>
    <cellStyle name="Standard 2 8 3" xfId="16323"/>
    <cellStyle name="Standard 2 9" xfId="5764"/>
    <cellStyle name="Standard 2 9 2" xfId="17149"/>
    <cellStyle name="Standard 3" xfId="7"/>
    <cellStyle name="Standard 3 10" xfId="11436"/>
    <cellStyle name="Standard 3 11" xfId="11464"/>
    <cellStyle name="Standard 3 12" xfId="69"/>
    <cellStyle name="Standard 3 2" xfId="70"/>
    <cellStyle name="Standard 3 2 2" xfId="450"/>
    <cellStyle name="Standard 3 2 2 2" xfId="857"/>
    <cellStyle name="Standard 3 2 2 2 2" xfId="2477"/>
    <cellStyle name="Standard 3 2 2 2 2 2" xfId="4908"/>
    <cellStyle name="Standard 3 2 2 2 2 2 2" xfId="10594"/>
    <cellStyle name="Standard 3 2 2 2 2 2 2 2" xfId="21979"/>
    <cellStyle name="Standard 3 2 2 2 2 2 3" xfId="16293"/>
    <cellStyle name="Standard 3 2 2 2 2 3" xfId="8164"/>
    <cellStyle name="Standard 3 2 2 2 2 3 2" xfId="19549"/>
    <cellStyle name="Standard 3 2 2 2 2 4" xfId="13863"/>
    <cellStyle name="Standard 3 2 2 2 3" xfId="1667"/>
    <cellStyle name="Standard 3 2 2 2 3 2" xfId="4098"/>
    <cellStyle name="Standard 3 2 2 2 3 2 2" xfId="9784"/>
    <cellStyle name="Standard 3 2 2 2 3 2 2 2" xfId="21169"/>
    <cellStyle name="Standard 3 2 2 2 3 2 3" xfId="15483"/>
    <cellStyle name="Standard 3 2 2 2 3 3" xfId="7354"/>
    <cellStyle name="Standard 3 2 2 2 3 3 2" xfId="18739"/>
    <cellStyle name="Standard 3 2 2 2 3 4" xfId="13053"/>
    <cellStyle name="Standard 3 2 2 2 4" xfId="3287"/>
    <cellStyle name="Standard 3 2 2 2 4 2" xfId="8974"/>
    <cellStyle name="Standard 3 2 2 2 4 2 2" xfId="20359"/>
    <cellStyle name="Standard 3 2 2 2 4 3" xfId="14673"/>
    <cellStyle name="Standard 3 2 2 2 5" xfId="5718"/>
    <cellStyle name="Standard 3 2 2 2 5 2" xfId="11404"/>
    <cellStyle name="Standard 3 2 2 2 5 2 2" xfId="22789"/>
    <cellStyle name="Standard 3 2 2 2 5 3" xfId="17103"/>
    <cellStyle name="Standard 3 2 2 2 6" xfId="6544"/>
    <cellStyle name="Standard 3 2 2 2 6 2" xfId="17929"/>
    <cellStyle name="Standard 3 2 2 2 7" xfId="12243"/>
    <cellStyle name="Standard 3 2 2 3" xfId="2071"/>
    <cellStyle name="Standard 3 2 2 3 2" xfId="4502"/>
    <cellStyle name="Standard 3 2 2 3 2 2" xfId="10188"/>
    <cellStyle name="Standard 3 2 2 3 2 2 2" xfId="21573"/>
    <cellStyle name="Standard 3 2 2 3 2 3" xfId="15887"/>
    <cellStyle name="Standard 3 2 2 3 3" xfId="7758"/>
    <cellStyle name="Standard 3 2 2 3 3 2" xfId="19143"/>
    <cellStyle name="Standard 3 2 2 3 4" xfId="13457"/>
    <cellStyle name="Standard 3 2 2 4" xfId="1261"/>
    <cellStyle name="Standard 3 2 2 4 2" xfId="3692"/>
    <cellStyle name="Standard 3 2 2 4 2 2" xfId="9378"/>
    <cellStyle name="Standard 3 2 2 4 2 2 2" xfId="20763"/>
    <cellStyle name="Standard 3 2 2 4 2 3" xfId="15077"/>
    <cellStyle name="Standard 3 2 2 4 3" xfId="6948"/>
    <cellStyle name="Standard 3 2 2 4 3 2" xfId="18333"/>
    <cellStyle name="Standard 3 2 2 4 4" xfId="12647"/>
    <cellStyle name="Standard 3 2 2 5" xfId="2881"/>
    <cellStyle name="Standard 3 2 2 5 2" xfId="8568"/>
    <cellStyle name="Standard 3 2 2 5 2 2" xfId="19953"/>
    <cellStyle name="Standard 3 2 2 5 3" xfId="14267"/>
    <cellStyle name="Standard 3 2 2 6" xfId="5312"/>
    <cellStyle name="Standard 3 2 2 6 2" xfId="10998"/>
    <cellStyle name="Standard 3 2 2 6 2 2" xfId="22383"/>
    <cellStyle name="Standard 3 2 2 6 3" xfId="16697"/>
    <cellStyle name="Standard 3 2 2 7" xfId="6138"/>
    <cellStyle name="Standard 3 2 2 7 2" xfId="17523"/>
    <cellStyle name="Standard 3 2 2 8" xfId="11837"/>
    <cellStyle name="Standard 3 2 3" xfId="661"/>
    <cellStyle name="Standard 3 2 3 2" xfId="2281"/>
    <cellStyle name="Standard 3 2 3 2 2" xfId="4712"/>
    <cellStyle name="Standard 3 2 3 2 2 2" xfId="10398"/>
    <cellStyle name="Standard 3 2 3 2 2 2 2" xfId="21783"/>
    <cellStyle name="Standard 3 2 3 2 2 3" xfId="16097"/>
    <cellStyle name="Standard 3 2 3 2 3" xfId="7968"/>
    <cellStyle name="Standard 3 2 3 2 3 2" xfId="19353"/>
    <cellStyle name="Standard 3 2 3 2 4" xfId="13667"/>
    <cellStyle name="Standard 3 2 3 3" xfId="1471"/>
    <cellStyle name="Standard 3 2 3 3 2" xfId="3902"/>
    <cellStyle name="Standard 3 2 3 3 2 2" xfId="9588"/>
    <cellStyle name="Standard 3 2 3 3 2 2 2" xfId="20973"/>
    <cellStyle name="Standard 3 2 3 3 2 3" xfId="15287"/>
    <cellStyle name="Standard 3 2 3 3 3" xfId="7158"/>
    <cellStyle name="Standard 3 2 3 3 3 2" xfId="18543"/>
    <cellStyle name="Standard 3 2 3 3 4" xfId="12857"/>
    <cellStyle name="Standard 3 2 3 4" xfId="3091"/>
    <cellStyle name="Standard 3 2 3 4 2" xfId="8778"/>
    <cellStyle name="Standard 3 2 3 4 2 2" xfId="20163"/>
    <cellStyle name="Standard 3 2 3 4 3" xfId="14477"/>
    <cellStyle name="Standard 3 2 3 5" xfId="5522"/>
    <cellStyle name="Standard 3 2 3 5 2" xfId="11208"/>
    <cellStyle name="Standard 3 2 3 5 2 2" xfId="22593"/>
    <cellStyle name="Standard 3 2 3 5 3" xfId="16907"/>
    <cellStyle name="Standard 3 2 3 6" xfId="6348"/>
    <cellStyle name="Standard 3 2 3 6 2" xfId="17733"/>
    <cellStyle name="Standard 3 2 3 7" xfId="12047"/>
    <cellStyle name="Standard 3 2 4" xfId="1875"/>
    <cellStyle name="Standard 3 2 4 2" xfId="4306"/>
    <cellStyle name="Standard 3 2 4 2 2" xfId="9992"/>
    <cellStyle name="Standard 3 2 4 2 2 2" xfId="21377"/>
    <cellStyle name="Standard 3 2 4 2 3" xfId="15691"/>
    <cellStyle name="Standard 3 2 4 3" xfId="7562"/>
    <cellStyle name="Standard 3 2 4 3 2" xfId="18947"/>
    <cellStyle name="Standard 3 2 4 4" xfId="13261"/>
    <cellStyle name="Standard 3 2 5" xfId="1065"/>
    <cellStyle name="Standard 3 2 5 2" xfId="3496"/>
    <cellStyle name="Standard 3 2 5 2 2" xfId="9182"/>
    <cellStyle name="Standard 3 2 5 2 2 2" xfId="20567"/>
    <cellStyle name="Standard 3 2 5 2 3" xfId="14881"/>
    <cellStyle name="Standard 3 2 5 3" xfId="6752"/>
    <cellStyle name="Standard 3 2 5 3 2" xfId="18137"/>
    <cellStyle name="Standard 3 2 5 4" xfId="12451"/>
    <cellStyle name="Standard 3 2 6" xfId="2685"/>
    <cellStyle name="Standard 3 2 6 2" xfId="8372"/>
    <cellStyle name="Standard 3 2 6 2 2" xfId="19757"/>
    <cellStyle name="Standard 3 2 6 3" xfId="14071"/>
    <cellStyle name="Standard 3 2 7" xfId="5116"/>
    <cellStyle name="Standard 3 2 7 2" xfId="10802"/>
    <cellStyle name="Standard 3 2 7 2 2" xfId="22187"/>
    <cellStyle name="Standard 3 2 7 3" xfId="16501"/>
    <cellStyle name="Standard 3 2 8" xfId="5942"/>
    <cellStyle name="Standard 3 2 8 2" xfId="17327"/>
    <cellStyle name="Standard 3 2 9" xfId="11641"/>
    <cellStyle name="Standard 3 3" xfId="273"/>
    <cellStyle name="Standard 3 3 2" xfId="680"/>
    <cellStyle name="Standard 3 3 2 2" xfId="2300"/>
    <cellStyle name="Standard 3 3 2 2 2" xfId="4731"/>
    <cellStyle name="Standard 3 3 2 2 2 2" xfId="10417"/>
    <cellStyle name="Standard 3 3 2 2 2 2 2" xfId="21802"/>
    <cellStyle name="Standard 3 3 2 2 2 3" xfId="16116"/>
    <cellStyle name="Standard 3 3 2 2 3" xfId="7987"/>
    <cellStyle name="Standard 3 3 2 2 3 2" xfId="19372"/>
    <cellStyle name="Standard 3 3 2 2 4" xfId="13686"/>
    <cellStyle name="Standard 3 3 2 3" xfId="1490"/>
    <cellStyle name="Standard 3 3 2 3 2" xfId="3921"/>
    <cellStyle name="Standard 3 3 2 3 2 2" xfId="9607"/>
    <cellStyle name="Standard 3 3 2 3 2 2 2" xfId="20992"/>
    <cellStyle name="Standard 3 3 2 3 2 3" xfId="15306"/>
    <cellStyle name="Standard 3 3 2 3 3" xfId="7177"/>
    <cellStyle name="Standard 3 3 2 3 3 2" xfId="18562"/>
    <cellStyle name="Standard 3 3 2 3 4" xfId="12876"/>
    <cellStyle name="Standard 3 3 2 4" xfId="3110"/>
    <cellStyle name="Standard 3 3 2 4 2" xfId="8797"/>
    <cellStyle name="Standard 3 3 2 4 2 2" xfId="20182"/>
    <cellStyle name="Standard 3 3 2 4 3" xfId="14496"/>
    <cellStyle name="Standard 3 3 2 5" xfId="5541"/>
    <cellStyle name="Standard 3 3 2 5 2" xfId="11227"/>
    <cellStyle name="Standard 3 3 2 5 2 2" xfId="22612"/>
    <cellStyle name="Standard 3 3 2 5 3" xfId="16926"/>
    <cellStyle name="Standard 3 3 2 6" xfId="6367"/>
    <cellStyle name="Standard 3 3 2 6 2" xfId="17752"/>
    <cellStyle name="Standard 3 3 2 7" xfId="12066"/>
    <cellStyle name="Standard 3 3 3" xfId="1894"/>
    <cellStyle name="Standard 3 3 3 2" xfId="4325"/>
    <cellStyle name="Standard 3 3 3 2 2" xfId="10011"/>
    <cellStyle name="Standard 3 3 3 2 2 2" xfId="21396"/>
    <cellStyle name="Standard 3 3 3 2 3" xfId="15710"/>
    <cellStyle name="Standard 3 3 3 3" xfId="7581"/>
    <cellStyle name="Standard 3 3 3 3 2" xfId="18966"/>
    <cellStyle name="Standard 3 3 3 4" xfId="13280"/>
    <cellStyle name="Standard 3 3 4" xfId="1084"/>
    <cellStyle name="Standard 3 3 4 2" xfId="3515"/>
    <cellStyle name="Standard 3 3 4 2 2" xfId="9201"/>
    <cellStyle name="Standard 3 3 4 2 2 2" xfId="20586"/>
    <cellStyle name="Standard 3 3 4 2 3" xfId="14900"/>
    <cellStyle name="Standard 3 3 4 3" xfId="6771"/>
    <cellStyle name="Standard 3 3 4 3 2" xfId="18156"/>
    <cellStyle name="Standard 3 3 4 4" xfId="12470"/>
    <cellStyle name="Standard 3 3 5" xfId="2704"/>
    <cellStyle name="Standard 3 3 5 2" xfId="8391"/>
    <cellStyle name="Standard 3 3 5 2 2" xfId="19776"/>
    <cellStyle name="Standard 3 3 5 3" xfId="14090"/>
    <cellStyle name="Standard 3 3 6" xfId="5135"/>
    <cellStyle name="Standard 3 3 6 2" xfId="10821"/>
    <cellStyle name="Standard 3 3 6 2 2" xfId="22206"/>
    <cellStyle name="Standard 3 3 6 3" xfId="16520"/>
    <cellStyle name="Standard 3 3 7" xfId="5961"/>
    <cellStyle name="Standard 3 3 7 2" xfId="17346"/>
    <cellStyle name="Standard 3 3 8" xfId="11660"/>
    <cellStyle name="Standard 3 4" xfId="484"/>
    <cellStyle name="Standard 3 4 2" xfId="2104"/>
    <cellStyle name="Standard 3 4 2 2" xfId="4535"/>
    <cellStyle name="Standard 3 4 2 2 2" xfId="10221"/>
    <cellStyle name="Standard 3 4 2 2 2 2" xfId="21606"/>
    <cellStyle name="Standard 3 4 2 2 3" xfId="15920"/>
    <cellStyle name="Standard 3 4 2 3" xfId="7791"/>
    <cellStyle name="Standard 3 4 2 3 2" xfId="19176"/>
    <cellStyle name="Standard 3 4 2 4" xfId="13490"/>
    <cellStyle name="Standard 3 4 3" xfId="1294"/>
    <cellStyle name="Standard 3 4 3 2" xfId="3725"/>
    <cellStyle name="Standard 3 4 3 2 2" xfId="9411"/>
    <cellStyle name="Standard 3 4 3 2 2 2" xfId="20796"/>
    <cellStyle name="Standard 3 4 3 2 3" xfId="15110"/>
    <cellStyle name="Standard 3 4 3 3" xfId="6981"/>
    <cellStyle name="Standard 3 4 3 3 2" xfId="18366"/>
    <cellStyle name="Standard 3 4 3 4" xfId="12680"/>
    <cellStyle name="Standard 3 4 4" xfId="2914"/>
    <cellStyle name="Standard 3 4 4 2" xfId="8601"/>
    <cellStyle name="Standard 3 4 4 2 2" xfId="19986"/>
    <cellStyle name="Standard 3 4 4 3" xfId="14300"/>
    <cellStyle name="Standard 3 4 5" xfId="5345"/>
    <cellStyle name="Standard 3 4 5 2" xfId="11031"/>
    <cellStyle name="Standard 3 4 5 2 2" xfId="22416"/>
    <cellStyle name="Standard 3 4 5 3" xfId="16730"/>
    <cellStyle name="Standard 3 4 6" xfId="6171"/>
    <cellStyle name="Standard 3 4 6 2" xfId="17556"/>
    <cellStyle name="Standard 3 4 7" xfId="11870"/>
    <cellStyle name="Standard 3 5" xfId="1698"/>
    <cellStyle name="Standard 3 5 2" xfId="4129"/>
    <cellStyle name="Standard 3 5 2 2" xfId="9815"/>
    <cellStyle name="Standard 3 5 2 2 2" xfId="21200"/>
    <cellStyle name="Standard 3 5 2 3" xfId="15514"/>
    <cellStyle name="Standard 3 5 3" xfId="7385"/>
    <cellStyle name="Standard 3 5 3 2" xfId="18770"/>
    <cellStyle name="Standard 3 5 4" xfId="13084"/>
    <cellStyle name="Standard 3 6" xfId="888"/>
    <cellStyle name="Standard 3 6 2" xfId="3319"/>
    <cellStyle name="Standard 3 6 2 2" xfId="9005"/>
    <cellStyle name="Standard 3 6 2 2 2" xfId="20390"/>
    <cellStyle name="Standard 3 6 2 3" xfId="14704"/>
    <cellStyle name="Standard 3 6 3" xfId="6575"/>
    <cellStyle name="Standard 3 6 3 2" xfId="17960"/>
    <cellStyle name="Standard 3 6 4" xfId="12274"/>
    <cellStyle name="Standard 3 7" xfId="2508"/>
    <cellStyle name="Standard 3 7 2" xfId="8195"/>
    <cellStyle name="Standard 3 7 2 2" xfId="19580"/>
    <cellStyle name="Standard 3 7 3" xfId="13894"/>
    <cellStyle name="Standard 3 8" xfId="4939"/>
    <cellStyle name="Standard 3 8 2" xfId="10625"/>
    <cellStyle name="Standard 3 8 2 2" xfId="22010"/>
    <cellStyle name="Standard 3 8 3" xfId="16324"/>
    <cellStyle name="Standard 3 9" xfId="5765"/>
    <cellStyle name="Standard 3 9 2" xfId="17150"/>
    <cellStyle name="Standard 4" xfId="8"/>
    <cellStyle name="Standard 4 10" xfId="11442"/>
    <cellStyle name="Standard 4 10 2" xfId="22822"/>
    <cellStyle name="Standard 4 11" xfId="11445"/>
    <cellStyle name="Standard 4 11 2" xfId="22824"/>
    <cellStyle name="Standard 4 12" xfId="11447"/>
    <cellStyle name="Standard 4 12 2" xfId="22826"/>
    <cellStyle name="Standard 4 13" xfId="11478"/>
    <cellStyle name="Standard 4 14" xfId="93"/>
    <cellStyle name="Standard 4 15" xfId="71"/>
    <cellStyle name="Standard 4 2" xfId="255"/>
    <cellStyle name="Standard 4 2 2" xfId="451"/>
    <cellStyle name="Standard 4 2 2 2" xfId="858"/>
    <cellStyle name="Standard 4 2 2 2 2" xfId="2478"/>
    <cellStyle name="Standard 4 2 2 2 2 2" xfId="4909"/>
    <cellStyle name="Standard 4 2 2 2 2 2 2" xfId="10595"/>
    <cellStyle name="Standard 4 2 2 2 2 2 2 2" xfId="21980"/>
    <cellStyle name="Standard 4 2 2 2 2 2 3" xfId="16294"/>
    <cellStyle name="Standard 4 2 2 2 2 3" xfId="8165"/>
    <cellStyle name="Standard 4 2 2 2 2 3 2" xfId="19550"/>
    <cellStyle name="Standard 4 2 2 2 2 4" xfId="13864"/>
    <cellStyle name="Standard 4 2 2 2 3" xfId="1668"/>
    <cellStyle name="Standard 4 2 2 2 3 2" xfId="4099"/>
    <cellStyle name="Standard 4 2 2 2 3 2 2" xfId="9785"/>
    <cellStyle name="Standard 4 2 2 2 3 2 2 2" xfId="21170"/>
    <cellStyle name="Standard 4 2 2 2 3 2 3" xfId="15484"/>
    <cellStyle name="Standard 4 2 2 2 3 3" xfId="7355"/>
    <cellStyle name="Standard 4 2 2 2 3 3 2" xfId="18740"/>
    <cellStyle name="Standard 4 2 2 2 3 4" xfId="13054"/>
    <cellStyle name="Standard 4 2 2 2 4" xfId="3288"/>
    <cellStyle name="Standard 4 2 2 2 4 2" xfId="8975"/>
    <cellStyle name="Standard 4 2 2 2 4 2 2" xfId="20360"/>
    <cellStyle name="Standard 4 2 2 2 4 3" xfId="14674"/>
    <cellStyle name="Standard 4 2 2 2 5" xfId="5719"/>
    <cellStyle name="Standard 4 2 2 2 5 2" xfId="11405"/>
    <cellStyle name="Standard 4 2 2 2 5 2 2" xfId="22790"/>
    <cellStyle name="Standard 4 2 2 2 5 3" xfId="17104"/>
    <cellStyle name="Standard 4 2 2 2 6" xfId="6545"/>
    <cellStyle name="Standard 4 2 2 2 6 2" xfId="17930"/>
    <cellStyle name="Standard 4 2 2 2 7" xfId="12244"/>
    <cellStyle name="Standard 4 2 2 3" xfId="2072"/>
    <cellStyle name="Standard 4 2 2 3 2" xfId="4503"/>
    <cellStyle name="Standard 4 2 2 3 2 2" xfId="10189"/>
    <cellStyle name="Standard 4 2 2 3 2 2 2" xfId="21574"/>
    <cellStyle name="Standard 4 2 2 3 2 3" xfId="15888"/>
    <cellStyle name="Standard 4 2 2 3 3" xfId="7759"/>
    <cellStyle name="Standard 4 2 2 3 3 2" xfId="19144"/>
    <cellStyle name="Standard 4 2 2 3 4" xfId="13458"/>
    <cellStyle name="Standard 4 2 2 4" xfId="1262"/>
    <cellStyle name="Standard 4 2 2 4 2" xfId="3693"/>
    <cellStyle name="Standard 4 2 2 4 2 2" xfId="9379"/>
    <cellStyle name="Standard 4 2 2 4 2 2 2" xfId="20764"/>
    <cellStyle name="Standard 4 2 2 4 2 3" xfId="15078"/>
    <cellStyle name="Standard 4 2 2 4 3" xfId="6949"/>
    <cellStyle name="Standard 4 2 2 4 3 2" xfId="18334"/>
    <cellStyle name="Standard 4 2 2 4 4" xfId="12648"/>
    <cellStyle name="Standard 4 2 2 5" xfId="2882"/>
    <cellStyle name="Standard 4 2 2 5 2" xfId="8569"/>
    <cellStyle name="Standard 4 2 2 5 2 2" xfId="19954"/>
    <cellStyle name="Standard 4 2 2 5 3" xfId="14268"/>
    <cellStyle name="Standard 4 2 2 6" xfId="5313"/>
    <cellStyle name="Standard 4 2 2 6 2" xfId="10999"/>
    <cellStyle name="Standard 4 2 2 6 2 2" xfId="22384"/>
    <cellStyle name="Standard 4 2 2 6 3" xfId="16698"/>
    <cellStyle name="Standard 4 2 2 7" xfId="6139"/>
    <cellStyle name="Standard 4 2 2 7 2" xfId="17524"/>
    <cellStyle name="Standard 4 2 2 8" xfId="11838"/>
    <cellStyle name="Standard 4 2 3" xfId="662"/>
    <cellStyle name="Standard 4 2 3 2" xfId="2282"/>
    <cellStyle name="Standard 4 2 3 2 2" xfId="4713"/>
    <cellStyle name="Standard 4 2 3 2 2 2" xfId="10399"/>
    <cellStyle name="Standard 4 2 3 2 2 2 2" xfId="21784"/>
    <cellStyle name="Standard 4 2 3 2 2 3" xfId="16098"/>
    <cellStyle name="Standard 4 2 3 2 3" xfId="7969"/>
    <cellStyle name="Standard 4 2 3 2 3 2" xfId="19354"/>
    <cellStyle name="Standard 4 2 3 2 4" xfId="13668"/>
    <cellStyle name="Standard 4 2 3 3" xfId="1472"/>
    <cellStyle name="Standard 4 2 3 3 2" xfId="3903"/>
    <cellStyle name="Standard 4 2 3 3 2 2" xfId="9589"/>
    <cellStyle name="Standard 4 2 3 3 2 2 2" xfId="20974"/>
    <cellStyle name="Standard 4 2 3 3 2 3" xfId="15288"/>
    <cellStyle name="Standard 4 2 3 3 3" xfId="7159"/>
    <cellStyle name="Standard 4 2 3 3 3 2" xfId="18544"/>
    <cellStyle name="Standard 4 2 3 3 4" xfId="12858"/>
    <cellStyle name="Standard 4 2 3 4" xfId="3092"/>
    <cellStyle name="Standard 4 2 3 4 2" xfId="8779"/>
    <cellStyle name="Standard 4 2 3 4 2 2" xfId="20164"/>
    <cellStyle name="Standard 4 2 3 4 3" xfId="14478"/>
    <cellStyle name="Standard 4 2 3 5" xfId="5523"/>
    <cellStyle name="Standard 4 2 3 5 2" xfId="11209"/>
    <cellStyle name="Standard 4 2 3 5 2 2" xfId="22594"/>
    <cellStyle name="Standard 4 2 3 5 3" xfId="16908"/>
    <cellStyle name="Standard 4 2 3 6" xfId="6349"/>
    <cellStyle name="Standard 4 2 3 6 2" xfId="17734"/>
    <cellStyle name="Standard 4 2 3 7" xfId="12048"/>
    <cellStyle name="Standard 4 2 4" xfId="1876"/>
    <cellStyle name="Standard 4 2 4 2" xfId="4307"/>
    <cellStyle name="Standard 4 2 4 2 2" xfId="9993"/>
    <cellStyle name="Standard 4 2 4 2 2 2" xfId="21378"/>
    <cellStyle name="Standard 4 2 4 2 3" xfId="15692"/>
    <cellStyle name="Standard 4 2 4 3" xfId="7563"/>
    <cellStyle name="Standard 4 2 4 3 2" xfId="18948"/>
    <cellStyle name="Standard 4 2 4 4" xfId="13262"/>
    <cellStyle name="Standard 4 2 5" xfId="1066"/>
    <cellStyle name="Standard 4 2 5 2" xfId="3497"/>
    <cellStyle name="Standard 4 2 5 2 2" xfId="9183"/>
    <cellStyle name="Standard 4 2 5 2 2 2" xfId="20568"/>
    <cellStyle name="Standard 4 2 5 2 3" xfId="14882"/>
    <cellStyle name="Standard 4 2 5 3" xfId="6753"/>
    <cellStyle name="Standard 4 2 5 3 2" xfId="18138"/>
    <cellStyle name="Standard 4 2 5 4" xfId="12452"/>
    <cellStyle name="Standard 4 2 6" xfId="2686"/>
    <cellStyle name="Standard 4 2 6 2" xfId="8373"/>
    <cellStyle name="Standard 4 2 6 2 2" xfId="19758"/>
    <cellStyle name="Standard 4 2 6 3" xfId="14072"/>
    <cellStyle name="Standard 4 2 7" xfId="5117"/>
    <cellStyle name="Standard 4 2 7 2" xfId="10803"/>
    <cellStyle name="Standard 4 2 7 2 2" xfId="22188"/>
    <cellStyle name="Standard 4 2 7 3" xfId="16502"/>
    <cellStyle name="Standard 4 2 8" xfId="5943"/>
    <cellStyle name="Standard 4 2 8 2" xfId="17328"/>
    <cellStyle name="Standard 4 2 9" xfId="11642"/>
    <cellStyle name="Standard 4 3" xfId="287"/>
    <cellStyle name="Standard 4 3 2" xfId="694"/>
    <cellStyle name="Standard 4 3 2 2" xfId="2314"/>
    <cellStyle name="Standard 4 3 2 2 2" xfId="4745"/>
    <cellStyle name="Standard 4 3 2 2 2 2" xfId="10431"/>
    <cellStyle name="Standard 4 3 2 2 2 2 2" xfId="21816"/>
    <cellStyle name="Standard 4 3 2 2 2 3" xfId="16130"/>
    <cellStyle name="Standard 4 3 2 2 3" xfId="8001"/>
    <cellStyle name="Standard 4 3 2 2 3 2" xfId="19386"/>
    <cellStyle name="Standard 4 3 2 2 4" xfId="13700"/>
    <cellStyle name="Standard 4 3 2 3" xfId="1504"/>
    <cellStyle name="Standard 4 3 2 3 2" xfId="3935"/>
    <cellStyle name="Standard 4 3 2 3 2 2" xfId="9621"/>
    <cellStyle name="Standard 4 3 2 3 2 2 2" xfId="21006"/>
    <cellStyle name="Standard 4 3 2 3 2 3" xfId="15320"/>
    <cellStyle name="Standard 4 3 2 3 3" xfId="7191"/>
    <cellStyle name="Standard 4 3 2 3 3 2" xfId="18576"/>
    <cellStyle name="Standard 4 3 2 3 4" xfId="12890"/>
    <cellStyle name="Standard 4 3 2 4" xfId="3124"/>
    <cellStyle name="Standard 4 3 2 4 2" xfId="8811"/>
    <cellStyle name="Standard 4 3 2 4 2 2" xfId="20196"/>
    <cellStyle name="Standard 4 3 2 4 3" xfId="14510"/>
    <cellStyle name="Standard 4 3 2 5" xfId="5555"/>
    <cellStyle name="Standard 4 3 2 5 2" xfId="11241"/>
    <cellStyle name="Standard 4 3 2 5 2 2" xfId="22626"/>
    <cellStyle name="Standard 4 3 2 5 3" xfId="16940"/>
    <cellStyle name="Standard 4 3 2 6" xfId="6381"/>
    <cellStyle name="Standard 4 3 2 6 2" xfId="17766"/>
    <cellStyle name="Standard 4 3 2 7" xfId="12080"/>
    <cellStyle name="Standard 4 3 3" xfId="1908"/>
    <cellStyle name="Standard 4 3 3 2" xfId="4339"/>
    <cellStyle name="Standard 4 3 3 2 2" xfId="10025"/>
    <cellStyle name="Standard 4 3 3 2 2 2" xfId="21410"/>
    <cellStyle name="Standard 4 3 3 2 3" xfId="15724"/>
    <cellStyle name="Standard 4 3 3 3" xfId="7595"/>
    <cellStyle name="Standard 4 3 3 3 2" xfId="18980"/>
    <cellStyle name="Standard 4 3 3 4" xfId="13294"/>
    <cellStyle name="Standard 4 3 4" xfId="1098"/>
    <cellStyle name="Standard 4 3 4 2" xfId="3529"/>
    <cellStyle name="Standard 4 3 4 2 2" xfId="9215"/>
    <cellStyle name="Standard 4 3 4 2 2 2" xfId="20600"/>
    <cellStyle name="Standard 4 3 4 2 3" xfId="14914"/>
    <cellStyle name="Standard 4 3 4 3" xfId="6785"/>
    <cellStyle name="Standard 4 3 4 3 2" xfId="18170"/>
    <cellStyle name="Standard 4 3 4 4" xfId="12484"/>
    <cellStyle name="Standard 4 3 5" xfId="2718"/>
    <cellStyle name="Standard 4 3 5 2" xfId="8405"/>
    <cellStyle name="Standard 4 3 5 2 2" xfId="19790"/>
    <cellStyle name="Standard 4 3 5 3" xfId="14104"/>
    <cellStyle name="Standard 4 3 6" xfId="5149"/>
    <cellStyle name="Standard 4 3 6 2" xfId="10835"/>
    <cellStyle name="Standard 4 3 6 2 2" xfId="22220"/>
    <cellStyle name="Standard 4 3 6 3" xfId="16534"/>
    <cellStyle name="Standard 4 3 7" xfId="5975"/>
    <cellStyle name="Standard 4 3 7 2" xfId="17360"/>
    <cellStyle name="Standard 4 3 8" xfId="11674"/>
    <cellStyle name="Standard 4 4" xfId="498"/>
    <cellStyle name="Standard 4 4 2" xfId="2118"/>
    <cellStyle name="Standard 4 4 2 2" xfId="4549"/>
    <cellStyle name="Standard 4 4 2 2 2" xfId="10235"/>
    <cellStyle name="Standard 4 4 2 2 2 2" xfId="21620"/>
    <cellStyle name="Standard 4 4 2 2 3" xfId="15934"/>
    <cellStyle name="Standard 4 4 2 3" xfId="7805"/>
    <cellStyle name="Standard 4 4 2 3 2" xfId="19190"/>
    <cellStyle name="Standard 4 4 2 4" xfId="13504"/>
    <cellStyle name="Standard 4 4 3" xfId="1308"/>
    <cellStyle name="Standard 4 4 3 2" xfId="3739"/>
    <cellStyle name="Standard 4 4 3 2 2" xfId="9425"/>
    <cellStyle name="Standard 4 4 3 2 2 2" xfId="20810"/>
    <cellStyle name="Standard 4 4 3 2 3" xfId="15124"/>
    <cellStyle name="Standard 4 4 3 3" xfId="6995"/>
    <cellStyle name="Standard 4 4 3 3 2" xfId="18380"/>
    <cellStyle name="Standard 4 4 3 4" xfId="12694"/>
    <cellStyle name="Standard 4 4 4" xfId="2928"/>
    <cellStyle name="Standard 4 4 4 2" xfId="8615"/>
    <cellStyle name="Standard 4 4 4 2 2" xfId="20000"/>
    <cellStyle name="Standard 4 4 4 3" xfId="14314"/>
    <cellStyle name="Standard 4 4 5" xfId="5359"/>
    <cellStyle name="Standard 4 4 5 2" xfId="11045"/>
    <cellStyle name="Standard 4 4 5 2 2" xfId="22430"/>
    <cellStyle name="Standard 4 4 5 3" xfId="16744"/>
    <cellStyle name="Standard 4 4 6" xfId="6185"/>
    <cellStyle name="Standard 4 4 6 2" xfId="17570"/>
    <cellStyle name="Standard 4 4 7" xfId="11884"/>
    <cellStyle name="Standard 4 5" xfId="1712"/>
    <cellStyle name="Standard 4 5 2" xfId="4143"/>
    <cellStyle name="Standard 4 5 2 2" xfId="9829"/>
    <cellStyle name="Standard 4 5 2 2 2" xfId="21214"/>
    <cellStyle name="Standard 4 5 2 3" xfId="15528"/>
    <cellStyle name="Standard 4 5 3" xfId="7399"/>
    <cellStyle name="Standard 4 5 3 2" xfId="18784"/>
    <cellStyle name="Standard 4 5 4" xfId="13098"/>
    <cellStyle name="Standard 4 6" xfId="902"/>
    <cellStyle name="Standard 4 6 2" xfId="3333"/>
    <cellStyle name="Standard 4 6 2 2" xfId="9019"/>
    <cellStyle name="Standard 4 6 2 2 2" xfId="20404"/>
    <cellStyle name="Standard 4 6 2 3" xfId="14718"/>
    <cellStyle name="Standard 4 6 3" xfId="6589"/>
    <cellStyle name="Standard 4 6 3 2" xfId="17974"/>
    <cellStyle name="Standard 4 6 4" xfId="12288"/>
    <cellStyle name="Standard 4 7" xfId="2522"/>
    <cellStyle name="Standard 4 7 2" xfId="8209"/>
    <cellStyle name="Standard 4 7 2 2" xfId="19594"/>
    <cellStyle name="Standard 4 7 3" xfId="13908"/>
    <cellStyle name="Standard 4 8" xfId="4953"/>
    <cellStyle name="Standard 4 8 2" xfId="10639"/>
    <cellStyle name="Standard 4 8 2 2" xfId="22024"/>
    <cellStyle name="Standard 4 8 3" xfId="16338"/>
    <cellStyle name="Standard 4 9" xfId="5779"/>
    <cellStyle name="Standard 4 9 2" xfId="17164"/>
    <cellStyle name="Standard 5" xfId="72"/>
    <cellStyle name="Standard 5 10" xfId="11492"/>
    <cellStyle name="Standard 5 2" xfId="256"/>
    <cellStyle name="Standard 5 2 2" xfId="452"/>
    <cellStyle name="Standard 5 2 2 2" xfId="859"/>
    <cellStyle name="Standard 5 2 2 2 2" xfId="2479"/>
    <cellStyle name="Standard 5 2 2 2 2 2" xfId="4910"/>
    <cellStyle name="Standard 5 2 2 2 2 2 2" xfId="10596"/>
    <cellStyle name="Standard 5 2 2 2 2 2 2 2" xfId="21981"/>
    <cellStyle name="Standard 5 2 2 2 2 2 3" xfId="16295"/>
    <cellStyle name="Standard 5 2 2 2 2 3" xfId="8166"/>
    <cellStyle name="Standard 5 2 2 2 2 3 2" xfId="19551"/>
    <cellStyle name="Standard 5 2 2 2 2 4" xfId="13865"/>
    <cellStyle name="Standard 5 2 2 2 3" xfId="1669"/>
    <cellStyle name="Standard 5 2 2 2 3 2" xfId="4100"/>
    <cellStyle name="Standard 5 2 2 2 3 2 2" xfId="9786"/>
    <cellStyle name="Standard 5 2 2 2 3 2 2 2" xfId="21171"/>
    <cellStyle name="Standard 5 2 2 2 3 2 3" xfId="15485"/>
    <cellStyle name="Standard 5 2 2 2 3 3" xfId="7356"/>
    <cellStyle name="Standard 5 2 2 2 3 3 2" xfId="18741"/>
    <cellStyle name="Standard 5 2 2 2 3 4" xfId="13055"/>
    <cellStyle name="Standard 5 2 2 2 4" xfId="3289"/>
    <cellStyle name="Standard 5 2 2 2 4 2" xfId="8976"/>
    <cellStyle name="Standard 5 2 2 2 4 2 2" xfId="20361"/>
    <cellStyle name="Standard 5 2 2 2 4 3" xfId="14675"/>
    <cellStyle name="Standard 5 2 2 2 5" xfId="5720"/>
    <cellStyle name="Standard 5 2 2 2 5 2" xfId="11406"/>
    <cellStyle name="Standard 5 2 2 2 5 2 2" xfId="22791"/>
    <cellStyle name="Standard 5 2 2 2 5 3" xfId="17105"/>
    <cellStyle name="Standard 5 2 2 2 6" xfId="6546"/>
    <cellStyle name="Standard 5 2 2 2 6 2" xfId="17931"/>
    <cellStyle name="Standard 5 2 2 2 7" xfId="12245"/>
    <cellStyle name="Standard 5 2 2 3" xfId="2073"/>
    <cellStyle name="Standard 5 2 2 3 2" xfId="4504"/>
    <cellStyle name="Standard 5 2 2 3 2 2" xfId="10190"/>
    <cellStyle name="Standard 5 2 2 3 2 2 2" xfId="21575"/>
    <cellStyle name="Standard 5 2 2 3 2 3" xfId="15889"/>
    <cellStyle name="Standard 5 2 2 3 3" xfId="7760"/>
    <cellStyle name="Standard 5 2 2 3 3 2" xfId="19145"/>
    <cellStyle name="Standard 5 2 2 3 4" xfId="13459"/>
    <cellStyle name="Standard 5 2 2 4" xfId="1263"/>
    <cellStyle name="Standard 5 2 2 4 2" xfId="3694"/>
    <cellStyle name="Standard 5 2 2 4 2 2" xfId="9380"/>
    <cellStyle name="Standard 5 2 2 4 2 2 2" xfId="20765"/>
    <cellStyle name="Standard 5 2 2 4 2 3" xfId="15079"/>
    <cellStyle name="Standard 5 2 2 4 3" xfId="6950"/>
    <cellStyle name="Standard 5 2 2 4 3 2" xfId="18335"/>
    <cellStyle name="Standard 5 2 2 4 4" xfId="12649"/>
    <cellStyle name="Standard 5 2 2 5" xfId="2883"/>
    <cellStyle name="Standard 5 2 2 5 2" xfId="8570"/>
    <cellStyle name="Standard 5 2 2 5 2 2" xfId="19955"/>
    <cellStyle name="Standard 5 2 2 5 3" xfId="14269"/>
    <cellStyle name="Standard 5 2 2 6" xfId="5314"/>
    <cellStyle name="Standard 5 2 2 6 2" xfId="11000"/>
    <cellStyle name="Standard 5 2 2 6 2 2" xfId="22385"/>
    <cellStyle name="Standard 5 2 2 6 3" xfId="16699"/>
    <cellStyle name="Standard 5 2 2 7" xfId="6140"/>
    <cellStyle name="Standard 5 2 2 7 2" xfId="17525"/>
    <cellStyle name="Standard 5 2 2 8" xfId="11839"/>
    <cellStyle name="Standard 5 2 3" xfId="663"/>
    <cellStyle name="Standard 5 2 3 2" xfId="2283"/>
    <cellStyle name="Standard 5 2 3 2 2" xfId="4714"/>
    <cellStyle name="Standard 5 2 3 2 2 2" xfId="10400"/>
    <cellStyle name="Standard 5 2 3 2 2 2 2" xfId="21785"/>
    <cellStyle name="Standard 5 2 3 2 2 3" xfId="16099"/>
    <cellStyle name="Standard 5 2 3 2 3" xfId="7970"/>
    <cellStyle name="Standard 5 2 3 2 3 2" xfId="19355"/>
    <cellStyle name="Standard 5 2 3 2 4" xfId="13669"/>
    <cellStyle name="Standard 5 2 3 3" xfId="1473"/>
    <cellStyle name="Standard 5 2 3 3 2" xfId="3904"/>
    <cellStyle name="Standard 5 2 3 3 2 2" xfId="9590"/>
    <cellStyle name="Standard 5 2 3 3 2 2 2" xfId="20975"/>
    <cellStyle name="Standard 5 2 3 3 2 3" xfId="15289"/>
    <cellStyle name="Standard 5 2 3 3 3" xfId="7160"/>
    <cellStyle name="Standard 5 2 3 3 3 2" xfId="18545"/>
    <cellStyle name="Standard 5 2 3 3 4" xfId="12859"/>
    <cellStyle name="Standard 5 2 3 4" xfId="3093"/>
    <cellStyle name="Standard 5 2 3 4 2" xfId="8780"/>
    <cellStyle name="Standard 5 2 3 4 2 2" xfId="20165"/>
    <cellStyle name="Standard 5 2 3 4 3" xfId="14479"/>
    <cellStyle name="Standard 5 2 3 5" xfId="5524"/>
    <cellStyle name="Standard 5 2 3 5 2" xfId="11210"/>
    <cellStyle name="Standard 5 2 3 5 2 2" xfId="22595"/>
    <cellStyle name="Standard 5 2 3 5 3" xfId="16909"/>
    <cellStyle name="Standard 5 2 3 6" xfId="6350"/>
    <cellStyle name="Standard 5 2 3 6 2" xfId="17735"/>
    <cellStyle name="Standard 5 2 3 7" xfId="12049"/>
    <cellStyle name="Standard 5 2 4" xfId="1877"/>
    <cellStyle name="Standard 5 2 4 2" xfId="4308"/>
    <cellStyle name="Standard 5 2 4 2 2" xfId="9994"/>
    <cellStyle name="Standard 5 2 4 2 2 2" xfId="21379"/>
    <cellStyle name="Standard 5 2 4 2 3" xfId="15693"/>
    <cellStyle name="Standard 5 2 4 3" xfId="7564"/>
    <cellStyle name="Standard 5 2 4 3 2" xfId="18949"/>
    <cellStyle name="Standard 5 2 4 4" xfId="13263"/>
    <cellStyle name="Standard 5 2 5" xfId="1067"/>
    <cellStyle name="Standard 5 2 5 2" xfId="3498"/>
    <cellStyle name="Standard 5 2 5 2 2" xfId="9184"/>
    <cellStyle name="Standard 5 2 5 2 2 2" xfId="20569"/>
    <cellStyle name="Standard 5 2 5 2 3" xfId="14883"/>
    <cellStyle name="Standard 5 2 5 3" xfId="6754"/>
    <cellStyle name="Standard 5 2 5 3 2" xfId="18139"/>
    <cellStyle name="Standard 5 2 5 4" xfId="12453"/>
    <cellStyle name="Standard 5 2 6" xfId="2687"/>
    <cellStyle name="Standard 5 2 6 2" xfId="8374"/>
    <cellStyle name="Standard 5 2 6 2 2" xfId="19759"/>
    <cellStyle name="Standard 5 2 6 3" xfId="14073"/>
    <cellStyle name="Standard 5 2 7" xfId="5118"/>
    <cellStyle name="Standard 5 2 7 2" xfId="10804"/>
    <cellStyle name="Standard 5 2 7 2 2" xfId="22189"/>
    <cellStyle name="Standard 5 2 7 3" xfId="16503"/>
    <cellStyle name="Standard 5 2 8" xfId="5944"/>
    <cellStyle name="Standard 5 2 8 2" xfId="17329"/>
    <cellStyle name="Standard 5 2 9" xfId="11643"/>
    <cellStyle name="Standard 5 3" xfId="301"/>
    <cellStyle name="Standard 5 3 2" xfId="708"/>
    <cellStyle name="Standard 5 3 2 2" xfId="2328"/>
    <cellStyle name="Standard 5 3 2 2 2" xfId="4759"/>
    <cellStyle name="Standard 5 3 2 2 2 2" xfId="10445"/>
    <cellStyle name="Standard 5 3 2 2 2 2 2" xfId="21830"/>
    <cellStyle name="Standard 5 3 2 2 2 3" xfId="16144"/>
    <cellStyle name="Standard 5 3 2 2 3" xfId="8015"/>
    <cellStyle name="Standard 5 3 2 2 3 2" xfId="19400"/>
    <cellStyle name="Standard 5 3 2 2 4" xfId="13714"/>
    <cellStyle name="Standard 5 3 2 3" xfId="1518"/>
    <cellStyle name="Standard 5 3 2 3 2" xfId="3949"/>
    <cellStyle name="Standard 5 3 2 3 2 2" xfId="9635"/>
    <cellStyle name="Standard 5 3 2 3 2 2 2" xfId="21020"/>
    <cellStyle name="Standard 5 3 2 3 2 3" xfId="15334"/>
    <cellStyle name="Standard 5 3 2 3 3" xfId="7205"/>
    <cellStyle name="Standard 5 3 2 3 3 2" xfId="18590"/>
    <cellStyle name="Standard 5 3 2 3 4" xfId="12904"/>
    <cellStyle name="Standard 5 3 2 4" xfId="3138"/>
    <cellStyle name="Standard 5 3 2 4 2" xfId="8825"/>
    <cellStyle name="Standard 5 3 2 4 2 2" xfId="20210"/>
    <cellStyle name="Standard 5 3 2 4 3" xfId="14524"/>
    <cellStyle name="Standard 5 3 2 5" xfId="5569"/>
    <cellStyle name="Standard 5 3 2 5 2" xfId="11255"/>
    <cellStyle name="Standard 5 3 2 5 2 2" xfId="22640"/>
    <cellStyle name="Standard 5 3 2 5 3" xfId="16954"/>
    <cellStyle name="Standard 5 3 2 6" xfId="6395"/>
    <cellStyle name="Standard 5 3 2 6 2" xfId="17780"/>
    <cellStyle name="Standard 5 3 2 7" xfId="12094"/>
    <cellStyle name="Standard 5 3 3" xfId="1922"/>
    <cellStyle name="Standard 5 3 3 2" xfId="4353"/>
    <cellStyle name="Standard 5 3 3 2 2" xfId="10039"/>
    <cellStyle name="Standard 5 3 3 2 2 2" xfId="21424"/>
    <cellStyle name="Standard 5 3 3 2 3" xfId="15738"/>
    <cellStyle name="Standard 5 3 3 3" xfId="7609"/>
    <cellStyle name="Standard 5 3 3 3 2" xfId="18994"/>
    <cellStyle name="Standard 5 3 3 4" xfId="13308"/>
    <cellStyle name="Standard 5 3 4" xfId="1112"/>
    <cellStyle name="Standard 5 3 4 2" xfId="3543"/>
    <cellStyle name="Standard 5 3 4 2 2" xfId="9229"/>
    <cellStyle name="Standard 5 3 4 2 2 2" xfId="20614"/>
    <cellStyle name="Standard 5 3 4 2 3" xfId="14928"/>
    <cellStyle name="Standard 5 3 4 3" xfId="6799"/>
    <cellStyle name="Standard 5 3 4 3 2" xfId="18184"/>
    <cellStyle name="Standard 5 3 4 4" xfId="12498"/>
    <cellStyle name="Standard 5 3 5" xfId="2732"/>
    <cellStyle name="Standard 5 3 5 2" xfId="8419"/>
    <cellStyle name="Standard 5 3 5 2 2" xfId="19804"/>
    <cellStyle name="Standard 5 3 5 3" xfId="14118"/>
    <cellStyle name="Standard 5 3 6" xfId="5163"/>
    <cellStyle name="Standard 5 3 6 2" xfId="10849"/>
    <cellStyle name="Standard 5 3 6 2 2" xfId="22234"/>
    <cellStyle name="Standard 5 3 6 3" xfId="16548"/>
    <cellStyle name="Standard 5 3 7" xfId="5989"/>
    <cellStyle name="Standard 5 3 7 2" xfId="17374"/>
    <cellStyle name="Standard 5 3 8" xfId="11688"/>
    <cellStyle name="Standard 5 4" xfId="512"/>
    <cellStyle name="Standard 5 4 2" xfId="2132"/>
    <cellStyle name="Standard 5 4 2 2" xfId="4563"/>
    <cellStyle name="Standard 5 4 2 2 2" xfId="10249"/>
    <cellStyle name="Standard 5 4 2 2 2 2" xfId="21634"/>
    <cellStyle name="Standard 5 4 2 2 3" xfId="15948"/>
    <cellStyle name="Standard 5 4 2 3" xfId="7819"/>
    <cellStyle name="Standard 5 4 2 3 2" xfId="19204"/>
    <cellStyle name="Standard 5 4 2 4" xfId="13518"/>
    <cellStyle name="Standard 5 4 3" xfId="1322"/>
    <cellStyle name="Standard 5 4 3 2" xfId="3753"/>
    <cellStyle name="Standard 5 4 3 2 2" xfId="9439"/>
    <cellStyle name="Standard 5 4 3 2 2 2" xfId="20824"/>
    <cellStyle name="Standard 5 4 3 2 3" xfId="15138"/>
    <cellStyle name="Standard 5 4 3 3" xfId="7009"/>
    <cellStyle name="Standard 5 4 3 3 2" xfId="18394"/>
    <cellStyle name="Standard 5 4 3 4" xfId="12708"/>
    <cellStyle name="Standard 5 4 4" xfId="2942"/>
    <cellStyle name="Standard 5 4 4 2" xfId="8629"/>
    <cellStyle name="Standard 5 4 4 2 2" xfId="20014"/>
    <cellStyle name="Standard 5 4 4 3" xfId="14328"/>
    <cellStyle name="Standard 5 4 5" xfId="5373"/>
    <cellStyle name="Standard 5 4 5 2" xfId="11059"/>
    <cellStyle name="Standard 5 4 5 2 2" xfId="22444"/>
    <cellStyle name="Standard 5 4 5 3" xfId="16758"/>
    <cellStyle name="Standard 5 4 6" xfId="6199"/>
    <cellStyle name="Standard 5 4 6 2" xfId="17584"/>
    <cellStyle name="Standard 5 4 7" xfId="11898"/>
    <cellStyle name="Standard 5 5" xfId="1726"/>
    <cellStyle name="Standard 5 5 2" xfId="4157"/>
    <cellStyle name="Standard 5 5 2 2" xfId="9843"/>
    <cellStyle name="Standard 5 5 2 2 2" xfId="21228"/>
    <cellStyle name="Standard 5 5 2 3" xfId="15542"/>
    <cellStyle name="Standard 5 5 3" xfId="7413"/>
    <cellStyle name="Standard 5 5 3 2" xfId="18798"/>
    <cellStyle name="Standard 5 5 4" xfId="13112"/>
    <cellStyle name="Standard 5 6" xfId="916"/>
    <cellStyle name="Standard 5 6 2" xfId="3347"/>
    <cellStyle name="Standard 5 6 2 2" xfId="9033"/>
    <cellStyle name="Standard 5 6 2 2 2" xfId="20418"/>
    <cellStyle name="Standard 5 6 2 3" xfId="14732"/>
    <cellStyle name="Standard 5 6 3" xfId="6603"/>
    <cellStyle name="Standard 5 6 3 2" xfId="17988"/>
    <cellStyle name="Standard 5 6 4" xfId="12302"/>
    <cellStyle name="Standard 5 7" xfId="2536"/>
    <cellStyle name="Standard 5 7 2" xfId="8223"/>
    <cellStyle name="Standard 5 7 2 2" xfId="19608"/>
    <cellStyle name="Standard 5 7 3" xfId="13922"/>
    <cellStyle name="Standard 5 8" xfId="4967"/>
    <cellStyle name="Standard 5 8 2" xfId="10653"/>
    <cellStyle name="Standard 5 8 2 2" xfId="22038"/>
    <cellStyle name="Standard 5 8 3" xfId="16352"/>
    <cellStyle name="Standard 5 9" xfId="5793"/>
    <cellStyle name="Standard 5 9 2" xfId="17178"/>
    <cellStyle name="Standard 6" xfId="73"/>
    <cellStyle name="Standard 6 10" xfId="11506"/>
    <cellStyle name="Standard 6 11" xfId="120"/>
    <cellStyle name="Standard 6 2" xfId="257"/>
    <cellStyle name="Standard 6 2 2" xfId="453"/>
    <cellStyle name="Standard 6 2 2 2" xfId="860"/>
    <cellStyle name="Standard 6 2 2 2 2" xfId="2480"/>
    <cellStyle name="Standard 6 2 2 2 2 2" xfId="4911"/>
    <cellStyle name="Standard 6 2 2 2 2 2 2" xfId="10597"/>
    <cellStyle name="Standard 6 2 2 2 2 2 2 2" xfId="21982"/>
    <cellStyle name="Standard 6 2 2 2 2 2 3" xfId="16296"/>
    <cellStyle name="Standard 6 2 2 2 2 3" xfId="8167"/>
    <cellStyle name="Standard 6 2 2 2 2 3 2" xfId="19552"/>
    <cellStyle name="Standard 6 2 2 2 2 4" xfId="13866"/>
    <cellStyle name="Standard 6 2 2 2 3" xfId="1670"/>
    <cellStyle name="Standard 6 2 2 2 3 2" xfId="4101"/>
    <cellStyle name="Standard 6 2 2 2 3 2 2" xfId="9787"/>
    <cellStyle name="Standard 6 2 2 2 3 2 2 2" xfId="21172"/>
    <cellStyle name="Standard 6 2 2 2 3 2 3" xfId="15486"/>
    <cellStyle name="Standard 6 2 2 2 3 3" xfId="7357"/>
    <cellStyle name="Standard 6 2 2 2 3 3 2" xfId="18742"/>
    <cellStyle name="Standard 6 2 2 2 3 4" xfId="13056"/>
    <cellStyle name="Standard 6 2 2 2 4" xfId="3290"/>
    <cellStyle name="Standard 6 2 2 2 4 2" xfId="8977"/>
    <cellStyle name="Standard 6 2 2 2 4 2 2" xfId="20362"/>
    <cellStyle name="Standard 6 2 2 2 4 3" xfId="14676"/>
    <cellStyle name="Standard 6 2 2 2 5" xfId="5721"/>
    <cellStyle name="Standard 6 2 2 2 5 2" xfId="11407"/>
    <cellStyle name="Standard 6 2 2 2 5 2 2" xfId="22792"/>
    <cellStyle name="Standard 6 2 2 2 5 3" xfId="17106"/>
    <cellStyle name="Standard 6 2 2 2 6" xfId="6547"/>
    <cellStyle name="Standard 6 2 2 2 6 2" xfId="17932"/>
    <cellStyle name="Standard 6 2 2 2 7" xfId="12246"/>
    <cellStyle name="Standard 6 2 2 3" xfId="2074"/>
    <cellStyle name="Standard 6 2 2 3 2" xfId="4505"/>
    <cellStyle name="Standard 6 2 2 3 2 2" xfId="10191"/>
    <cellStyle name="Standard 6 2 2 3 2 2 2" xfId="21576"/>
    <cellStyle name="Standard 6 2 2 3 2 3" xfId="15890"/>
    <cellStyle name="Standard 6 2 2 3 3" xfId="7761"/>
    <cellStyle name="Standard 6 2 2 3 3 2" xfId="19146"/>
    <cellStyle name="Standard 6 2 2 3 4" xfId="13460"/>
    <cellStyle name="Standard 6 2 2 4" xfId="1264"/>
    <cellStyle name="Standard 6 2 2 4 2" xfId="3695"/>
    <cellStyle name="Standard 6 2 2 4 2 2" xfId="9381"/>
    <cellStyle name="Standard 6 2 2 4 2 2 2" xfId="20766"/>
    <cellStyle name="Standard 6 2 2 4 2 3" xfId="15080"/>
    <cellStyle name="Standard 6 2 2 4 3" xfId="6951"/>
    <cellStyle name="Standard 6 2 2 4 3 2" xfId="18336"/>
    <cellStyle name="Standard 6 2 2 4 4" xfId="12650"/>
    <cellStyle name="Standard 6 2 2 5" xfId="2884"/>
    <cellStyle name="Standard 6 2 2 5 2" xfId="8571"/>
    <cellStyle name="Standard 6 2 2 5 2 2" xfId="19956"/>
    <cellStyle name="Standard 6 2 2 5 3" xfId="14270"/>
    <cellStyle name="Standard 6 2 2 6" xfId="5315"/>
    <cellStyle name="Standard 6 2 2 6 2" xfId="11001"/>
    <cellStyle name="Standard 6 2 2 6 2 2" xfId="22386"/>
    <cellStyle name="Standard 6 2 2 6 3" xfId="16700"/>
    <cellStyle name="Standard 6 2 2 7" xfId="6141"/>
    <cellStyle name="Standard 6 2 2 7 2" xfId="17526"/>
    <cellStyle name="Standard 6 2 2 8" xfId="11840"/>
    <cellStyle name="Standard 6 2 3" xfId="664"/>
    <cellStyle name="Standard 6 2 3 2" xfId="2284"/>
    <cellStyle name="Standard 6 2 3 2 2" xfId="4715"/>
    <cellStyle name="Standard 6 2 3 2 2 2" xfId="10401"/>
    <cellStyle name="Standard 6 2 3 2 2 2 2" xfId="21786"/>
    <cellStyle name="Standard 6 2 3 2 2 3" xfId="16100"/>
    <cellStyle name="Standard 6 2 3 2 3" xfId="7971"/>
    <cellStyle name="Standard 6 2 3 2 3 2" xfId="19356"/>
    <cellStyle name="Standard 6 2 3 2 4" xfId="13670"/>
    <cellStyle name="Standard 6 2 3 3" xfId="1474"/>
    <cellStyle name="Standard 6 2 3 3 2" xfId="3905"/>
    <cellStyle name="Standard 6 2 3 3 2 2" xfId="9591"/>
    <cellStyle name="Standard 6 2 3 3 2 2 2" xfId="20976"/>
    <cellStyle name="Standard 6 2 3 3 2 3" xfId="15290"/>
    <cellStyle name="Standard 6 2 3 3 3" xfId="7161"/>
    <cellStyle name="Standard 6 2 3 3 3 2" xfId="18546"/>
    <cellStyle name="Standard 6 2 3 3 4" xfId="12860"/>
    <cellStyle name="Standard 6 2 3 4" xfId="3094"/>
    <cellStyle name="Standard 6 2 3 4 2" xfId="8781"/>
    <cellStyle name="Standard 6 2 3 4 2 2" xfId="20166"/>
    <cellStyle name="Standard 6 2 3 4 3" xfId="14480"/>
    <cellStyle name="Standard 6 2 3 5" xfId="5525"/>
    <cellStyle name="Standard 6 2 3 5 2" xfId="11211"/>
    <cellStyle name="Standard 6 2 3 5 2 2" xfId="22596"/>
    <cellStyle name="Standard 6 2 3 5 3" xfId="16910"/>
    <cellStyle name="Standard 6 2 3 6" xfId="6351"/>
    <cellStyle name="Standard 6 2 3 6 2" xfId="17736"/>
    <cellStyle name="Standard 6 2 3 7" xfId="12050"/>
    <cellStyle name="Standard 6 2 4" xfId="1878"/>
    <cellStyle name="Standard 6 2 4 2" xfId="4309"/>
    <cellStyle name="Standard 6 2 4 2 2" xfId="9995"/>
    <cellStyle name="Standard 6 2 4 2 2 2" xfId="21380"/>
    <cellStyle name="Standard 6 2 4 2 3" xfId="15694"/>
    <cellStyle name="Standard 6 2 4 3" xfId="7565"/>
    <cellStyle name="Standard 6 2 4 3 2" xfId="18950"/>
    <cellStyle name="Standard 6 2 4 4" xfId="13264"/>
    <cellStyle name="Standard 6 2 5" xfId="1068"/>
    <cellStyle name="Standard 6 2 5 2" xfId="3499"/>
    <cellStyle name="Standard 6 2 5 2 2" xfId="9185"/>
    <cellStyle name="Standard 6 2 5 2 2 2" xfId="20570"/>
    <cellStyle name="Standard 6 2 5 2 3" xfId="14884"/>
    <cellStyle name="Standard 6 2 5 3" xfId="6755"/>
    <cellStyle name="Standard 6 2 5 3 2" xfId="18140"/>
    <cellStyle name="Standard 6 2 5 4" xfId="12454"/>
    <cellStyle name="Standard 6 2 6" xfId="2688"/>
    <cellStyle name="Standard 6 2 6 2" xfId="8375"/>
    <cellStyle name="Standard 6 2 6 2 2" xfId="19760"/>
    <cellStyle name="Standard 6 2 6 3" xfId="14074"/>
    <cellStyle name="Standard 6 2 7" xfId="5119"/>
    <cellStyle name="Standard 6 2 7 2" xfId="10805"/>
    <cellStyle name="Standard 6 2 7 2 2" xfId="22190"/>
    <cellStyle name="Standard 6 2 7 3" xfId="16504"/>
    <cellStyle name="Standard 6 2 8" xfId="5945"/>
    <cellStyle name="Standard 6 2 8 2" xfId="17330"/>
    <cellStyle name="Standard 6 2 9" xfId="11644"/>
    <cellStyle name="Standard 6 3" xfId="315"/>
    <cellStyle name="Standard 6 3 2" xfId="722"/>
    <cellStyle name="Standard 6 3 2 2" xfId="2342"/>
    <cellStyle name="Standard 6 3 2 2 2" xfId="4773"/>
    <cellStyle name="Standard 6 3 2 2 2 2" xfId="10459"/>
    <cellStyle name="Standard 6 3 2 2 2 2 2" xfId="21844"/>
    <cellStyle name="Standard 6 3 2 2 2 3" xfId="16158"/>
    <cellStyle name="Standard 6 3 2 2 3" xfId="8029"/>
    <cellStyle name="Standard 6 3 2 2 3 2" xfId="19414"/>
    <cellStyle name="Standard 6 3 2 2 4" xfId="13728"/>
    <cellStyle name="Standard 6 3 2 3" xfId="1532"/>
    <cellStyle name="Standard 6 3 2 3 2" xfId="3963"/>
    <cellStyle name="Standard 6 3 2 3 2 2" xfId="9649"/>
    <cellStyle name="Standard 6 3 2 3 2 2 2" xfId="21034"/>
    <cellStyle name="Standard 6 3 2 3 2 3" xfId="15348"/>
    <cellStyle name="Standard 6 3 2 3 3" xfId="7219"/>
    <cellStyle name="Standard 6 3 2 3 3 2" xfId="18604"/>
    <cellStyle name="Standard 6 3 2 3 4" xfId="12918"/>
    <cellStyle name="Standard 6 3 2 4" xfId="3152"/>
    <cellStyle name="Standard 6 3 2 4 2" xfId="8839"/>
    <cellStyle name="Standard 6 3 2 4 2 2" xfId="20224"/>
    <cellStyle name="Standard 6 3 2 4 3" xfId="14538"/>
    <cellStyle name="Standard 6 3 2 5" xfId="5583"/>
    <cellStyle name="Standard 6 3 2 5 2" xfId="11269"/>
    <cellStyle name="Standard 6 3 2 5 2 2" xfId="22654"/>
    <cellStyle name="Standard 6 3 2 5 3" xfId="16968"/>
    <cellStyle name="Standard 6 3 2 6" xfId="6409"/>
    <cellStyle name="Standard 6 3 2 6 2" xfId="17794"/>
    <cellStyle name="Standard 6 3 2 7" xfId="12108"/>
    <cellStyle name="Standard 6 3 3" xfId="1936"/>
    <cellStyle name="Standard 6 3 3 2" xfId="4367"/>
    <cellStyle name="Standard 6 3 3 2 2" xfId="10053"/>
    <cellStyle name="Standard 6 3 3 2 2 2" xfId="21438"/>
    <cellStyle name="Standard 6 3 3 2 3" xfId="15752"/>
    <cellStyle name="Standard 6 3 3 3" xfId="7623"/>
    <cellStyle name="Standard 6 3 3 3 2" xfId="19008"/>
    <cellStyle name="Standard 6 3 3 4" xfId="13322"/>
    <cellStyle name="Standard 6 3 4" xfId="1126"/>
    <cellStyle name="Standard 6 3 4 2" xfId="3557"/>
    <cellStyle name="Standard 6 3 4 2 2" xfId="9243"/>
    <cellStyle name="Standard 6 3 4 2 2 2" xfId="20628"/>
    <cellStyle name="Standard 6 3 4 2 3" xfId="14942"/>
    <cellStyle name="Standard 6 3 4 3" xfId="6813"/>
    <cellStyle name="Standard 6 3 4 3 2" xfId="18198"/>
    <cellStyle name="Standard 6 3 4 4" xfId="12512"/>
    <cellStyle name="Standard 6 3 5" xfId="2746"/>
    <cellStyle name="Standard 6 3 5 2" xfId="8433"/>
    <cellStyle name="Standard 6 3 5 2 2" xfId="19818"/>
    <cellStyle name="Standard 6 3 5 3" xfId="14132"/>
    <cellStyle name="Standard 6 3 6" xfId="5177"/>
    <cellStyle name="Standard 6 3 6 2" xfId="10863"/>
    <cellStyle name="Standard 6 3 6 2 2" xfId="22248"/>
    <cellStyle name="Standard 6 3 6 3" xfId="16562"/>
    <cellStyle name="Standard 6 3 7" xfId="6003"/>
    <cellStyle name="Standard 6 3 7 2" xfId="17388"/>
    <cellStyle name="Standard 6 3 8" xfId="11702"/>
    <cellStyle name="Standard 6 4" xfId="526"/>
    <cellStyle name="Standard 6 4 2" xfId="2146"/>
    <cellStyle name="Standard 6 4 2 2" xfId="4577"/>
    <cellStyle name="Standard 6 4 2 2 2" xfId="10263"/>
    <cellStyle name="Standard 6 4 2 2 2 2" xfId="21648"/>
    <cellStyle name="Standard 6 4 2 2 3" xfId="15962"/>
    <cellStyle name="Standard 6 4 2 3" xfId="7833"/>
    <cellStyle name="Standard 6 4 2 3 2" xfId="19218"/>
    <cellStyle name="Standard 6 4 2 4" xfId="13532"/>
    <cellStyle name="Standard 6 4 3" xfId="1336"/>
    <cellStyle name="Standard 6 4 3 2" xfId="3767"/>
    <cellStyle name="Standard 6 4 3 2 2" xfId="9453"/>
    <cellStyle name="Standard 6 4 3 2 2 2" xfId="20838"/>
    <cellStyle name="Standard 6 4 3 2 3" xfId="15152"/>
    <cellStyle name="Standard 6 4 3 3" xfId="7023"/>
    <cellStyle name="Standard 6 4 3 3 2" xfId="18408"/>
    <cellStyle name="Standard 6 4 3 4" xfId="12722"/>
    <cellStyle name="Standard 6 4 4" xfId="2956"/>
    <cellStyle name="Standard 6 4 4 2" xfId="8643"/>
    <cellStyle name="Standard 6 4 4 2 2" xfId="20028"/>
    <cellStyle name="Standard 6 4 4 3" xfId="14342"/>
    <cellStyle name="Standard 6 4 5" xfId="5387"/>
    <cellStyle name="Standard 6 4 5 2" xfId="11073"/>
    <cellStyle name="Standard 6 4 5 2 2" xfId="22458"/>
    <cellStyle name="Standard 6 4 5 3" xfId="16772"/>
    <cellStyle name="Standard 6 4 6" xfId="6213"/>
    <cellStyle name="Standard 6 4 6 2" xfId="17598"/>
    <cellStyle name="Standard 6 4 7" xfId="11912"/>
    <cellStyle name="Standard 6 5" xfId="1740"/>
    <cellStyle name="Standard 6 5 2" xfId="4171"/>
    <cellStyle name="Standard 6 5 2 2" xfId="9857"/>
    <cellStyle name="Standard 6 5 2 2 2" xfId="21242"/>
    <cellStyle name="Standard 6 5 2 3" xfId="15556"/>
    <cellStyle name="Standard 6 5 3" xfId="7427"/>
    <cellStyle name="Standard 6 5 3 2" xfId="18812"/>
    <cellStyle name="Standard 6 5 4" xfId="13126"/>
    <cellStyle name="Standard 6 6" xfId="930"/>
    <cellStyle name="Standard 6 6 2" xfId="3361"/>
    <cellStyle name="Standard 6 6 2 2" xfId="9047"/>
    <cellStyle name="Standard 6 6 2 2 2" xfId="20432"/>
    <cellStyle name="Standard 6 6 2 3" xfId="14746"/>
    <cellStyle name="Standard 6 6 3" xfId="6617"/>
    <cellStyle name="Standard 6 6 3 2" xfId="18002"/>
    <cellStyle name="Standard 6 6 4" xfId="12316"/>
    <cellStyle name="Standard 6 7" xfId="2550"/>
    <cellStyle name="Standard 6 7 2" xfId="8237"/>
    <cellStyle name="Standard 6 7 2 2" xfId="19622"/>
    <cellStyle name="Standard 6 7 3" xfId="13936"/>
    <cellStyle name="Standard 6 8" xfId="4981"/>
    <cellStyle name="Standard 6 8 2" xfId="10667"/>
    <cellStyle name="Standard 6 8 2 2" xfId="22052"/>
    <cellStyle name="Standard 6 8 3" xfId="16366"/>
    <cellStyle name="Standard 6 9" xfId="5807"/>
    <cellStyle name="Standard 6 9 2" xfId="17192"/>
    <cellStyle name="Standard 7" xfId="65"/>
    <cellStyle name="Standard 7 10" xfId="11520"/>
    <cellStyle name="Standard 7 11" xfId="134"/>
    <cellStyle name="Standard 7 2" xfId="74"/>
    <cellStyle name="Standard 7 2 10" xfId="258"/>
    <cellStyle name="Standard 7 2 2" xfId="454"/>
    <cellStyle name="Standard 7 2 2 2" xfId="861"/>
    <cellStyle name="Standard 7 2 2 2 2" xfId="2481"/>
    <cellStyle name="Standard 7 2 2 2 2 2" xfId="4912"/>
    <cellStyle name="Standard 7 2 2 2 2 2 2" xfId="10598"/>
    <cellStyle name="Standard 7 2 2 2 2 2 2 2" xfId="21983"/>
    <cellStyle name="Standard 7 2 2 2 2 2 3" xfId="16297"/>
    <cellStyle name="Standard 7 2 2 2 2 3" xfId="8168"/>
    <cellStyle name="Standard 7 2 2 2 2 3 2" xfId="19553"/>
    <cellStyle name="Standard 7 2 2 2 2 4" xfId="13867"/>
    <cellStyle name="Standard 7 2 2 2 3" xfId="1671"/>
    <cellStyle name="Standard 7 2 2 2 3 2" xfId="4102"/>
    <cellStyle name="Standard 7 2 2 2 3 2 2" xfId="9788"/>
    <cellStyle name="Standard 7 2 2 2 3 2 2 2" xfId="21173"/>
    <cellStyle name="Standard 7 2 2 2 3 2 3" xfId="15487"/>
    <cellStyle name="Standard 7 2 2 2 3 3" xfId="7358"/>
    <cellStyle name="Standard 7 2 2 2 3 3 2" xfId="18743"/>
    <cellStyle name="Standard 7 2 2 2 3 4" xfId="13057"/>
    <cellStyle name="Standard 7 2 2 2 4" xfId="3291"/>
    <cellStyle name="Standard 7 2 2 2 4 2" xfId="8978"/>
    <cellStyle name="Standard 7 2 2 2 4 2 2" xfId="20363"/>
    <cellStyle name="Standard 7 2 2 2 4 3" xfId="14677"/>
    <cellStyle name="Standard 7 2 2 2 5" xfId="5722"/>
    <cellStyle name="Standard 7 2 2 2 5 2" xfId="11408"/>
    <cellStyle name="Standard 7 2 2 2 5 2 2" xfId="22793"/>
    <cellStyle name="Standard 7 2 2 2 5 3" xfId="17107"/>
    <cellStyle name="Standard 7 2 2 2 6" xfId="6548"/>
    <cellStyle name="Standard 7 2 2 2 6 2" xfId="17933"/>
    <cellStyle name="Standard 7 2 2 2 7" xfId="12247"/>
    <cellStyle name="Standard 7 2 2 3" xfId="2075"/>
    <cellStyle name="Standard 7 2 2 3 2" xfId="4506"/>
    <cellStyle name="Standard 7 2 2 3 2 2" xfId="10192"/>
    <cellStyle name="Standard 7 2 2 3 2 2 2" xfId="21577"/>
    <cellStyle name="Standard 7 2 2 3 2 3" xfId="15891"/>
    <cellStyle name="Standard 7 2 2 3 3" xfId="7762"/>
    <cellStyle name="Standard 7 2 2 3 3 2" xfId="19147"/>
    <cellStyle name="Standard 7 2 2 3 4" xfId="13461"/>
    <cellStyle name="Standard 7 2 2 4" xfId="1265"/>
    <cellStyle name="Standard 7 2 2 4 2" xfId="3696"/>
    <cellStyle name="Standard 7 2 2 4 2 2" xfId="9382"/>
    <cellStyle name="Standard 7 2 2 4 2 2 2" xfId="20767"/>
    <cellStyle name="Standard 7 2 2 4 2 3" xfId="15081"/>
    <cellStyle name="Standard 7 2 2 4 3" xfId="6952"/>
    <cellStyle name="Standard 7 2 2 4 3 2" xfId="18337"/>
    <cellStyle name="Standard 7 2 2 4 4" xfId="12651"/>
    <cellStyle name="Standard 7 2 2 5" xfId="2885"/>
    <cellStyle name="Standard 7 2 2 5 2" xfId="8572"/>
    <cellStyle name="Standard 7 2 2 5 2 2" xfId="19957"/>
    <cellStyle name="Standard 7 2 2 5 3" xfId="14271"/>
    <cellStyle name="Standard 7 2 2 6" xfId="5316"/>
    <cellStyle name="Standard 7 2 2 6 2" xfId="11002"/>
    <cellStyle name="Standard 7 2 2 6 2 2" xfId="22387"/>
    <cellStyle name="Standard 7 2 2 6 3" xfId="16701"/>
    <cellStyle name="Standard 7 2 2 7" xfId="6142"/>
    <cellStyle name="Standard 7 2 2 7 2" xfId="17527"/>
    <cellStyle name="Standard 7 2 2 8" xfId="11841"/>
    <cellStyle name="Standard 7 2 3" xfId="665"/>
    <cellStyle name="Standard 7 2 3 2" xfId="2285"/>
    <cellStyle name="Standard 7 2 3 2 2" xfId="4716"/>
    <cellStyle name="Standard 7 2 3 2 2 2" xfId="10402"/>
    <cellStyle name="Standard 7 2 3 2 2 2 2" xfId="21787"/>
    <cellStyle name="Standard 7 2 3 2 2 3" xfId="16101"/>
    <cellStyle name="Standard 7 2 3 2 3" xfId="7972"/>
    <cellStyle name="Standard 7 2 3 2 3 2" xfId="19357"/>
    <cellStyle name="Standard 7 2 3 2 4" xfId="13671"/>
    <cellStyle name="Standard 7 2 3 3" xfId="1475"/>
    <cellStyle name="Standard 7 2 3 3 2" xfId="3906"/>
    <cellStyle name="Standard 7 2 3 3 2 2" xfId="9592"/>
    <cellStyle name="Standard 7 2 3 3 2 2 2" xfId="20977"/>
    <cellStyle name="Standard 7 2 3 3 2 3" xfId="15291"/>
    <cellStyle name="Standard 7 2 3 3 3" xfId="7162"/>
    <cellStyle name="Standard 7 2 3 3 3 2" xfId="18547"/>
    <cellStyle name="Standard 7 2 3 3 4" xfId="12861"/>
    <cellStyle name="Standard 7 2 3 4" xfId="3095"/>
    <cellStyle name="Standard 7 2 3 4 2" xfId="8782"/>
    <cellStyle name="Standard 7 2 3 4 2 2" xfId="20167"/>
    <cellStyle name="Standard 7 2 3 4 3" xfId="14481"/>
    <cellStyle name="Standard 7 2 3 5" xfId="5526"/>
    <cellStyle name="Standard 7 2 3 5 2" xfId="11212"/>
    <cellStyle name="Standard 7 2 3 5 2 2" xfId="22597"/>
    <cellStyle name="Standard 7 2 3 5 3" xfId="16911"/>
    <cellStyle name="Standard 7 2 3 6" xfId="6352"/>
    <cellStyle name="Standard 7 2 3 6 2" xfId="17737"/>
    <cellStyle name="Standard 7 2 3 7" xfId="12051"/>
    <cellStyle name="Standard 7 2 4" xfId="1879"/>
    <cellStyle name="Standard 7 2 4 2" xfId="4310"/>
    <cellStyle name="Standard 7 2 4 2 2" xfId="9996"/>
    <cellStyle name="Standard 7 2 4 2 2 2" xfId="21381"/>
    <cellStyle name="Standard 7 2 4 2 3" xfId="15695"/>
    <cellStyle name="Standard 7 2 4 3" xfId="7566"/>
    <cellStyle name="Standard 7 2 4 3 2" xfId="18951"/>
    <cellStyle name="Standard 7 2 4 4" xfId="13265"/>
    <cellStyle name="Standard 7 2 5" xfId="1069"/>
    <cellStyle name="Standard 7 2 5 2" xfId="3500"/>
    <cellStyle name="Standard 7 2 5 2 2" xfId="9186"/>
    <cellStyle name="Standard 7 2 5 2 2 2" xfId="20571"/>
    <cellStyle name="Standard 7 2 5 2 3" xfId="14885"/>
    <cellStyle name="Standard 7 2 5 3" xfId="6756"/>
    <cellStyle name="Standard 7 2 5 3 2" xfId="18141"/>
    <cellStyle name="Standard 7 2 5 4" xfId="12455"/>
    <cellStyle name="Standard 7 2 6" xfId="2689"/>
    <cellStyle name="Standard 7 2 6 2" xfId="8376"/>
    <cellStyle name="Standard 7 2 6 2 2" xfId="19761"/>
    <cellStyle name="Standard 7 2 6 3" xfId="14075"/>
    <cellStyle name="Standard 7 2 7" xfId="5120"/>
    <cellStyle name="Standard 7 2 7 2" xfId="10806"/>
    <cellStyle name="Standard 7 2 7 2 2" xfId="22191"/>
    <cellStyle name="Standard 7 2 7 3" xfId="16505"/>
    <cellStyle name="Standard 7 2 8" xfId="5946"/>
    <cellStyle name="Standard 7 2 8 2" xfId="17331"/>
    <cellStyle name="Standard 7 2 9" xfId="11645"/>
    <cellStyle name="Standard 7 3" xfId="329"/>
    <cellStyle name="Standard 7 3 2" xfId="736"/>
    <cellStyle name="Standard 7 3 2 2" xfId="2356"/>
    <cellStyle name="Standard 7 3 2 2 2" xfId="4787"/>
    <cellStyle name="Standard 7 3 2 2 2 2" xfId="10473"/>
    <cellStyle name="Standard 7 3 2 2 2 2 2" xfId="21858"/>
    <cellStyle name="Standard 7 3 2 2 2 3" xfId="16172"/>
    <cellStyle name="Standard 7 3 2 2 3" xfId="8043"/>
    <cellStyle name="Standard 7 3 2 2 3 2" xfId="19428"/>
    <cellStyle name="Standard 7 3 2 2 4" xfId="13742"/>
    <cellStyle name="Standard 7 3 2 3" xfId="1546"/>
    <cellStyle name="Standard 7 3 2 3 2" xfId="3977"/>
    <cellStyle name="Standard 7 3 2 3 2 2" xfId="9663"/>
    <cellStyle name="Standard 7 3 2 3 2 2 2" xfId="21048"/>
    <cellStyle name="Standard 7 3 2 3 2 3" xfId="15362"/>
    <cellStyle name="Standard 7 3 2 3 3" xfId="7233"/>
    <cellStyle name="Standard 7 3 2 3 3 2" xfId="18618"/>
    <cellStyle name="Standard 7 3 2 3 4" xfId="12932"/>
    <cellStyle name="Standard 7 3 2 4" xfId="3166"/>
    <cellStyle name="Standard 7 3 2 4 2" xfId="8853"/>
    <cellStyle name="Standard 7 3 2 4 2 2" xfId="20238"/>
    <cellStyle name="Standard 7 3 2 4 3" xfId="14552"/>
    <cellStyle name="Standard 7 3 2 5" xfId="5597"/>
    <cellStyle name="Standard 7 3 2 5 2" xfId="11283"/>
    <cellStyle name="Standard 7 3 2 5 2 2" xfId="22668"/>
    <cellStyle name="Standard 7 3 2 5 3" xfId="16982"/>
    <cellStyle name="Standard 7 3 2 6" xfId="6423"/>
    <cellStyle name="Standard 7 3 2 6 2" xfId="17808"/>
    <cellStyle name="Standard 7 3 2 7" xfId="12122"/>
    <cellStyle name="Standard 7 3 3" xfId="1950"/>
    <cellStyle name="Standard 7 3 3 2" xfId="4381"/>
    <cellStyle name="Standard 7 3 3 2 2" xfId="10067"/>
    <cellStyle name="Standard 7 3 3 2 2 2" xfId="21452"/>
    <cellStyle name="Standard 7 3 3 2 3" xfId="15766"/>
    <cellStyle name="Standard 7 3 3 3" xfId="7637"/>
    <cellStyle name="Standard 7 3 3 3 2" xfId="19022"/>
    <cellStyle name="Standard 7 3 3 4" xfId="13336"/>
    <cellStyle name="Standard 7 3 4" xfId="1140"/>
    <cellStyle name="Standard 7 3 4 2" xfId="3571"/>
    <cellStyle name="Standard 7 3 4 2 2" xfId="9257"/>
    <cellStyle name="Standard 7 3 4 2 2 2" xfId="20642"/>
    <cellStyle name="Standard 7 3 4 2 3" xfId="14956"/>
    <cellStyle name="Standard 7 3 4 3" xfId="6827"/>
    <cellStyle name="Standard 7 3 4 3 2" xfId="18212"/>
    <cellStyle name="Standard 7 3 4 4" xfId="12526"/>
    <cellStyle name="Standard 7 3 5" xfId="2760"/>
    <cellStyle name="Standard 7 3 5 2" xfId="8447"/>
    <cellStyle name="Standard 7 3 5 2 2" xfId="19832"/>
    <cellStyle name="Standard 7 3 5 3" xfId="14146"/>
    <cellStyle name="Standard 7 3 6" xfId="5191"/>
    <cellStyle name="Standard 7 3 6 2" xfId="10877"/>
    <cellStyle name="Standard 7 3 6 2 2" xfId="22262"/>
    <cellStyle name="Standard 7 3 6 3" xfId="16576"/>
    <cellStyle name="Standard 7 3 7" xfId="6017"/>
    <cellStyle name="Standard 7 3 7 2" xfId="17402"/>
    <cellStyle name="Standard 7 3 8" xfId="11716"/>
    <cellStyle name="Standard 7 4" xfId="540"/>
    <cellStyle name="Standard 7 4 2" xfId="2160"/>
    <cellStyle name="Standard 7 4 2 2" xfId="4591"/>
    <cellStyle name="Standard 7 4 2 2 2" xfId="10277"/>
    <cellStyle name="Standard 7 4 2 2 2 2" xfId="21662"/>
    <cellStyle name="Standard 7 4 2 2 3" xfId="15976"/>
    <cellStyle name="Standard 7 4 2 3" xfId="7847"/>
    <cellStyle name="Standard 7 4 2 3 2" xfId="19232"/>
    <cellStyle name="Standard 7 4 2 4" xfId="13546"/>
    <cellStyle name="Standard 7 4 3" xfId="1350"/>
    <cellStyle name="Standard 7 4 3 2" xfId="3781"/>
    <cellStyle name="Standard 7 4 3 2 2" xfId="9467"/>
    <cellStyle name="Standard 7 4 3 2 2 2" xfId="20852"/>
    <cellStyle name="Standard 7 4 3 2 3" xfId="15166"/>
    <cellStyle name="Standard 7 4 3 3" xfId="7037"/>
    <cellStyle name="Standard 7 4 3 3 2" xfId="18422"/>
    <cellStyle name="Standard 7 4 3 4" xfId="12736"/>
    <cellStyle name="Standard 7 4 4" xfId="2970"/>
    <cellStyle name="Standard 7 4 4 2" xfId="8657"/>
    <cellStyle name="Standard 7 4 4 2 2" xfId="20042"/>
    <cellStyle name="Standard 7 4 4 3" xfId="14356"/>
    <cellStyle name="Standard 7 4 5" xfId="5401"/>
    <cellStyle name="Standard 7 4 5 2" xfId="11087"/>
    <cellStyle name="Standard 7 4 5 2 2" xfId="22472"/>
    <cellStyle name="Standard 7 4 5 3" xfId="16786"/>
    <cellStyle name="Standard 7 4 6" xfId="6227"/>
    <cellStyle name="Standard 7 4 6 2" xfId="17612"/>
    <cellStyle name="Standard 7 4 7" xfId="11926"/>
    <cellStyle name="Standard 7 5" xfId="1754"/>
    <cellStyle name="Standard 7 5 2" xfId="4185"/>
    <cellStyle name="Standard 7 5 2 2" xfId="9871"/>
    <cellStyle name="Standard 7 5 2 2 2" xfId="21256"/>
    <cellStyle name="Standard 7 5 2 3" xfId="15570"/>
    <cellStyle name="Standard 7 5 3" xfId="7441"/>
    <cellStyle name="Standard 7 5 3 2" xfId="18826"/>
    <cellStyle name="Standard 7 5 4" xfId="13140"/>
    <cellStyle name="Standard 7 6" xfId="944"/>
    <cellStyle name="Standard 7 6 2" xfId="3375"/>
    <cellStyle name="Standard 7 6 2 2" xfId="9061"/>
    <cellStyle name="Standard 7 6 2 2 2" xfId="20446"/>
    <cellStyle name="Standard 7 6 2 3" xfId="14760"/>
    <cellStyle name="Standard 7 6 3" xfId="6631"/>
    <cellStyle name="Standard 7 6 3 2" xfId="18016"/>
    <cellStyle name="Standard 7 6 4" xfId="12330"/>
    <cellStyle name="Standard 7 7" xfId="2564"/>
    <cellStyle name="Standard 7 7 2" xfId="8251"/>
    <cellStyle name="Standard 7 7 2 2" xfId="19636"/>
    <cellStyle name="Standard 7 7 3" xfId="13950"/>
    <cellStyle name="Standard 7 8" xfId="4995"/>
    <cellStyle name="Standard 7 8 2" xfId="10681"/>
    <cellStyle name="Standard 7 8 2 2" xfId="22066"/>
    <cellStyle name="Standard 7 8 3" xfId="16380"/>
    <cellStyle name="Standard 7 9" xfId="5821"/>
    <cellStyle name="Standard 7 9 2" xfId="17206"/>
    <cellStyle name="Standard 8" xfId="148"/>
    <cellStyle name="Standard 8 2" xfId="343"/>
    <cellStyle name="Standard 8 2 2" xfId="750"/>
    <cellStyle name="Standard 8 2 2 2" xfId="2370"/>
    <cellStyle name="Standard 8 2 2 2 2" xfId="4801"/>
    <cellStyle name="Standard 8 2 2 2 2 2" xfId="10487"/>
    <cellStyle name="Standard 8 2 2 2 2 2 2" xfId="21872"/>
    <cellStyle name="Standard 8 2 2 2 2 3" xfId="16186"/>
    <cellStyle name="Standard 8 2 2 2 3" xfId="8057"/>
    <cellStyle name="Standard 8 2 2 2 3 2" xfId="19442"/>
    <cellStyle name="Standard 8 2 2 2 4" xfId="13756"/>
    <cellStyle name="Standard 8 2 2 3" xfId="1560"/>
    <cellStyle name="Standard 8 2 2 3 2" xfId="3991"/>
    <cellStyle name="Standard 8 2 2 3 2 2" xfId="9677"/>
    <cellStyle name="Standard 8 2 2 3 2 2 2" xfId="21062"/>
    <cellStyle name="Standard 8 2 2 3 2 3" xfId="15376"/>
    <cellStyle name="Standard 8 2 2 3 3" xfId="7247"/>
    <cellStyle name="Standard 8 2 2 3 3 2" xfId="18632"/>
    <cellStyle name="Standard 8 2 2 3 4" xfId="12946"/>
    <cellStyle name="Standard 8 2 2 4" xfId="3180"/>
    <cellStyle name="Standard 8 2 2 4 2" xfId="8867"/>
    <cellStyle name="Standard 8 2 2 4 2 2" xfId="20252"/>
    <cellStyle name="Standard 8 2 2 4 3" xfId="14566"/>
    <cellStyle name="Standard 8 2 2 5" xfId="5611"/>
    <cellStyle name="Standard 8 2 2 5 2" xfId="11297"/>
    <cellStyle name="Standard 8 2 2 5 2 2" xfId="22682"/>
    <cellStyle name="Standard 8 2 2 5 3" xfId="16996"/>
    <cellStyle name="Standard 8 2 2 6" xfId="6437"/>
    <cellStyle name="Standard 8 2 2 6 2" xfId="17822"/>
    <cellStyle name="Standard 8 2 2 7" xfId="12136"/>
    <cellStyle name="Standard 8 2 3" xfId="1964"/>
    <cellStyle name="Standard 8 2 3 2" xfId="4395"/>
    <cellStyle name="Standard 8 2 3 2 2" xfId="10081"/>
    <cellStyle name="Standard 8 2 3 2 2 2" xfId="21466"/>
    <cellStyle name="Standard 8 2 3 2 3" xfId="15780"/>
    <cellStyle name="Standard 8 2 3 3" xfId="7651"/>
    <cellStyle name="Standard 8 2 3 3 2" xfId="19036"/>
    <cellStyle name="Standard 8 2 3 4" xfId="13350"/>
    <cellStyle name="Standard 8 2 4" xfId="1154"/>
    <cellStyle name="Standard 8 2 4 2" xfId="3585"/>
    <cellStyle name="Standard 8 2 4 2 2" xfId="9271"/>
    <cellStyle name="Standard 8 2 4 2 2 2" xfId="20656"/>
    <cellStyle name="Standard 8 2 4 2 3" xfId="14970"/>
    <cellStyle name="Standard 8 2 4 3" xfId="6841"/>
    <cellStyle name="Standard 8 2 4 3 2" xfId="18226"/>
    <cellStyle name="Standard 8 2 4 4" xfId="12540"/>
    <cellStyle name="Standard 8 2 5" xfId="2774"/>
    <cellStyle name="Standard 8 2 5 2" xfId="8461"/>
    <cellStyle name="Standard 8 2 5 2 2" xfId="19846"/>
    <cellStyle name="Standard 8 2 5 3" xfId="14160"/>
    <cellStyle name="Standard 8 2 6" xfId="5205"/>
    <cellStyle name="Standard 8 2 6 2" xfId="10891"/>
    <cellStyle name="Standard 8 2 6 2 2" xfId="22276"/>
    <cellStyle name="Standard 8 2 6 3" xfId="16590"/>
    <cellStyle name="Standard 8 2 7" xfId="6031"/>
    <cellStyle name="Standard 8 2 7 2" xfId="17416"/>
    <cellStyle name="Standard 8 2 8" xfId="11730"/>
    <cellStyle name="Standard 8 3" xfId="554"/>
    <cellStyle name="Standard 8 3 2" xfId="2174"/>
    <cellStyle name="Standard 8 3 2 2" xfId="4605"/>
    <cellStyle name="Standard 8 3 2 2 2" xfId="10291"/>
    <cellStyle name="Standard 8 3 2 2 2 2" xfId="21676"/>
    <cellStyle name="Standard 8 3 2 2 3" xfId="15990"/>
    <cellStyle name="Standard 8 3 2 3" xfId="7861"/>
    <cellStyle name="Standard 8 3 2 3 2" xfId="19246"/>
    <cellStyle name="Standard 8 3 2 4" xfId="13560"/>
    <cellStyle name="Standard 8 3 3" xfId="1364"/>
    <cellStyle name="Standard 8 3 3 2" xfId="3795"/>
    <cellStyle name="Standard 8 3 3 2 2" xfId="9481"/>
    <cellStyle name="Standard 8 3 3 2 2 2" xfId="20866"/>
    <cellStyle name="Standard 8 3 3 2 3" xfId="15180"/>
    <cellStyle name="Standard 8 3 3 3" xfId="7051"/>
    <cellStyle name="Standard 8 3 3 3 2" xfId="18436"/>
    <cellStyle name="Standard 8 3 3 4" xfId="12750"/>
    <cellStyle name="Standard 8 3 4" xfId="2984"/>
    <cellStyle name="Standard 8 3 4 2" xfId="8671"/>
    <cellStyle name="Standard 8 3 4 2 2" xfId="20056"/>
    <cellStyle name="Standard 8 3 4 3" xfId="14370"/>
    <cellStyle name="Standard 8 3 5" xfId="5415"/>
    <cellStyle name="Standard 8 3 5 2" xfId="11101"/>
    <cellStyle name="Standard 8 3 5 2 2" xfId="22486"/>
    <cellStyle name="Standard 8 3 5 3" xfId="16800"/>
    <cellStyle name="Standard 8 3 6" xfId="6241"/>
    <cellStyle name="Standard 8 3 6 2" xfId="17626"/>
    <cellStyle name="Standard 8 3 7" xfId="11940"/>
    <cellStyle name="Standard 8 4" xfId="1768"/>
    <cellStyle name="Standard 8 4 2" xfId="4199"/>
    <cellStyle name="Standard 8 4 2 2" xfId="9885"/>
    <cellStyle name="Standard 8 4 2 2 2" xfId="21270"/>
    <cellStyle name="Standard 8 4 2 3" xfId="15584"/>
    <cellStyle name="Standard 8 4 3" xfId="7455"/>
    <cellStyle name="Standard 8 4 3 2" xfId="18840"/>
    <cellStyle name="Standard 8 4 4" xfId="13154"/>
    <cellStyle name="Standard 8 5" xfId="958"/>
    <cellStyle name="Standard 8 5 2" xfId="3389"/>
    <cellStyle name="Standard 8 5 2 2" xfId="9075"/>
    <cellStyle name="Standard 8 5 2 2 2" xfId="20460"/>
    <cellStyle name="Standard 8 5 2 3" xfId="14774"/>
    <cellStyle name="Standard 8 5 3" xfId="6645"/>
    <cellStyle name="Standard 8 5 3 2" xfId="18030"/>
    <cellStyle name="Standard 8 5 4" xfId="12344"/>
    <cellStyle name="Standard 8 6" xfId="2578"/>
    <cellStyle name="Standard 8 6 2" xfId="8265"/>
    <cellStyle name="Standard 8 6 2 2" xfId="19650"/>
    <cellStyle name="Standard 8 6 3" xfId="13964"/>
    <cellStyle name="Standard 8 7" xfId="5009"/>
    <cellStyle name="Standard 8 7 2" xfId="10695"/>
    <cellStyle name="Standard 8 7 2 2" xfId="22080"/>
    <cellStyle name="Standard 8 7 3" xfId="16394"/>
    <cellStyle name="Standard 8 8" xfId="5835"/>
    <cellStyle name="Standard 8 8 2" xfId="17220"/>
    <cellStyle name="Standard 8 9" xfId="11534"/>
    <cellStyle name="Standard 9" xfId="162"/>
    <cellStyle name="Standard 9 2" xfId="357"/>
    <cellStyle name="Standard 9 2 2" xfId="764"/>
    <cellStyle name="Standard 9 2 2 2" xfId="2384"/>
    <cellStyle name="Standard 9 2 2 2 2" xfId="4815"/>
    <cellStyle name="Standard 9 2 2 2 2 2" xfId="10501"/>
    <cellStyle name="Standard 9 2 2 2 2 2 2" xfId="21886"/>
    <cellStyle name="Standard 9 2 2 2 2 3" xfId="16200"/>
    <cellStyle name="Standard 9 2 2 2 3" xfId="8071"/>
    <cellStyle name="Standard 9 2 2 2 3 2" xfId="19456"/>
    <cellStyle name="Standard 9 2 2 2 4" xfId="13770"/>
    <cellStyle name="Standard 9 2 2 3" xfId="1574"/>
    <cellStyle name="Standard 9 2 2 3 2" xfId="4005"/>
    <cellStyle name="Standard 9 2 2 3 2 2" xfId="9691"/>
    <cellStyle name="Standard 9 2 2 3 2 2 2" xfId="21076"/>
    <cellStyle name="Standard 9 2 2 3 2 3" xfId="15390"/>
    <cellStyle name="Standard 9 2 2 3 3" xfId="7261"/>
    <cellStyle name="Standard 9 2 2 3 3 2" xfId="18646"/>
    <cellStyle name="Standard 9 2 2 3 4" xfId="12960"/>
    <cellStyle name="Standard 9 2 2 4" xfId="3194"/>
    <cellStyle name="Standard 9 2 2 4 2" xfId="8881"/>
    <cellStyle name="Standard 9 2 2 4 2 2" xfId="20266"/>
    <cellStyle name="Standard 9 2 2 4 3" xfId="14580"/>
    <cellStyle name="Standard 9 2 2 5" xfId="5625"/>
    <cellStyle name="Standard 9 2 2 5 2" xfId="11311"/>
    <cellStyle name="Standard 9 2 2 5 2 2" xfId="22696"/>
    <cellStyle name="Standard 9 2 2 5 3" xfId="17010"/>
    <cellStyle name="Standard 9 2 2 6" xfId="6451"/>
    <cellStyle name="Standard 9 2 2 6 2" xfId="17836"/>
    <cellStyle name="Standard 9 2 2 7" xfId="12150"/>
    <cellStyle name="Standard 9 2 3" xfId="1978"/>
    <cellStyle name="Standard 9 2 3 2" xfId="4409"/>
    <cellStyle name="Standard 9 2 3 2 2" xfId="10095"/>
    <cellStyle name="Standard 9 2 3 2 2 2" xfId="21480"/>
    <cellStyle name="Standard 9 2 3 2 3" xfId="15794"/>
    <cellStyle name="Standard 9 2 3 3" xfId="7665"/>
    <cellStyle name="Standard 9 2 3 3 2" xfId="19050"/>
    <cellStyle name="Standard 9 2 3 4" xfId="13364"/>
    <cellStyle name="Standard 9 2 4" xfId="1168"/>
    <cellStyle name="Standard 9 2 4 2" xfId="3599"/>
    <cellStyle name="Standard 9 2 4 2 2" xfId="9285"/>
    <cellStyle name="Standard 9 2 4 2 2 2" xfId="20670"/>
    <cellStyle name="Standard 9 2 4 2 3" xfId="14984"/>
    <cellStyle name="Standard 9 2 4 3" xfId="6855"/>
    <cellStyle name="Standard 9 2 4 3 2" xfId="18240"/>
    <cellStyle name="Standard 9 2 4 4" xfId="12554"/>
    <cellStyle name="Standard 9 2 5" xfId="2788"/>
    <cellStyle name="Standard 9 2 5 2" xfId="8475"/>
    <cellStyle name="Standard 9 2 5 2 2" xfId="19860"/>
    <cellStyle name="Standard 9 2 5 3" xfId="14174"/>
    <cellStyle name="Standard 9 2 6" xfId="5219"/>
    <cellStyle name="Standard 9 2 6 2" xfId="10905"/>
    <cellStyle name="Standard 9 2 6 2 2" xfId="22290"/>
    <cellStyle name="Standard 9 2 6 3" xfId="16604"/>
    <cellStyle name="Standard 9 2 7" xfId="6045"/>
    <cellStyle name="Standard 9 2 7 2" xfId="17430"/>
    <cellStyle name="Standard 9 2 8" xfId="11744"/>
    <cellStyle name="Standard 9 3" xfId="568"/>
    <cellStyle name="Standard 9 3 2" xfId="2188"/>
    <cellStyle name="Standard 9 3 2 2" xfId="4619"/>
    <cellStyle name="Standard 9 3 2 2 2" xfId="10305"/>
    <cellStyle name="Standard 9 3 2 2 2 2" xfId="21690"/>
    <cellStyle name="Standard 9 3 2 2 3" xfId="16004"/>
    <cellStyle name="Standard 9 3 2 3" xfId="7875"/>
    <cellStyle name="Standard 9 3 2 3 2" xfId="19260"/>
    <cellStyle name="Standard 9 3 2 4" xfId="13574"/>
    <cellStyle name="Standard 9 3 3" xfId="1378"/>
    <cellStyle name="Standard 9 3 3 2" xfId="3809"/>
    <cellStyle name="Standard 9 3 3 2 2" xfId="9495"/>
    <cellStyle name="Standard 9 3 3 2 2 2" xfId="20880"/>
    <cellStyle name="Standard 9 3 3 2 3" xfId="15194"/>
    <cellStyle name="Standard 9 3 3 3" xfId="7065"/>
    <cellStyle name="Standard 9 3 3 3 2" xfId="18450"/>
    <cellStyle name="Standard 9 3 3 4" xfId="12764"/>
    <cellStyle name="Standard 9 3 4" xfId="2998"/>
    <cellStyle name="Standard 9 3 4 2" xfId="8685"/>
    <cellStyle name="Standard 9 3 4 2 2" xfId="20070"/>
    <cellStyle name="Standard 9 3 4 3" xfId="14384"/>
    <cellStyle name="Standard 9 3 5" xfId="5429"/>
    <cellStyle name="Standard 9 3 5 2" xfId="11115"/>
    <cellStyle name="Standard 9 3 5 2 2" xfId="22500"/>
    <cellStyle name="Standard 9 3 5 3" xfId="16814"/>
    <cellStyle name="Standard 9 3 6" xfId="6255"/>
    <cellStyle name="Standard 9 3 6 2" xfId="17640"/>
    <cellStyle name="Standard 9 3 7" xfId="11954"/>
    <cellStyle name="Standard 9 4" xfId="1782"/>
    <cellStyle name="Standard 9 4 2" xfId="4213"/>
    <cellStyle name="Standard 9 4 2 2" xfId="9899"/>
    <cellStyle name="Standard 9 4 2 2 2" xfId="21284"/>
    <cellStyle name="Standard 9 4 2 3" xfId="15598"/>
    <cellStyle name="Standard 9 4 3" xfId="7469"/>
    <cellStyle name="Standard 9 4 3 2" xfId="18854"/>
    <cellStyle name="Standard 9 4 4" xfId="13168"/>
    <cellStyle name="Standard 9 5" xfId="972"/>
    <cellStyle name="Standard 9 5 2" xfId="3403"/>
    <cellStyle name="Standard 9 5 2 2" xfId="9089"/>
    <cellStyle name="Standard 9 5 2 2 2" xfId="20474"/>
    <cellStyle name="Standard 9 5 2 3" xfId="14788"/>
    <cellStyle name="Standard 9 5 3" xfId="6659"/>
    <cellStyle name="Standard 9 5 3 2" xfId="18044"/>
    <cellStyle name="Standard 9 5 4" xfId="12358"/>
    <cellStyle name="Standard 9 6" xfId="2592"/>
    <cellStyle name="Standard 9 6 2" xfId="8279"/>
    <cellStyle name="Standard 9 6 2 2" xfId="19664"/>
    <cellStyle name="Standard 9 6 3" xfId="13978"/>
    <cellStyle name="Standard 9 7" xfId="5023"/>
    <cellStyle name="Standard 9 7 2" xfId="10709"/>
    <cellStyle name="Standard 9 7 2 2" xfId="22094"/>
    <cellStyle name="Standard 9 7 3" xfId="16408"/>
    <cellStyle name="Standard 9 8" xfId="5849"/>
    <cellStyle name="Standard 9 8 2" xfId="17234"/>
    <cellStyle name="Standard 9 9" xfId="11548"/>
    <cellStyle name="Überschrift 1" xfId="20" builtinId="16" customBuiltin="1"/>
    <cellStyle name="Überschrift 2" xfId="21" builtinId="17" customBuiltin="1"/>
    <cellStyle name="Überschrift 3" xfId="22" builtinId="18" customBuiltin="1"/>
    <cellStyle name="Überschrift 4" xfId="23" builtinId="19" customBuiltin="1"/>
    <cellStyle name="Überschrift 5" xfId="29"/>
    <cellStyle name="Verknüpfte Zelle 2" xfId="36"/>
    <cellStyle name="Warnender Text 2" xfId="38"/>
    <cellStyle name="Zelle überprüfen" xfId="11" builtinId="23"/>
    <cellStyle name="Zelle überprüfen 2" xfId="37"/>
  </cellStyles>
  <dxfs count="39">
    <dxf>
      <font>
        <strike val="0"/>
        <outline val="0"/>
        <shadow val="0"/>
        <vertAlign val="baseline"/>
        <sz val="10"/>
        <name val="Calibri"/>
        <scheme val="minor"/>
      </font>
      <alignment vertical="center" textRotation="0" wrapText="1" indent="0" justifyLastLine="0" shrinkToFit="0" readingOrder="0"/>
    </dxf>
    <dxf>
      <font>
        <strike val="0"/>
        <outline val="0"/>
        <shadow val="0"/>
        <vertAlign val="baseline"/>
        <sz val="10"/>
        <name val="Calibri"/>
        <scheme val="minor"/>
      </font>
      <numFmt numFmtId="30" formatCode="@"/>
      <alignment horizontal="left" vertical="center" textRotation="0" wrapText="0" indent="0" justifyLastLine="0" shrinkToFit="0" readingOrder="0"/>
    </dxf>
    <dxf>
      <font>
        <strike val="0"/>
        <outline val="0"/>
        <shadow val="0"/>
        <vertAlign val="baseline"/>
        <sz val="10"/>
        <name val="Calibri"/>
        <scheme val="minor"/>
      </font>
      <numFmt numFmtId="30" formatCode="@"/>
      <alignment horizontal="left" vertical="center" textRotation="0" wrapText="0" indent="0" justifyLastLine="0" shrinkToFit="0" readingOrder="0"/>
    </dxf>
    <dxf>
      <font>
        <strike val="0"/>
        <outline val="0"/>
        <shadow val="0"/>
        <u val="none"/>
        <vertAlign val="baseline"/>
        <sz val="10"/>
        <color auto="1"/>
        <name val="Calibri"/>
        <scheme val="minor"/>
      </font>
      <fill>
        <patternFill patternType="none">
          <fgColor indexed="64"/>
          <bgColor auto="1"/>
        </patternFill>
      </fill>
    </dxf>
    <dxf>
      <font>
        <strike val="0"/>
        <outline val="0"/>
        <shadow val="0"/>
        <u val="none"/>
        <vertAlign val="baseline"/>
        <sz val="10"/>
        <color auto="1"/>
        <name val="Calibri"/>
        <scheme val="minor"/>
      </font>
      <fill>
        <patternFill patternType="none">
          <fgColor indexed="64"/>
          <bgColor auto="1"/>
        </patternFill>
      </fill>
      <alignment horizontal="left" vertical="bottom" textRotation="0" wrapText="0" indent="0" justifyLastLine="0" shrinkToFit="0" readingOrder="0"/>
    </dxf>
    <dxf>
      <font>
        <strike val="0"/>
        <outline val="0"/>
        <shadow val="0"/>
        <u val="none"/>
        <vertAlign val="baseline"/>
        <sz val="10"/>
        <color auto="1"/>
        <name val="Calibri"/>
        <scheme val="minor"/>
      </font>
      <numFmt numFmtId="0" formatCode="General"/>
      <fill>
        <patternFill patternType="none">
          <fgColor indexed="64"/>
          <bgColor auto="1"/>
        </patternFill>
      </fill>
      <alignment horizontal="left" vertical="bottom" textRotation="0" wrapText="0" indent="0" justifyLastLine="0" shrinkToFit="0" readingOrder="0"/>
    </dxf>
    <dxf>
      <font>
        <strike val="0"/>
        <outline val="0"/>
        <shadow val="0"/>
        <u val="none"/>
        <vertAlign val="baseline"/>
        <sz val="10"/>
        <color auto="1"/>
        <name val="Calibri"/>
        <scheme val="minor"/>
      </font>
      <fill>
        <patternFill patternType="none">
          <fgColor indexed="64"/>
          <bgColor auto="1"/>
        </patternFill>
      </fill>
      <alignment horizontal="left" vertical="bottom" textRotation="0" wrapText="0" indent="0" justifyLastLine="0" shrinkToFit="0" readingOrder="0"/>
    </dxf>
    <dxf>
      <font>
        <strike val="0"/>
        <outline val="0"/>
        <shadow val="0"/>
        <u val="none"/>
        <vertAlign val="baseline"/>
        <sz val="10"/>
        <color auto="1"/>
        <name val="Calibri"/>
        <scheme val="minor"/>
      </font>
      <numFmt numFmtId="0" formatCode="General"/>
      <fill>
        <patternFill patternType="none">
          <fgColor indexed="64"/>
          <bgColor auto="1"/>
        </patternFill>
      </fill>
      <alignment horizontal="left" vertical="bottom" textRotation="0" wrapText="0" indent="0" justifyLastLine="0" shrinkToFit="0" readingOrder="0"/>
    </dxf>
    <dxf>
      <font>
        <strike val="0"/>
        <outline val="0"/>
        <shadow val="0"/>
        <u val="none"/>
        <vertAlign val="baseline"/>
        <sz val="10"/>
        <color auto="1"/>
        <name val="Calibri"/>
        <scheme val="minor"/>
      </font>
      <numFmt numFmtId="0" formatCode="General"/>
      <fill>
        <patternFill patternType="none">
          <fgColor indexed="64"/>
          <bgColor auto="1"/>
        </patternFill>
      </fill>
      <alignment horizontal="center" textRotation="0" indent="0" justifyLastLine="0" shrinkToFit="0" readingOrder="0"/>
    </dxf>
    <dxf>
      <font>
        <strike val="0"/>
        <outline val="0"/>
        <shadow val="0"/>
        <u val="none"/>
        <vertAlign val="baseline"/>
        <sz val="10"/>
        <color auto="1"/>
        <name val="Calibri"/>
        <scheme val="minor"/>
      </font>
      <numFmt numFmtId="30" formatCode="@"/>
      <fill>
        <patternFill patternType="none">
          <fgColor indexed="64"/>
          <bgColor auto="1"/>
        </patternFill>
      </fill>
      <alignment horizontal="general" vertical="bottom" textRotation="0" wrapText="0" indent="0" justifyLastLine="0" shrinkToFit="0" readingOrder="0"/>
    </dxf>
    <dxf>
      <font>
        <strike val="0"/>
        <outline val="0"/>
        <shadow val="0"/>
        <vertAlign val="baseline"/>
        <sz val="10"/>
        <name val="Calibri"/>
        <scheme val="minor"/>
      </font>
      <fill>
        <patternFill patternType="none">
          <fgColor indexed="64"/>
          <bgColor auto="1"/>
        </patternFill>
      </fill>
    </dxf>
    <dxf>
      <font>
        <strike val="0"/>
        <outline val="0"/>
        <shadow val="0"/>
        <u val="none"/>
        <vertAlign val="baseline"/>
        <sz val="10"/>
        <color auto="1"/>
        <name val="Calibri"/>
        <scheme val="minor"/>
      </font>
      <fill>
        <patternFill patternType="none">
          <fgColor indexed="64"/>
          <bgColor auto="1"/>
        </patternFill>
      </fill>
    </dxf>
    <dxf>
      <font>
        <strike val="0"/>
        <outline val="0"/>
        <shadow val="0"/>
        <u val="none"/>
        <vertAlign val="baseline"/>
        <sz val="10"/>
        <color auto="1"/>
        <name val="Calibri"/>
        <scheme val="minor"/>
      </font>
      <numFmt numFmtId="0" formatCode="General"/>
      <fill>
        <patternFill patternType="none">
          <fgColor indexed="64"/>
          <bgColor auto="1"/>
        </patternFill>
      </fill>
      <alignment horizontal="left" textRotation="0" indent="0" justifyLastLine="0" shrinkToFit="0" readingOrder="0"/>
    </dxf>
    <dxf>
      <font>
        <strike val="0"/>
        <outline val="0"/>
        <shadow val="0"/>
        <u val="none"/>
        <vertAlign val="baseline"/>
        <sz val="10"/>
        <color auto="1"/>
        <name val="Calibri"/>
        <scheme val="minor"/>
      </font>
      <fill>
        <patternFill patternType="none">
          <fgColor indexed="64"/>
          <bgColor auto="1"/>
        </patternFill>
      </fill>
    </dxf>
    <dxf>
      <font>
        <strike val="0"/>
        <outline val="0"/>
        <shadow val="0"/>
        <u val="none"/>
        <vertAlign val="baseline"/>
        <sz val="10"/>
        <color auto="1"/>
        <name val="Calibri"/>
        <scheme val="minor"/>
      </font>
      <fill>
        <patternFill patternType="none">
          <fgColor indexed="64"/>
          <bgColor auto="1"/>
        </patternFill>
      </fill>
    </dxf>
    <dxf>
      <font>
        <strike val="0"/>
        <outline val="0"/>
        <shadow val="0"/>
        <u val="none"/>
        <vertAlign val="baseline"/>
        <sz val="10"/>
        <color auto="1"/>
        <name val="Calibri"/>
        <scheme val="minor"/>
      </font>
      <fill>
        <patternFill patternType="none">
          <fgColor indexed="64"/>
          <bgColor auto="1"/>
        </patternFill>
      </fill>
    </dxf>
    <dxf>
      <font>
        <b/>
        <strike val="0"/>
        <outline val="0"/>
        <shadow val="0"/>
        <u val="none"/>
        <vertAlign val="baseline"/>
        <sz val="10"/>
        <color auto="1"/>
        <name val="Calibri"/>
        <scheme val="minor"/>
      </font>
      <fill>
        <patternFill patternType="none">
          <fgColor indexed="64"/>
          <bgColor auto="1"/>
        </patternFill>
      </fill>
    </dxf>
    <dxf>
      <font>
        <b val="0"/>
        <i val="0"/>
        <strike val="0"/>
        <condense val="0"/>
        <extend val="0"/>
        <outline val="0"/>
        <shadow val="0"/>
        <u val="none"/>
        <vertAlign val="baseline"/>
        <sz val="10"/>
        <color theme="5" tint="-0.249977111117893"/>
        <name val="Calibri"/>
        <scheme val="minor"/>
      </font>
      <fill>
        <patternFill patternType="none">
          <fgColor indexed="64"/>
          <bgColor auto="1"/>
        </patternFill>
      </fill>
      <alignment horizontal="general" vertical="center" textRotation="0" wrapText="1" indent="0" justifyLastLine="0" shrinkToFit="0" readingOrder="0"/>
    </dxf>
    <dxf>
      <font>
        <b/>
        <strike val="0"/>
        <outline val="0"/>
        <shadow val="0"/>
        <u val="none"/>
        <vertAlign val="baseline"/>
        <sz val="10"/>
        <color auto="1"/>
        <name val="Calibri"/>
        <scheme val="minor"/>
      </font>
      <fill>
        <patternFill patternType="none">
          <fgColor indexed="64"/>
          <bgColor auto="1"/>
        </patternFill>
      </fill>
    </dxf>
    <dxf>
      <font>
        <strike val="0"/>
        <outline val="0"/>
        <shadow val="0"/>
        <u val="none"/>
        <vertAlign val="baseline"/>
        <sz val="10"/>
        <color auto="1"/>
        <name val="Calibri"/>
        <scheme val="minor"/>
      </font>
      <fill>
        <patternFill patternType="none">
          <fgColor indexed="64"/>
          <bgColor auto="1"/>
        </patternFill>
      </fill>
    </dxf>
    <dxf>
      <border outline="0">
        <bottom style="thick">
          <color rgb="FFFFFFFF"/>
        </bottom>
      </border>
    </dxf>
    <dxf>
      <font>
        <b val="0"/>
        <i val="0"/>
        <strike val="0"/>
        <condense val="0"/>
        <extend val="0"/>
        <outline val="0"/>
        <shadow val="0"/>
        <u val="none"/>
        <vertAlign val="baseline"/>
        <sz val="10"/>
        <color theme="1"/>
        <name val="Calibri"/>
        <scheme val="minor"/>
      </font>
      <numFmt numFmtId="30" formatCode="@"/>
      <alignment horizontal="left" vertical="center" textRotation="0" wrapText="1" indent="0" justifyLastLine="0" shrinkToFit="0" readingOrder="0"/>
    </dxf>
    <dxf>
      <font>
        <strike val="0"/>
        <outline val="0"/>
        <shadow val="0"/>
        <vertAlign val="baseline"/>
        <sz val="10"/>
        <name val="Calibri"/>
        <scheme val="minor"/>
      </font>
      <alignment vertical="center" textRotation="0" wrapText="1" indent="0" justifyLastLine="0" shrinkToFit="0" readingOrder="0"/>
    </dxf>
    <dxf>
      <font>
        <b val="0"/>
        <i val="0"/>
        <strike val="0"/>
        <condense val="0"/>
        <extend val="0"/>
        <outline val="0"/>
        <shadow val="0"/>
        <u val="none"/>
        <vertAlign val="baseline"/>
        <sz val="10"/>
        <color theme="1"/>
        <name val="Calibri"/>
        <scheme val="minor"/>
      </font>
      <numFmt numFmtId="2" formatCode="0.00"/>
      <alignment horizontal="left" vertical="center" textRotation="0" wrapText="0" indent="0" justifyLastLine="0" shrinkToFit="0" readingOrder="0"/>
    </dxf>
    <dxf>
      <font>
        <b val="0"/>
        <i val="0"/>
        <strike val="0"/>
        <condense val="0"/>
        <extend val="0"/>
        <outline val="0"/>
        <shadow val="0"/>
        <u val="none"/>
        <vertAlign val="baseline"/>
        <sz val="10"/>
        <color theme="1"/>
        <name val="Calibri"/>
        <scheme val="minor"/>
      </font>
      <numFmt numFmtId="0" formatCode="General"/>
      <alignment horizontal="left" vertical="center" textRotation="0" wrapText="0" indent="0" justifyLastLine="0" shrinkToFit="0" readingOrder="0"/>
    </dxf>
    <dxf>
      <font>
        <strike val="0"/>
        <outline val="0"/>
        <shadow val="0"/>
        <vertAlign val="baseline"/>
        <sz val="10"/>
        <name val="Calibri"/>
        <scheme val="minor"/>
      </font>
      <alignment vertical="center" textRotation="0" indent="0" justifyLastLine="0" shrinkToFit="0" readingOrder="0"/>
    </dxf>
    <dxf>
      <font>
        <strike val="0"/>
        <outline val="0"/>
        <shadow val="0"/>
        <vertAlign val="baseline"/>
        <sz val="10"/>
        <name val="Calibri"/>
        <scheme val="minor"/>
      </font>
      <alignment horizontal="left" vertical="center" textRotation="0" wrapText="0" indent="0" justifyLastLine="0" shrinkToFit="0" readingOrder="0"/>
    </dxf>
    <dxf>
      <font>
        <strike val="0"/>
        <outline val="0"/>
        <shadow val="0"/>
        <vertAlign val="baseline"/>
        <sz val="10"/>
        <name val="Calibri"/>
        <scheme val="minor"/>
      </font>
      <alignment vertical="center" textRotation="0" indent="0" justifyLastLine="0" shrinkToFit="0" readingOrder="0"/>
    </dxf>
    <dxf>
      <font>
        <strike val="0"/>
        <outline val="0"/>
        <shadow val="0"/>
        <u val="none"/>
        <vertAlign val="baseline"/>
        <sz val="10"/>
        <color theme="1"/>
        <name val="Calibri"/>
        <scheme val="minor"/>
      </font>
      <alignment vertical="center" textRotation="0" indent="0" justifyLastLine="0" shrinkToFit="0" readingOrder="0"/>
    </dxf>
    <dxf>
      <font>
        <strike val="0"/>
        <outline val="0"/>
        <shadow val="0"/>
        <u val="none"/>
        <vertAlign val="baseline"/>
        <sz val="8"/>
        <color theme="1"/>
        <name val="Calibri"/>
        <scheme val="minor"/>
      </font>
      <alignment vertical="center" textRotation="0" wrapText="1" indent="0" justifyLastLine="0" shrinkToFit="0" readingOrder="0"/>
    </dxf>
    <dxf>
      <font>
        <b/>
        <strike val="0"/>
        <outline val="0"/>
        <shadow val="0"/>
        <u val="none"/>
        <vertAlign val="baseline"/>
        <sz val="10"/>
        <color theme="7" tint="-0.249977111117893"/>
        <name val="Calibri"/>
        <scheme val="minor"/>
      </font>
      <alignment vertical="center" textRotation="0" wrapText="1" indent="0" justifyLastLine="0" shrinkToFit="0" readingOrder="0"/>
    </dxf>
    <dxf>
      <font>
        <strike val="0"/>
        <outline val="0"/>
        <shadow val="0"/>
        <u val="none"/>
        <vertAlign val="baseline"/>
        <sz val="10"/>
        <name val="Calibri"/>
        <scheme val="minor"/>
      </font>
      <alignment vertical="center" textRotation="0" wrapText="1" indent="0" justifyLastLine="0" shrinkToFit="0" readingOrder="0"/>
    </dxf>
    <dxf>
      <font>
        <b val="0"/>
        <i val="0"/>
        <strike val="0"/>
        <condense val="0"/>
        <extend val="0"/>
        <outline val="0"/>
        <shadow val="0"/>
        <u val="none"/>
        <vertAlign val="baseline"/>
        <sz val="10"/>
        <color theme="1"/>
        <name val="Calibri"/>
        <scheme val="minor"/>
      </font>
      <alignment horizontal="general" vertical="center" textRotation="0" wrapText="1" indent="0" justifyLastLine="0" shrinkToFit="0" readingOrder="0"/>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10"/>
        <color theme="1"/>
        <name val="Calibri"/>
        <scheme val="minor"/>
      </font>
      <alignment horizontal="general" vertical="center" textRotation="0" wrapText="1" indent="0" justifyLastLine="0" shrinkToFit="0" readingOrder="0"/>
    </dxf>
    <dxf>
      <font>
        <strike val="0"/>
        <outline val="0"/>
        <shadow val="0"/>
        <u val="none"/>
        <vertAlign val="baseline"/>
        <sz val="10"/>
        <color theme="1"/>
        <name val="Calibri"/>
        <scheme val="minor"/>
      </font>
      <alignment horizontal="general" vertical="center" textRotation="0" wrapText="1" indent="0" justifyLastLine="0" shrinkToFit="0" readingOrder="0"/>
    </dxf>
    <dxf>
      <font>
        <strike val="0"/>
        <outline val="0"/>
        <shadow val="0"/>
        <vertAlign val="baseline"/>
        <sz val="10"/>
        <name val="Calibri"/>
        <scheme val="minor"/>
      </font>
      <alignment vertical="center" textRotation="0" indent="0" justifyLastLine="0" shrinkToFit="0" readingOrder="0"/>
    </dxf>
    <dxf>
      <font>
        <b/>
        <strike val="0"/>
        <outline val="0"/>
        <shadow val="0"/>
        <u val="none"/>
        <vertAlign val="baseline"/>
        <sz val="10"/>
        <name val="Calibri"/>
        <scheme val="minor"/>
      </font>
      <alignment horizontal="left" vertical="center" textRotation="0" wrapText="1" indent="0" justifyLastLine="0" shrinkToFit="0" readingOrder="0"/>
    </dxf>
  </dxfs>
  <tableStyles count="0" defaultTableStyle="TableStyleMedium2" defaultPivotStyle="PivotStyleLight16"/>
  <colors>
    <mruColors>
      <color rgb="FFBCD3EE"/>
      <color rgb="FFB6DF89"/>
      <color rgb="FFEBAF8D"/>
      <color rgb="FFECB394"/>
      <color rgb="FFEFBEA3"/>
      <color rgb="FFE8A078"/>
      <color rgb="FFE48E5E"/>
      <color rgb="FF77777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id="2" name="Tabelle2" displayName="Tabelle2" ref="A3:R388" totalsRowShown="0" headerRowDxfId="38" dataDxfId="37">
  <autoFilter ref="A3:R388"/>
  <tableColumns count="18">
    <tableColumn id="12" name="Name used in EU Residue Definition or in EU a.s. Database" dataDxfId="36"/>
    <tableColumn id="14" name="RD entailing compound (AO/PO)" dataDxfId="35"/>
    <tableColumn id="16" name="Relevance" dataDxfId="34"/>
    <tableColumn id="18" name="PFAS" dataDxfId="33"/>
    <tableColumn id="17" name="Also known as" dataDxfId="32"/>
    <tableColumn id="1" name="Name used by standard providers" dataDxfId="31"/>
    <tableColumn id="2" name="Compound group" dataDxfId="30"/>
    <tableColumn id="11" name="Systematic name" dataDxfId="29"/>
    <tableColumn id="3" name="CAS RN" dataDxfId="28"/>
    <tableColumn id="4" name="Source" dataDxfId="27"/>
    <tableColumn id="5" name="Article No." dataDxfId="26"/>
    <tableColumn id="6" name="Amount or concentration" dataDxfId="25"/>
    <tableColumn id="7" name="Unit price " dataDxfId="2"/>
    <tableColumn id="8" name="Link" dataDxfId="0"/>
    <tableColumn id="9" name="Price per 10 mg" dataDxfId="1"/>
    <tableColumn id="15" name="currency" dataDxfId="24">
      <calculatedColumnFormula>IF(ISBLANK(Tabelle2[[#This Row],[Price per 10 mg]]),"",RIGHT(Tabelle2[[#This Row],[Price per 10 mg]],1))</calculatedColumnFormula>
    </tableColumn>
    <tableColumn id="13" name="Price per _x000a_10 mg [€]" dataDxfId="23">
      <calculatedColumnFormula>IF(OR(ISBLANK(Tabelle2[[#This Row],[Price per 10 mg]]),Tabelle2[[#This Row],[Price per 10 mg]]="-"),"",IF(ISERR(FIND("€",Tabelle2[[#This Row],[Price per 10 mg]])),CONCATENATE(VALUE(LEFT(Tabelle2[[#This Row],[Price per 10 mg]],FIND(" ",Tabelle2[[#This Row],[Price per 10 mg]])-1))*(VLOOKUP(Tabelle2[[#This Row],[currency]],$T$4:$V$6,3,FALSE))," €"),Tabelle2[[#This Row],[Price per 10 mg]]))</calculatedColumnFormula>
    </tableColumn>
    <tableColumn id="10" name="Note" dataDxfId="22"/>
  </tableColumns>
  <tableStyleInfo name="TableStyleMedium9" showFirstColumn="0" showLastColumn="0" showRowStripes="1" showColumnStripes="0"/>
</table>
</file>

<file path=xl/tables/table2.xml><?xml version="1.0" encoding="utf-8"?>
<table xmlns="http://schemas.openxmlformats.org/spreadsheetml/2006/main" id="1" name="Tabelle14" displayName="Tabelle14" ref="A3:Q186" totalsRowShown="0" headerRowDxfId="21" headerRowBorderDxfId="20">
  <autoFilter ref="A3:Q186"/>
  <sortState ref="A4:Q186">
    <sortCondition ref="D4:D186"/>
    <sortCondition ref="C4:C186"/>
    <sortCondition ref="B4:B186"/>
  </sortState>
  <tableColumns count="17">
    <tableColumn id="1" name="Name used by standard provider" dataDxfId="19"/>
    <tableColumn id="2" name="Isotopic marking" dataDxfId="18"/>
    <tableColumn id="17" name="Commonly used name_x000a_of NATIVE compound _x000a_(disregarding salts, hydrates etc.)" dataDxfId="17"/>
    <tableColumn id="3" name="Compound group" dataDxfId="16"/>
    <tableColumn id="4" name="CAS RN_x000a_of ILIS (as indicated by provider)" dataDxfId="15"/>
    <tableColumn id="5" name="CAS RN_x000a_of Native" dataDxfId="14"/>
    <tableColumn id="6" name="Source" dataDxfId="13"/>
    <tableColumn id="7" name="Article No." dataDxfId="12"/>
    <tableColumn id="8" name="Amount or_x000a_concentration" dataDxfId="11"/>
    <tableColumn id="9" name="Link" dataDxfId="10"/>
    <tableColumn id="10" name="Unit price " dataDxfId="9"/>
    <tableColumn id="16" name="Currency" dataDxfId="8">
      <calculatedColumnFormula>IF(ISBLANK(Tabelle14[[#This Row],[Unit price ]]),"",RIGHT(Tabelle14[[#This Row],[Unit price ]],1))</calculatedColumnFormula>
    </tableColumn>
    <tableColumn id="11" name="Unit price_x000a_in €" dataDxfId="7">
      <calculatedColumnFormula>IF(OR(ISBLANK(Tabelle14[[#This Row],[Unit price ]]),Tabelle14[[#This Row],[Unit price ]]="-"),"",IF(ISERR(FIND("€",Tabelle14[[#This Row],[Unit price ]])),CONCATENATE(VALUE(LEFT(Tabelle14[[#This Row],[Unit price ]],FIND(" ",Tabelle14[[#This Row],[Unit price ]])-1))*(VLOOKUP(Tabelle14[[#This Row],[Currency]],$S$2:$U$5,3,FALSE))," €"),Tabelle14[[#This Row],[Unit price ]]))</calculatedColumnFormula>
    </tableColumn>
    <tableColumn id="12" name="mg per unit" dataDxfId="6"/>
    <tableColumn id="13" name="Price_x000a_per mg [€]" dataDxfId="5">
      <calculatedColumnFormula>IF(ISBLANK(Tabelle14[[#This Row],[Unit price
in €]]),"",Tabelle14[[#This Row],[Unit price
in €]]/IF(ISBLANK(Tabelle14[[#This Row],[mg per unit]]),"",Tabelle14[[#This Row],[mg per unit]]))</calculatedColumnFormula>
    </tableColumn>
    <tableColumn id="14" name="Price_x000a_per µg_x000a_in [€]" dataDxfId="4"/>
    <tableColumn id="15" name="Note" dataDxfId="3"/>
  </tableColumns>
  <tableStyleInfo name="TableStyleMedium11" showFirstColumn="0" showLastColumn="0" showRowStripes="1" showColumnStripes="0"/>
</table>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www.hpc-standards.com/shop/ReferenceMaterials/Pesticides/Florpyrauxifen.htm" TargetMode="External"/><Relationship Id="rId299" Type="http://schemas.openxmlformats.org/officeDocument/2006/relationships/hyperlink" Target="https://auftragssynthese.com/en/produkt/fenpicoxamid-metabolite-x642188/" TargetMode="External"/><Relationship Id="rId21" Type="http://schemas.openxmlformats.org/officeDocument/2006/relationships/hyperlink" Target="https://www.sigmaaldrich.com/catalog/product/aldrich/594512?lang=de&amp;region=DE" TargetMode="External"/><Relationship Id="rId42" Type="http://schemas.openxmlformats.org/officeDocument/2006/relationships/hyperlink" Target="https://www.lgcstandards.com/DE/en/Ametoctradin-metabolite-M650F01-hydrochloride/p/DRE-C10148910" TargetMode="External"/><Relationship Id="rId63" Type="http://schemas.openxmlformats.org/officeDocument/2006/relationships/hyperlink" Target="https://www.hpc-standards.com/shop/ReferenceMaterials/Pesticides/Fluroxypyr1methylheptylester_5.htm" TargetMode="External"/><Relationship Id="rId84" Type="http://schemas.openxmlformats.org/officeDocument/2006/relationships/hyperlink" Target="https://www.trc-canada.com/product-detail/?P997370" TargetMode="External"/><Relationship Id="rId138" Type="http://schemas.openxmlformats.org/officeDocument/2006/relationships/hyperlink" Target="https://www.trc-canada.com/product-detail/?B689350" TargetMode="External"/><Relationship Id="rId159" Type="http://schemas.openxmlformats.org/officeDocument/2006/relationships/hyperlink" Target="https://www.lgcstandards.com/DE/en/Flusilazole-metabolite-IN-F-7321/p/DRE-C13860100" TargetMode="External"/><Relationship Id="rId324" Type="http://schemas.openxmlformats.org/officeDocument/2006/relationships/hyperlink" Target="https://www.sigmaaldrich.com/DE/en/product/sial/32485?srsltid=AfmBOoqnAYp4kEv0Rz3il_FTOMaCpm6JjebQjMEDPs6n4-c4M7inN7qv" TargetMode="External"/><Relationship Id="rId345" Type="http://schemas.openxmlformats.org/officeDocument/2006/relationships/hyperlink" Target="https://www.chemscene.com/1065124-65-3.html?productObj=CS-0089119" TargetMode="External"/><Relationship Id="rId366" Type="http://schemas.openxmlformats.org/officeDocument/2006/relationships/hyperlink" Target="https://www.hpc-standards.com/shop/ReferenceMaterials/Pesticides/CycloxydimMetaboliteBH517TSO2_1652269089.htm" TargetMode="External"/><Relationship Id="rId170" Type="http://schemas.openxmlformats.org/officeDocument/2006/relationships/hyperlink" Target="https://www.lgcstandards.com/DE/en/4-Chlorobenzyl-methyl-sulfone/p/DRE-C11392950" TargetMode="External"/><Relationship Id="rId191" Type="http://schemas.openxmlformats.org/officeDocument/2006/relationships/hyperlink" Target="https://www.sigmaaldrich.com/DE/de/product/supelco/crm80832" TargetMode="External"/><Relationship Id="rId205" Type="http://schemas.openxmlformats.org/officeDocument/2006/relationships/hyperlink" Target="https://www.sigmaaldrich.com/DE/de/product/supelco/crm18501" TargetMode="External"/><Relationship Id="rId226" Type="http://schemas.openxmlformats.org/officeDocument/2006/relationships/hyperlink" Target="https://www.trc-canada.com/product-detail/?D292410" TargetMode="External"/><Relationship Id="rId247" Type="http://schemas.openxmlformats.org/officeDocument/2006/relationships/hyperlink" Target="https://www.trc-canada.com/product-detail/?H973175" TargetMode="External"/><Relationship Id="rId107" Type="http://schemas.openxmlformats.org/officeDocument/2006/relationships/hyperlink" Target="https://www.sigmaaldrich.com/catalog/product/sial/45501?lang=de&amp;region=DE" TargetMode="External"/><Relationship Id="rId268" Type="http://schemas.openxmlformats.org/officeDocument/2006/relationships/hyperlink" Target="https://www.lgcstandards.com/DE/en/Myclobutanil-3-hydroxybutyl/p/DRE-C15390100" TargetMode="External"/><Relationship Id="rId289" Type="http://schemas.openxmlformats.org/officeDocument/2006/relationships/hyperlink" Target="https://www.hpc-standards.com/shop/ReferenceMaterials/Pesticides/AcetamipridMetaboliteIM13_1668170873.htm" TargetMode="External"/><Relationship Id="rId11" Type="http://schemas.openxmlformats.org/officeDocument/2006/relationships/hyperlink" Target="https://www.hpc-standards.com/shop/ReferenceMaterials/Pesticides/Carboxinsulfoxide.htm" TargetMode="External"/><Relationship Id="rId32" Type="http://schemas.openxmlformats.org/officeDocument/2006/relationships/hyperlink" Target="https://www.lgcstandards.com/DE/en/Isoxaflutole-diketonitrile/p/DRE-C14481050" TargetMode="External"/><Relationship Id="rId53" Type="http://schemas.openxmlformats.org/officeDocument/2006/relationships/hyperlink" Target="https://www.trc-canada.com/product-detail/?P508765" TargetMode="External"/><Relationship Id="rId74" Type="http://schemas.openxmlformats.org/officeDocument/2006/relationships/hyperlink" Target="https://www.sigmaaldrich.com/catalog/product/sial/28001?lang=de&amp;region=DE" TargetMode="External"/><Relationship Id="rId128" Type="http://schemas.openxmlformats.org/officeDocument/2006/relationships/hyperlink" Target="https://www.clearsynth.com/en/CSED00323.html" TargetMode="External"/><Relationship Id="rId149" Type="http://schemas.openxmlformats.org/officeDocument/2006/relationships/hyperlink" Target="https://www.hpc-standards.com/shop/ReferenceMaterials/Pesticides/Bifenazatediazene_1.htm" TargetMode="External"/><Relationship Id="rId314" Type="http://schemas.openxmlformats.org/officeDocument/2006/relationships/hyperlink" Target="https://www.hpc-standards.com/shop/ReferenceMaterials/Pesticides/Pyriproxyfen4039OHpyr.htm" TargetMode="External"/><Relationship Id="rId335" Type="http://schemas.openxmlformats.org/officeDocument/2006/relationships/hyperlink" Target="https://www.lgcstandards.com/DE/de/2-Imidazolidinon/p/DRE-C14284000" TargetMode="External"/><Relationship Id="rId356" Type="http://schemas.openxmlformats.org/officeDocument/2006/relationships/hyperlink" Target="https://www.hpc-standards.com/shop/ReferenceMaterials/Pesticides/Difenoconazolealcohol.htm" TargetMode="External"/><Relationship Id="rId377" Type="http://schemas.openxmlformats.org/officeDocument/2006/relationships/hyperlink" Target="https://labchem-wako.fujifilm.com/us/product/detail/W01W0116-2882.html" TargetMode="External"/><Relationship Id="rId5" Type="http://schemas.openxmlformats.org/officeDocument/2006/relationships/hyperlink" Target="https://www.chemservice.com/pydiflumetofen-n-14250-10mg.html" TargetMode="External"/><Relationship Id="rId95" Type="http://schemas.openxmlformats.org/officeDocument/2006/relationships/hyperlink" Target="https://www.lgcstandards.com/DE/en/Fenpicoxamid/p/DRE-C13526000" TargetMode="External"/><Relationship Id="rId160" Type="http://schemas.openxmlformats.org/officeDocument/2006/relationships/hyperlink" Target="https://www.lgcstandards.com/DE/en/Fenpropimorph-carboxylic-acid/p/DRE-C13540200" TargetMode="External"/><Relationship Id="rId181" Type="http://schemas.openxmlformats.org/officeDocument/2006/relationships/hyperlink" Target="https://cica-web.kanto.co.jp/CicaWeb/servlet/wsj.front.LogonSvlt?lang=En" TargetMode="External"/><Relationship Id="rId216" Type="http://schemas.openxmlformats.org/officeDocument/2006/relationships/hyperlink" Target="https://www.hpc-standards.com/shop/ReferenceMaterials/Pesticides/Cycloxydim_4.htm" TargetMode="External"/><Relationship Id="rId237" Type="http://schemas.openxmlformats.org/officeDocument/2006/relationships/hyperlink" Target="https://www.lgcstandards.com/DE/de/Quinmerac-metabolite-BH-518-2/p/DRE-C16708200" TargetMode="External"/><Relationship Id="rId258" Type="http://schemas.openxmlformats.org/officeDocument/2006/relationships/hyperlink" Target="https://www.sigmaaldrich.com/DE/de/product/sial/37078" TargetMode="External"/><Relationship Id="rId279" Type="http://schemas.openxmlformats.org/officeDocument/2006/relationships/hyperlink" Target="https://www.scbt.com/p/desethyl-terbuthylazine-30125-63-4?srsltid=AfmBOorV7KD7P_AIGzyN1PEBYsloGNOOlTmEVIayztSplMuTJJB2n5-w" TargetMode="External"/><Relationship Id="rId22" Type="http://schemas.openxmlformats.org/officeDocument/2006/relationships/hyperlink" Target="https://www.trc-canada.com/product-detail/?T797038" TargetMode="External"/><Relationship Id="rId43" Type="http://schemas.openxmlformats.org/officeDocument/2006/relationships/hyperlink" Target="https://www.hpc-standards.com/shop/ReferenceMaterials/Pesticides/AmetoctradinMetaboliteM650F01hydrochloride.htm" TargetMode="External"/><Relationship Id="rId64" Type="http://schemas.openxmlformats.org/officeDocument/2006/relationships/hyperlink" Target="https://www.lgcstandards.com/DE/en/Fluroxypyr-1-methylheptyl-ester/p/DRE-C13850000" TargetMode="External"/><Relationship Id="rId118" Type="http://schemas.openxmlformats.org/officeDocument/2006/relationships/hyperlink" Target="https://www.hpc-standards.com/shop/ReferenceMaterials/Pesticides/Florpyrauxifenbenzyl.htm" TargetMode="External"/><Relationship Id="rId139" Type="http://schemas.openxmlformats.org/officeDocument/2006/relationships/hyperlink" Target="https://www.sigmaaldrich.com/catalog/product/sial/34507?lang=de&amp;region=DE" TargetMode="External"/><Relationship Id="rId290" Type="http://schemas.openxmlformats.org/officeDocument/2006/relationships/hyperlink" Target="https://www.hpc-standards.com/shop/ReferenceMaterials/Pesticides/AcetamipridMetaboliteIM23_1668172006.htm" TargetMode="External"/><Relationship Id="rId304" Type="http://schemas.openxmlformats.org/officeDocument/2006/relationships/hyperlink" Target="https://www.lgcstandards.com/DE/de/p/TRC-R070240" TargetMode="External"/><Relationship Id="rId325" Type="http://schemas.openxmlformats.org/officeDocument/2006/relationships/hyperlink" Target="https://www.lgcstandards.com/DE/de/Spirotetramat-keto-hydroxy-Mixture-of-Diastereomers-/p/TRC-S683315" TargetMode="External"/><Relationship Id="rId346" Type="http://schemas.openxmlformats.org/officeDocument/2006/relationships/hyperlink" Target="https://www.lgcstandards.com/DE/de/Tetraniliprole/p/DRE-C17414700" TargetMode="External"/><Relationship Id="rId367" Type="http://schemas.openxmlformats.org/officeDocument/2006/relationships/hyperlink" Target="https://www.sigmaaldrich.com/DE/en/product/supelco/95091?srsltid=AfmBOoqxesuhrmSZHSu5LotoPSImx7DkunXcLI7mFtwn7btVuwEsD6Yu" TargetMode="External"/><Relationship Id="rId85" Type="http://schemas.openxmlformats.org/officeDocument/2006/relationships/hyperlink" Target="https://www.hpc-standards.com/shop/ReferenceMaterials/Pesticides/Benzovindiflupyr_Acetonitrile_1.htm" TargetMode="External"/><Relationship Id="rId150" Type="http://schemas.openxmlformats.org/officeDocument/2006/relationships/hyperlink" Target="https://www.lgcstandards.com/DE/de/Bifenazate-diazene/p/DRE-C10579510" TargetMode="External"/><Relationship Id="rId171" Type="http://schemas.openxmlformats.org/officeDocument/2006/relationships/hyperlink" Target="https://www.hpc-standards.com/shop/ReferenceMaterials/Pesticides/1610455820_4Chlorobenzylmethylsulfone.htm" TargetMode="External"/><Relationship Id="rId192" Type="http://schemas.openxmlformats.org/officeDocument/2006/relationships/hyperlink" Target="https://www.lgcstandards.com/DE/en/Fenpicoxamid-phenol/p/DRE-C13526200" TargetMode="External"/><Relationship Id="rId206" Type="http://schemas.openxmlformats.org/officeDocument/2006/relationships/hyperlink" Target="https://www.hpc-standards.com/shop/ReferenceMaterials/Metabolites/QuinmeracBH5184.htm" TargetMode="External"/><Relationship Id="rId227" Type="http://schemas.openxmlformats.org/officeDocument/2006/relationships/hyperlink" Target="https://www.lgcstandards.com/DE/de/p/TRC-P758465" TargetMode="External"/><Relationship Id="rId248" Type="http://schemas.openxmlformats.org/officeDocument/2006/relationships/hyperlink" Target="https://www.lgcstandards.com/DE/en/Sethoxydim-Sulfoxide/p/TRC-S225590" TargetMode="External"/><Relationship Id="rId269" Type="http://schemas.openxmlformats.org/officeDocument/2006/relationships/hyperlink" Target="https://www.hpc-standards.com/shop/ReferenceMaterials/Pesticides/1574069645_Myclobutanilhydroxide.htm" TargetMode="External"/><Relationship Id="rId12" Type="http://schemas.openxmlformats.org/officeDocument/2006/relationships/hyperlink" Target="https://www.lgcstandards.com/DE/en/Propoxycarbazone-2-hydroxypropoxy/p/DRE-C16500600" TargetMode="External"/><Relationship Id="rId33" Type="http://schemas.openxmlformats.org/officeDocument/2006/relationships/hyperlink" Target="https://www.lgcstandards.com/DE/en/Bixafen-desmethyl/p/DRE-C10661486" TargetMode="External"/><Relationship Id="rId108" Type="http://schemas.openxmlformats.org/officeDocument/2006/relationships/hyperlink" Target="https://www.trc-canada.com/product-detail/?F455070" TargetMode="External"/><Relationship Id="rId129" Type="http://schemas.openxmlformats.org/officeDocument/2006/relationships/hyperlink" Target="https://www.bioscience.co.uk/product~917022" TargetMode="External"/><Relationship Id="rId280" Type="http://schemas.openxmlformats.org/officeDocument/2006/relationships/hyperlink" Target="https://www.hpc-standards.com/shop/ReferenceMaterials/Pesticides/Ethiprolesulfone.htm" TargetMode="External"/><Relationship Id="rId315" Type="http://schemas.openxmlformats.org/officeDocument/2006/relationships/hyperlink" Target="https://www.lgcstandards.com/FR/en/Pyraclostrobin-desmethoxy/p/DRE-C16595200" TargetMode="External"/><Relationship Id="rId336" Type="http://schemas.openxmlformats.org/officeDocument/2006/relationships/hyperlink" Target="https://www.tlcstandards.com/ProdDetail.aspx?ID=N-3317&amp;name=NAPHAZOLINE" TargetMode="External"/><Relationship Id="rId357" Type="http://schemas.openxmlformats.org/officeDocument/2006/relationships/hyperlink" Target="https://www.sigmaaldrich.com/DE/en/product/aldrich/cds003858" TargetMode="External"/><Relationship Id="rId54" Type="http://schemas.openxmlformats.org/officeDocument/2006/relationships/hyperlink" Target="https://www.sigmaaldrich.com/catalog/product/sial/33886?lang=de&amp;region=DE" TargetMode="External"/><Relationship Id="rId75" Type="http://schemas.openxmlformats.org/officeDocument/2006/relationships/hyperlink" Target="https://www.lgcstandards.com/DE/en/Boscalid-5-hydroxy/p/DRE-C10663020" TargetMode="External"/><Relationship Id="rId96" Type="http://schemas.openxmlformats.org/officeDocument/2006/relationships/hyperlink" Target="https://www.lgcstandards.com/DE/en/Isofetamid/p/DRE-C14424000" TargetMode="External"/><Relationship Id="rId140" Type="http://schemas.openxmlformats.org/officeDocument/2006/relationships/hyperlink" Target="https://www.hpc-standards.com/shop/ReferenceMaterials/Pesticides/ProchlorazdesimidazoleaminoBTS44595.htm" TargetMode="External"/><Relationship Id="rId161" Type="http://schemas.openxmlformats.org/officeDocument/2006/relationships/hyperlink" Target="https://www.lgcstandards.com/DE/en/Chlorpropham-4-hydroxy-O-sulfonic-acid/p/DRE-C11580100" TargetMode="External"/><Relationship Id="rId182" Type="http://schemas.openxmlformats.org/officeDocument/2006/relationships/hyperlink" Target="https://cica-web.kanto.co.jp/CicaWeb/servlet/wsj.front.LogonSvlt?lang=En" TargetMode="External"/><Relationship Id="rId217" Type="http://schemas.openxmlformats.org/officeDocument/2006/relationships/hyperlink" Target="https://www.lgcstandards.com/DE/en/p/TRC-B677570" TargetMode="External"/><Relationship Id="rId378" Type="http://schemas.openxmlformats.org/officeDocument/2006/relationships/hyperlink" Target="https://fluorochem.co.uk/product/F475655/" TargetMode="External"/><Relationship Id="rId6" Type="http://schemas.openxmlformats.org/officeDocument/2006/relationships/hyperlink" Target="https://www.trc-canada.com/product-detail/?D290765" TargetMode="External"/><Relationship Id="rId238" Type="http://schemas.openxmlformats.org/officeDocument/2006/relationships/hyperlink" Target="https://www.lgcstandards.com/DE/de/Quinmerac-metabolite-BH-518-4/p/DRE-C16708240" TargetMode="External"/><Relationship Id="rId259" Type="http://schemas.openxmlformats.org/officeDocument/2006/relationships/hyperlink" Target="https://www.lgcstandards.com/DE/en/p/TRC-H825075" TargetMode="External"/><Relationship Id="rId23" Type="http://schemas.openxmlformats.org/officeDocument/2006/relationships/hyperlink" Target="https://www.hpc-standards.com/shop/ReferenceMaterials/Pesticides/Fluopyrambenzamide.htm" TargetMode="External"/><Relationship Id="rId119" Type="http://schemas.openxmlformats.org/officeDocument/2006/relationships/hyperlink" Target="https://www.hpc-standards.com/shop/ReferenceMaterials/Pesticides/Triflumezopyrim.htm" TargetMode="External"/><Relationship Id="rId270" Type="http://schemas.openxmlformats.org/officeDocument/2006/relationships/hyperlink" Target="https://www.trc-canada.com/product-detail/?M831420" TargetMode="External"/><Relationship Id="rId291" Type="http://schemas.openxmlformats.org/officeDocument/2006/relationships/hyperlink" Target="https://www.hpc-standards.com/shop/ReferenceMaterials/Pesticides/PinoxadenM4SYN505164_1672652248.htm" TargetMode="External"/><Relationship Id="rId305" Type="http://schemas.openxmlformats.org/officeDocument/2006/relationships/hyperlink" Target="https://asca-berlin.de/catalog/pesticides-and-metabolites/azoxystrobin-metabolite-r234886/" TargetMode="External"/><Relationship Id="rId326" Type="http://schemas.openxmlformats.org/officeDocument/2006/relationships/hyperlink" Target="https://www.lgcstandards.com/DE/de/Spirotetramat-keto-hydroxy/p/DRE-C16972996" TargetMode="External"/><Relationship Id="rId347" Type="http://schemas.openxmlformats.org/officeDocument/2006/relationships/hyperlink" Target="https://www.hpc-standards.com/shop/ReferenceMaterials/Pesticides/Tetraniliprole.htm" TargetMode="External"/><Relationship Id="rId44" Type="http://schemas.openxmlformats.org/officeDocument/2006/relationships/hyperlink" Target="https://www.hpc-standards.com/shop/ReferenceMaterials/Pesticides/AmetoctradinMetaboliteM650F06hydrochloride.htm" TargetMode="External"/><Relationship Id="rId65" Type="http://schemas.openxmlformats.org/officeDocument/2006/relationships/hyperlink" Target="https://www.hpc-standards.com/shop/ReferenceMaterials/Pesticides/Fluroxypyrpyridinol.htm" TargetMode="External"/><Relationship Id="rId86" Type="http://schemas.openxmlformats.org/officeDocument/2006/relationships/hyperlink" Target="https://www.lgcstandards.com/DE/en/Benzovindiflupyr/p/TRC-B206965" TargetMode="External"/><Relationship Id="rId130" Type="http://schemas.openxmlformats.org/officeDocument/2006/relationships/hyperlink" Target="https://www.lgcstandards.com/DE/en/Fluxametamide/p/DRE-C13874000" TargetMode="External"/><Relationship Id="rId151" Type="http://schemas.openxmlformats.org/officeDocument/2006/relationships/hyperlink" Target="https://www.lgcstandards.com/DE/de/Propylene-diisothiocyanate/p/DRE-C16527800" TargetMode="External"/><Relationship Id="rId368" Type="http://schemas.openxmlformats.org/officeDocument/2006/relationships/hyperlink" Target="https://www.sigmaaldrich.com/DE/en/product/supelco/crm18157" TargetMode="External"/><Relationship Id="rId172" Type="http://schemas.openxmlformats.org/officeDocument/2006/relationships/hyperlink" Target="https://abcr.com/de_de/ab222261" TargetMode="External"/><Relationship Id="rId193" Type="http://schemas.openxmlformats.org/officeDocument/2006/relationships/hyperlink" Target="https://www.lgcstandards.com/US/en/Cycloxydim-3-hydroxy-sulfone-glutaric-acid/p/DRE-C11837003" TargetMode="External"/><Relationship Id="rId207" Type="http://schemas.openxmlformats.org/officeDocument/2006/relationships/hyperlink" Target="https://www.hpc-standards.com/shop/ReferenceMaterials/Pesticides/Didecyldimethylammoniumchloride.htm" TargetMode="External"/><Relationship Id="rId228" Type="http://schemas.openxmlformats.org/officeDocument/2006/relationships/hyperlink" Target="https://www.sigmaaldrich.com/DE/de/product/supelco/crm16806" TargetMode="External"/><Relationship Id="rId249" Type="http://schemas.openxmlformats.org/officeDocument/2006/relationships/hyperlink" Target="https://www.lgcstandards.com/DE/en/p/TRC-C573270" TargetMode="External"/><Relationship Id="rId13" Type="http://schemas.openxmlformats.org/officeDocument/2006/relationships/hyperlink" Target="https://www.hpc-standards.com/shop/ReferenceMaterials/Pesticides/Hydroxypropoxycarbazone_Acetonitrile_1.htm" TargetMode="External"/><Relationship Id="rId109" Type="http://schemas.openxmlformats.org/officeDocument/2006/relationships/hyperlink" Target="https://www.hpc-standards.com/shop/ReferenceMaterials/Pesticides/Flupyradifurone.htm" TargetMode="External"/><Relationship Id="rId260" Type="http://schemas.openxmlformats.org/officeDocument/2006/relationships/hyperlink" Target="https://www.trc-canada.com/product-detail/?C380205" TargetMode="External"/><Relationship Id="rId281" Type="http://schemas.openxmlformats.org/officeDocument/2006/relationships/hyperlink" Target="https://www.hpc-standards.com/shop/ReferenceMaterials/Pesticides/Ethiprole.htm" TargetMode="External"/><Relationship Id="rId316" Type="http://schemas.openxmlformats.org/officeDocument/2006/relationships/hyperlink" Target="https://www.hpc-standards.com/shop/ReferenceMaterials/Pesticides/Pyraclostrobindesmethoxy.htm" TargetMode="External"/><Relationship Id="rId337" Type="http://schemas.openxmlformats.org/officeDocument/2006/relationships/hyperlink" Target="https://www.sigmaaldrich.com/DE/en/product/enamine/enah9453dea2?context=bbe&amp;srsltid=AfmBOor_Inl3GerZrwj2ZP079nCtkgsD5vukmggd7_R1ERzlZ2DrfvnF" TargetMode="External"/><Relationship Id="rId34" Type="http://schemas.openxmlformats.org/officeDocument/2006/relationships/hyperlink" Target="https://www.sigmaaldrich.com/catalog/product/sial/34511?lang=de&amp;region=DE" TargetMode="External"/><Relationship Id="rId55" Type="http://schemas.openxmlformats.org/officeDocument/2006/relationships/hyperlink" Target="https://www.lgcstandards.com/DE/en/Pirimicarb-desmethyl/p/DRE-CA16251000" TargetMode="External"/><Relationship Id="rId76" Type="http://schemas.openxmlformats.org/officeDocument/2006/relationships/hyperlink" Target="https://www.trc-canada.com/product-detail/?I496000" TargetMode="External"/><Relationship Id="rId97" Type="http://schemas.openxmlformats.org/officeDocument/2006/relationships/hyperlink" Target="https://www.hpc-standards.com/shop/ReferenceMaterials/Pesticides/Isofetamid_1.htm" TargetMode="External"/><Relationship Id="rId120" Type="http://schemas.openxmlformats.org/officeDocument/2006/relationships/hyperlink" Target="https://www.chemservice.com/halauxifen-n-14333-25mg.html?utm_source=Master&amp;utm_campaign=7fa56a2b6f-EMAIL_CAMPAIGN_2019_08_29_01_32&amp;utm_medium=email&amp;utm_term=0_b19056d262-7fa56a2b6f-315285037&amp;mc_cid=7fa56a2b6f&amp;mc_eid=eeae366bf9" TargetMode="External"/><Relationship Id="rId141" Type="http://schemas.openxmlformats.org/officeDocument/2006/relationships/hyperlink" Target="https://www.hpc-standards.com/shop/ReferenceMaterials/Pesticides/ProchlorazmetaboliteBTS44596_2.htm" TargetMode="External"/><Relationship Id="rId358" Type="http://schemas.openxmlformats.org/officeDocument/2006/relationships/hyperlink" Target="https://www.hpc-standards.com/shop/ReferenceMaterials/Pesticides/Dichlorophenyl2imidazol1ylethanol.htm" TargetMode="External"/><Relationship Id="rId379" Type="http://schemas.openxmlformats.org/officeDocument/2006/relationships/hyperlink" Target="https://www.hpc-standards.com/shop/ReferenceMaterials/Pesticides/SCyclobutrifluram.htm" TargetMode="External"/><Relationship Id="rId7" Type="http://schemas.openxmlformats.org/officeDocument/2006/relationships/hyperlink" Target="https://www.hpc-standards.com/shop/ReferenceMaterials/Pesticides/BoscalidMetaboliteM510F01.htm" TargetMode="External"/><Relationship Id="rId162" Type="http://schemas.openxmlformats.org/officeDocument/2006/relationships/hyperlink" Target="https://www.lgcstandards.com/DE/en/Fenpropidin-carboxylic-acid/p/DRE-C13537300" TargetMode="External"/><Relationship Id="rId183" Type="http://schemas.openxmlformats.org/officeDocument/2006/relationships/hyperlink" Target="https://www.trc-canada.com/product-detail/?T293630" TargetMode="External"/><Relationship Id="rId218" Type="http://schemas.openxmlformats.org/officeDocument/2006/relationships/hyperlink" Target="https://www.hpc-standards.com/shop/ReferenceMaterials/Pesticides/Broflanilide_Acetonitrile.htm" TargetMode="External"/><Relationship Id="rId239" Type="http://schemas.openxmlformats.org/officeDocument/2006/relationships/hyperlink" Target="https://asca-berlin.de/catalog/pesticides-and-metabolites/quinmerac-metabolite-bh-518-2/" TargetMode="External"/><Relationship Id="rId250" Type="http://schemas.openxmlformats.org/officeDocument/2006/relationships/hyperlink" Target="https://www.hpc-standards.com/shop/ReferenceMaterials/Metabolites/Sethoxydimsulfoxide.htm" TargetMode="External"/><Relationship Id="rId271" Type="http://schemas.openxmlformats.org/officeDocument/2006/relationships/hyperlink" Target="https://labchem-wako.fujifilm.com/us/product/detail/W01W0113-1112.html" TargetMode="External"/><Relationship Id="rId292" Type="http://schemas.openxmlformats.org/officeDocument/2006/relationships/hyperlink" Target="https://www.hpc-standards.com/shop/ReferenceMaterials/Pesticides/PinoxadenM6SYN502836_1652080957.htm" TargetMode="External"/><Relationship Id="rId306" Type="http://schemas.openxmlformats.org/officeDocument/2006/relationships/hyperlink" Target="https://www.hpc-standards.com/shop/ReferenceMaterials/Pesticides/Azoxystrobinfreeacid.htm" TargetMode="External"/><Relationship Id="rId24" Type="http://schemas.openxmlformats.org/officeDocument/2006/relationships/hyperlink" Target="https://www.sigmaaldrich.com/catalog/product/sial/72843?lang=de&amp;region=DE" TargetMode="External"/><Relationship Id="rId45" Type="http://schemas.openxmlformats.org/officeDocument/2006/relationships/hyperlink" Target="https://www.lgcstandards.com/DE/en/Ametoctradin-metabolite-M650F06-hydrochloride/p/DRE-C10148915" TargetMode="External"/><Relationship Id="rId66" Type="http://schemas.openxmlformats.org/officeDocument/2006/relationships/hyperlink" Target="https://www.sigmaaldrich.com/DE/de/product/bldpharmatechltd/bl3h1f1c786b?context=bbe" TargetMode="External"/><Relationship Id="rId87" Type="http://schemas.openxmlformats.org/officeDocument/2006/relationships/hyperlink" Target="https://www.lgcstandards.com/DE/en/Fluensulfone/p/DRE-C13710900" TargetMode="External"/><Relationship Id="rId110" Type="http://schemas.openxmlformats.org/officeDocument/2006/relationships/hyperlink" Target="https://www.sigmaaldrich.com/catalog/product/sial/37050?lang=de&amp;region=DE" TargetMode="External"/><Relationship Id="rId131" Type="http://schemas.openxmlformats.org/officeDocument/2006/relationships/hyperlink" Target="https://www.hpc-standards.com/shop/ReferenceMaterials/Pesticides/ChlorpyrifosmethyldesmethylTMAsalt_Acetonitrile_1.htm" TargetMode="External"/><Relationship Id="rId327" Type="http://schemas.openxmlformats.org/officeDocument/2006/relationships/hyperlink" Target="https://www.biosynth.com/p/XWB13411/1172134-11-0-spirotetramat-keto-hydroxy" TargetMode="External"/><Relationship Id="rId348" Type="http://schemas.openxmlformats.org/officeDocument/2006/relationships/hyperlink" Target="https://www.hpc-standards.com/shop/ReferenceMaterials/Pesticides/1574324863_Afidopyropen.htm" TargetMode="External"/><Relationship Id="rId369" Type="http://schemas.openxmlformats.org/officeDocument/2006/relationships/hyperlink" Target="https://www.lgcstandards.com/DE/de/Spinetoram-L/p/DRE-C16972785" TargetMode="External"/><Relationship Id="rId152" Type="http://schemas.openxmlformats.org/officeDocument/2006/relationships/hyperlink" Target="https://labchem-wako.fujifilm.com/europe/product/detail/W01W0106-0694.html" TargetMode="External"/><Relationship Id="rId173" Type="http://schemas.openxmlformats.org/officeDocument/2006/relationships/hyperlink" Target="https://www.trc-canada.com/product-detail/?A595780" TargetMode="External"/><Relationship Id="rId194" Type="http://schemas.openxmlformats.org/officeDocument/2006/relationships/hyperlink" Target="https://www.hpc-standards.com/shop/ReferenceMaterials/Pesticides/CycloxydimMetaboliteBH5175OHTGSO2_Acetonitrile_1.htm" TargetMode="External"/><Relationship Id="rId208" Type="http://schemas.openxmlformats.org/officeDocument/2006/relationships/hyperlink" Target="https://www.sigmaaldrich.com/catalog/product/sial/34466?lang=de&amp;region=DE" TargetMode="External"/><Relationship Id="rId229" Type="http://schemas.openxmlformats.org/officeDocument/2006/relationships/hyperlink" Target="https://www.trc-canada.com/product-detail/?H953205" TargetMode="External"/><Relationship Id="rId380" Type="http://schemas.openxmlformats.org/officeDocument/2006/relationships/hyperlink" Target="https://www.lgcstandards.com/DE/de/Cyclobutrifluram/p/DRE-C11820500" TargetMode="External"/><Relationship Id="rId240" Type="http://schemas.openxmlformats.org/officeDocument/2006/relationships/hyperlink" Target="https://www.hpc-standards.com/shop/ReferenceMaterials/Metabolites/QuinmeracBH5182.htm" TargetMode="External"/><Relationship Id="rId261" Type="http://schemas.openxmlformats.org/officeDocument/2006/relationships/hyperlink" Target="https://www.trc-canada.com/product-detail/?E520505" TargetMode="External"/><Relationship Id="rId14" Type="http://schemas.openxmlformats.org/officeDocument/2006/relationships/hyperlink" Target="https://www.lgcstandards.com/DE/en/Pyraflufen-free-acid-/p/DRE-C16597100" TargetMode="External"/><Relationship Id="rId35" Type="http://schemas.openxmlformats.org/officeDocument/2006/relationships/hyperlink" Target="https://www.hpc-standards.com/shop/ReferenceMaterials/Pesticides/AcetamipridNdesmethyl.htm" TargetMode="External"/><Relationship Id="rId56" Type="http://schemas.openxmlformats.org/officeDocument/2006/relationships/hyperlink" Target="https://www.hpc-standards.com/shop/ReferenceMaterials/Pesticides/TembotrionemetaboliteAE1417268.htm" TargetMode="External"/><Relationship Id="rId77" Type="http://schemas.openxmlformats.org/officeDocument/2006/relationships/hyperlink" Target="https://www.hpc-standards.com/shop/ReferenceMaterials/Pesticides/Aminocyclopyrachlor.htm" TargetMode="External"/><Relationship Id="rId100" Type="http://schemas.openxmlformats.org/officeDocument/2006/relationships/hyperlink" Target="https://www.sigmaaldrich.com/catalog/product/sial/32821?lang=de&amp;region=DE" TargetMode="External"/><Relationship Id="rId282" Type="http://schemas.openxmlformats.org/officeDocument/2006/relationships/hyperlink" Target="https://www.hpc-standards.com/shop/ReferenceMaterials/Pesticides/Ethiprole.htm" TargetMode="External"/><Relationship Id="rId317" Type="http://schemas.openxmlformats.org/officeDocument/2006/relationships/hyperlink" Target="https://www.lgcstandards.com/DE/de/Methyl-N-2-1-4-chlorophenyl-1H-pyrazol-3-yl-oxy-methyl-phenyl-carbamate/p/TRC-M980235" TargetMode="External"/><Relationship Id="rId338" Type="http://schemas.openxmlformats.org/officeDocument/2006/relationships/hyperlink" Target="https://www.benchchem.com/fr/product/b3048223" TargetMode="External"/><Relationship Id="rId359" Type="http://schemas.openxmlformats.org/officeDocument/2006/relationships/hyperlink" Target="https://www.lgcstandards.com/DE/en/1-2-4-Dichlorophenyl-2-imidazol-1-ylethanol/p/DRE-C12471000" TargetMode="External"/><Relationship Id="rId8" Type="http://schemas.openxmlformats.org/officeDocument/2006/relationships/hyperlink" Target="https://www.scbt.com/scbt/product/4-hydroxychlorpropham-sulfate-28705-88-6?requestFrom=search" TargetMode="External"/><Relationship Id="rId98" Type="http://schemas.openxmlformats.org/officeDocument/2006/relationships/hyperlink" Target="https://www.lgcstandards.com/DE/en/Pinoxaden/p/DRE-C16215000" TargetMode="External"/><Relationship Id="rId121" Type="http://schemas.openxmlformats.org/officeDocument/2006/relationships/hyperlink" Target="https://www.trc-canada.com/product-detail/?C422000" TargetMode="External"/><Relationship Id="rId142" Type="http://schemas.openxmlformats.org/officeDocument/2006/relationships/hyperlink" Target="https://www.sigmaaldrich.com/catalog/product/sial/34522?lang=de&amp;region=DE&amp;cm_sp=Insite-_-prodRecCold_xviews-_-prodRecCold10-1" TargetMode="External"/><Relationship Id="rId163" Type="http://schemas.openxmlformats.org/officeDocument/2006/relationships/hyperlink" Target="https://www.hpc-standards.com/shop/ReferenceMaterials/Pesticides/MetaflumizoneZisomer.htm" TargetMode="External"/><Relationship Id="rId184" Type="http://schemas.openxmlformats.org/officeDocument/2006/relationships/hyperlink" Target="https://www.lgcstandards.com/DE/en/-3aalpha-7aalpha-3a-4-5-7a-Tetrahydro-5-hydroxy-1H-isoindole-1-3-2H-dione/p/TRC-T293620" TargetMode="External"/><Relationship Id="rId219" Type="http://schemas.openxmlformats.org/officeDocument/2006/relationships/hyperlink" Target="https://www.lgcstandards.com/DE/en/Flutianil/p/DRE-C13862500" TargetMode="External"/><Relationship Id="rId370" Type="http://schemas.openxmlformats.org/officeDocument/2006/relationships/hyperlink" Target="https://www.lgcstandards.com/DE/de/Spinetoram-J/p/DRE-C16972780" TargetMode="External"/><Relationship Id="rId230" Type="http://schemas.openxmlformats.org/officeDocument/2006/relationships/hyperlink" Target="https://www.trc-canada.com/product-detail/?H961210" TargetMode="External"/><Relationship Id="rId251" Type="http://schemas.openxmlformats.org/officeDocument/2006/relationships/hyperlink" Target="https://www.lgcstandards.com/DE/en/Clethodim-Sulfone/p/TRC-C573260" TargetMode="External"/><Relationship Id="rId25" Type="http://schemas.openxmlformats.org/officeDocument/2006/relationships/hyperlink" Target="https://www.trc-canada.com/product-detail/?C377885" TargetMode="External"/><Relationship Id="rId46" Type="http://schemas.openxmlformats.org/officeDocument/2006/relationships/hyperlink" Target="https://www.hpc-standards.com/shop/ReferenceMaterials/Metabolites/1597816496_ProquinazidMetabolitINMU210.htm" TargetMode="External"/><Relationship Id="rId67" Type="http://schemas.openxmlformats.org/officeDocument/2006/relationships/hyperlink" Target="https://www.sigmaaldrich.com/DE/de/product/apolloscientificltd/apoh11a9bbde?context=bbe" TargetMode="External"/><Relationship Id="rId272" Type="http://schemas.openxmlformats.org/officeDocument/2006/relationships/hyperlink" Target="https://www.lgcstandards.com/DE/en/p/DRE-C16973050" TargetMode="External"/><Relationship Id="rId293" Type="http://schemas.openxmlformats.org/officeDocument/2006/relationships/hyperlink" Target="https://www.hpc-standards.com/shop/ReferenceMaterials/Pesticides/Pyflubumidedes2methyl1oxopropyl_1674811846.htm" TargetMode="External"/><Relationship Id="rId307" Type="http://schemas.openxmlformats.org/officeDocument/2006/relationships/hyperlink" Target="https://www.lgcstandards.com/DE/de/Chlorpyrifos-methyl-desmethyl-sodium/p/DRE-C11601300" TargetMode="External"/><Relationship Id="rId328" Type="http://schemas.openxmlformats.org/officeDocument/2006/relationships/hyperlink" Target="https://www.lgcstandards.com/US/en/Ethylene-thiourea/p/DRE-C13330000" TargetMode="External"/><Relationship Id="rId349" Type="http://schemas.openxmlformats.org/officeDocument/2006/relationships/hyperlink" Target="https://www.lgcstandards.com/DE/de/Afidopyropen/p/DRE-C10047000" TargetMode="External"/><Relationship Id="rId88" Type="http://schemas.openxmlformats.org/officeDocument/2006/relationships/hyperlink" Target="https://www.hpc-standards.com/shop/ReferenceMaterials/Pesticides/Fluensulfone_3.htm" TargetMode="External"/><Relationship Id="rId111" Type="http://schemas.openxmlformats.org/officeDocument/2006/relationships/hyperlink" Target="https://www.trc-canada.com/product-detail/?F598615" TargetMode="External"/><Relationship Id="rId132" Type="http://schemas.openxmlformats.org/officeDocument/2006/relationships/hyperlink" Target="https://www.alsachim.com/en/metabolites/4262-190518-Desmethyl-chlorpyrifos-methyl.html" TargetMode="External"/><Relationship Id="rId153" Type="http://schemas.openxmlformats.org/officeDocument/2006/relationships/hyperlink" Target="https://www.sigmaaldrich.com/DE/de/product/aldrich/537217?context=product" TargetMode="External"/><Relationship Id="rId174" Type="http://schemas.openxmlformats.org/officeDocument/2006/relationships/hyperlink" Target="https://www.lgcstandards.com/DE/en/p/TRC-C428803" TargetMode="External"/><Relationship Id="rId195" Type="http://schemas.openxmlformats.org/officeDocument/2006/relationships/hyperlink" Target="https://www.hpc-standards.com/shop/ReferenceMaterials/Pesticides/CycloxydimMetaboliteBH517TGSO2_Acetonitrile_1.htm" TargetMode="External"/><Relationship Id="rId209" Type="http://schemas.openxmlformats.org/officeDocument/2006/relationships/hyperlink" Target="https://www.trc-canada.com/product-detail/?T344620" TargetMode="External"/><Relationship Id="rId360" Type="http://schemas.openxmlformats.org/officeDocument/2006/relationships/hyperlink" Target="http://www.rrscientific.com/product/info/43968" TargetMode="External"/><Relationship Id="rId381" Type="http://schemas.openxmlformats.org/officeDocument/2006/relationships/hyperlink" Target="https://www.sigmaaldrich.com/DE/de/product/aablocksinc/aabh9a225f42?context=bbe" TargetMode="External"/><Relationship Id="rId220" Type="http://schemas.openxmlformats.org/officeDocument/2006/relationships/hyperlink" Target="https://www.hpc-standards.com/shop/ReferenceMaterials/Metabolites/1617960626_MCPAthioethyl.htm" TargetMode="External"/><Relationship Id="rId241" Type="http://schemas.openxmlformats.org/officeDocument/2006/relationships/hyperlink" Target="https://www.lgcstandards.com/DE/en/Thiencarbazone/p/DRE-C17465450" TargetMode="External"/><Relationship Id="rId15" Type="http://schemas.openxmlformats.org/officeDocument/2006/relationships/hyperlink" Target="https://www.hpc-standards.com/shop/ReferenceMaterials/Pesticides/TriflusulfuronMetaboliteINM7222.htm" TargetMode="External"/><Relationship Id="rId36" Type="http://schemas.openxmlformats.org/officeDocument/2006/relationships/hyperlink" Target="https://www.sigmaaldrich.com/catalog/product/sial/32979?lang=de&amp;region=DE" TargetMode="External"/><Relationship Id="rId57" Type="http://schemas.openxmlformats.org/officeDocument/2006/relationships/hyperlink" Target="https://www.sigmaaldrich.com/DE/de/product/sial/32584" TargetMode="External"/><Relationship Id="rId262" Type="http://schemas.openxmlformats.org/officeDocument/2006/relationships/hyperlink" Target="https://www.trc-canada.com/product-detail/?F249510" TargetMode="External"/><Relationship Id="rId283" Type="http://schemas.openxmlformats.org/officeDocument/2006/relationships/hyperlink" Target="https://www.lgcstandards.com/DE/de/Ethiprole-sulfone/p/DRE-C13275020" TargetMode="External"/><Relationship Id="rId318" Type="http://schemas.openxmlformats.org/officeDocument/2006/relationships/hyperlink" Target="https://www.achemtek.com/products/1st158005" TargetMode="External"/><Relationship Id="rId339" Type="http://schemas.openxmlformats.org/officeDocument/2006/relationships/hyperlink" Target="https://www.lgcstandards.com/DE/de/p/TRC-C233010" TargetMode="External"/><Relationship Id="rId78" Type="http://schemas.openxmlformats.org/officeDocument/2006/relationships/hyperlink" Target="https://www.hpc-standards.com/shop/ReferenceMaterials/Pesticides/Mefentrifluconazole.htm" TargetMode="External"/><Relationship Id="rId99" Type="http://schemas.openxmlformats.org/officeDocument/2006/relationships/hyperlink" Target="https://www.hpc-standards.com/shop/ReferenceMaterials/Pesticides/Pinoxaden.htm" TargetMode="External"/><Relationship Id="rId101" Type="http://schemas.openxmlformats.org/officeDocument/2006/relationships/hyperlink" Target="https://www.lgcstandards.com/DE/de/Pinoxaden/p/TRC-P469505" TargetMode="External"/><Relationship Id="rId122" Type="http://schemas.openxmlformats.org/officeDocument/2006/relationships/hyperlink" Target="https://www.sigmaaldrich.com/catalog/product/aldrich/191752?lang=de&amp;region=DE" TargetMode="External"/><Relationship Id="rId143" Type="http://schemas.openxmlformats.org/officeDocument/2006/relationships/hyperlink" Target="https://www.trc-canada.com/product-detail/?B689355" TargetMode="External"/><Relationship Id="rId164" Type="http://schemas.openxmlformats.org/officeDocument/2006/relationships/hyperlink" Target="https://www.lgcstandards.com/DE/en/-Z-Metaflumizone/p/DRE-C14918530" TargetMode="External"/><Relationship Id="rId185" Type="http://schemas.openxmlformats.org/officeDocument/2006/relationships/hyperlink" Target="https://www.lgcstandards.com/DE/de/Benzovindiflupyr/p/DRE-C10539800" TargetMode="External"/><Relationship Id="rId350" Type="http://schemas.openxmlformats.org/officeDocument/2006/relationships/hyperlink" Target="https://www.lgcstandards.com/DE/de/Valifenalate-acid/p/DRE-C17899962" TargetMode="External"/><Relationship Id="rId371" Type="http://schemas.openxmlformats.org/officeDocument/2006/relationships/hyperlink" Target="https://www.lgcstandards.com/DE/de/Spinetoram/p/DRE-C16972770" TargetMode="External"/><Relationship Id="rId9" Type="http://schemas.openxmlformats.org/officeDocument/2006/relationships/hyperlink" Target="https://www.sigmaaldrich.com/catalog/product/sial/93127?lang=de&amp;region=DE" TargetMode="External"/><Relationship Id="rId210" Type="http://schemas.openxmlformats.org/officeDocument/2006/relationships/hyperlink" Target="https://www.lgcstandards.com/DE/de/-E-Fenpyroximate-free-acid-/p/DRE-C13546000" TargetMode="External"/><Relationship Id="rId26" Type="http://schemas.openxmlformats.org/officeDocument/2006/relationships/hyperlink" Target="https://www.hpc-standards.com/shop/ReferenceMaterials/Pesticides/Tebuconazoletertbutylhydroxy_1.htm" TargetMode="External"/><Relationship Id="rId231" Type="http://schemas.openxmlformats.org/officeDocument/2006/relationships/hyperlink" Target="https://www.hpc-standards.com/shop/ReferenceMaterials/Pesticides/Trifludimoxazin.htm" TargetMode="External"/><Relationship Id="rId252" Type="http://schemas.openxmlformats.org/officeDocument/2006/relationships/hyperlink" Target="https://www.hpc-standards.com/shop/ReferenceMaterials/Pesticides/Clethodimsulfone.htm" TargetMode="External"/><Relationship Id="rId273" Type="http://schemas.openxmlformats.org/officeDocument/2006/relationships/hyperlink" Target="https://www.bldpharm.com/products/4038-64-6.html?BD=BD277483" TargetMode="External"/><Relationship Id="rId294" Type="http://schemas.openxmlformats.org/officeDocument/2006/relationships/hyperlink" Target="https://www.hpc-standards.com/shop/ReferenceMaterials/Pesticides/Pyflubumide.htm" TargetMode="External"/><Relationship Id="rId308" Type="http://schemas.openxmlformats.org/officeDocument/2006/relationships/hyperlink" Target="https://auftragssynthese.com/en/produkt/chlorpyrifos-methyl-desmethyl-tma-salt/" TargetMode="External"/><Relationship Id="rId329" Type="http://schemas.openxmlformats.org/officeDocument/2006/relationships/hyperlink" Target="https://www.lgcstandards.com/DE/de/2-Imidazolidinethione/p/TRC-I350300" TargetMode="External"/><Relationship Id="rId47" Type="http://schemas.openxmlformats.org/officeDocument/2006/relationships/hyperlink" Target="https://www.hpc-standards.com/shop/ReferenceMaterials/Pesticides/Chlorophenylurea.htm" TargetMode="External"/><Relationship Id="rId68" Type="http://schemas.openxmlformats.org/officeDocument/2006/relationships/hyperlink" Target="https://www.lgcstandards.com/DE/en/Fluroxypyr-2-methoxy/p/DRE-C13849910" TargetMode="External"/><Relationship Id="rId89" Type="http://schemas.openxmlformats.org/officeDocument/2006/relationships/hyperlink" Target="https://www.hpc-standards.com/shop/ReferenceMaterials/Pesticides/Halauxifenfreeacid_1.htm" TargetMode="External"/><Relationship Id="rId112" Type="http://schemas.openxmlformats.org/officeDocument/2006/relationships/hyperlink" Target="https://www.lgcstandards.com/DE/en/Sulfoxaflor/p/DRE-C17015000" TargetMode="External"/><Relationship Id="rId133" Type="http://schemas.openxmlformats.org/officeDocument/2006/relationships/hyperlink" Target="https://www.lgcstandards.com/DE/en/Milbemectin-A3-10-g-mL-in-Acetonitrile/p/DRE-L15265020AL" TargetMode="External"/><Relationship Id="rId154" Type="http://schemas.openxmlformats.org/officeDocument/2006/relationships/hyperlink" Target="https://www.lgcstandards.com/DE/en/Fenvalerate-free-acid-/p/DRE-C13630020" TargetMode="External"/><Relationship Id="rId175" Type="http://schemas.openxmlformats.org/officeDocument/2006/relationships/hyperlink" Target="https://www.lgcstandards.com/DE/de/Benthiavalicarb-isopropyl/p/DRE-C10516000" TargetMode="External"/><Relationship Id="rId340" Type="http://schemas.openxmlformats.org/officeDocument/2006/relationships/hyperlink" Target="https://www.lgcstandards.com/DE/de/Pyraziflumid/p/DRE-C16607000" TargetMode="External"/><Relationship Id="rId361" Type="http://schemas.openxmlformats.org/officeDocument/2006/relationships/hyperlink" Target="https://starshinechemical.com/isomer/o-demethyldimethoate" TargetMode="External"/><Relationship Id="rId196" Type="http://schemas.openxmlformats.org/officeDocument/2006/relationships/hyperlink" Target="https://www.lgcstandards.com/US/en/Cycloxydim-sulfone-glutaric-acid/p/DRE-C11837010" TargetMode="External"/><Relationship Id="rId200" Type="http://schemas.openxmlformats.org/officeDocument/2006/relationships/hyperlink" Target="https://www.lgcstandards.com/US/en/search?text=101205-02-1" TargetMode="External"/><Relationship Id="rId382" Type="http://schemas.openxmlformats.org/officeDocument/2006/relationships/hyperlink" Target="https://www.lgcstandards.com/DE/de/4-Methoxy-6-trifluoromethyl-1-3-5-triazin-2-amine/p/TRC-M272015" TargetMode="External"/><Relationship Id="rId16" Type="http://schemas.openxmlformats.org/officeDocument/2006/relationships/hyperlink" Target="https://www.lgcstandards.com/DE/en/p/TRC-C587855" TargetMode="External"/><Relationship Id="rId221" Type="http://schemas.openxmlformats.org/officeDocument/2006/relationships/hyperlink" Target="https://www.sigmaaldrich.com/DE/de/product/sial/35346" TargetMode="External"/><Relationship Id="rId242" Type="http://schemas.openxmlformats.org/officeDocument/2006/relationships/hyperlink" Target="https://www.trc-canada.com/product-detail/?T344625" TargetMode="External"/><Relationship Id="rId263" Type="http://schemas.openxmlformats.org/officeDocument/2006/relationships/hyperlink" Target="https://cica-web.kanto.co.jp/CicaWeb/servlet/wsj.front.LogonSvlt?lang=En" TargetMode="External"/><Relationship Id="rId284" Type="http://schemas.openxmlformats.org/officeDocument/2006/relationships/hyperlink" Target="https://www.sigmaaldrich.com/DE/en/product/sial/33976" TargetMode="External"/><Relationship Id="rId319" Type="http://schemas.openxmlformats.org/officeDocument/2006/relationships/hyperlink" Target="https://www.achemtek.com/products/1st156745" TargetMode="External"/><Relationship Id="rId37" Type="http://schemas.openxmlformats.org/officeDocument/2006/relationships/hyperlink" Target="https://www.lgcstandards.com/DE/en/Acetamiprid-N-desmethyl/p/DRE-C10013200" TargetMode="External"/><Relationship Id="rId58" Type="http://schemas.openxmlformats.org/officeDocument/2006/relationships/hyperlink" Target="https://www.sigmaaldrich.com/catalog/product/sial/30482?lang=de&amp;region=DE" TargetMode="External"/><Relationship Id="rId79" Type="http://schemas.openxmlformats.org/officeDocument/2006/relationships/hyperlink" Target="https://www.lgcstandards.com/DE/en/Mefentrifluconazole/p/DRE-C14860600" TargetMode="External"/><Relationship Id="rId102" Type="http://schemas.openxmlformats.org/officeDocument/2006/relationships/hyperlink" Target="https://www.hpc-standards.com/shop/ReferenceMaterials/Pesticides/Cyantraniliprole.htm" TargetMode="External"/><Relationship Id="rId123" Type="http://schemas.openxmlformats.org/officeDocument/2006/relationships/hyperlink" Target="https://www.hpc-standards.com/shop/ReferenceMaterials/Pesticides/Chlorothalonil4hydroxy_2.htm" TargetMode="External"/><Relationship Id="rId144" Type="http://schemas.openxmlformats.org/officeDocument/2006/relationships/hyperlink" Target="https://www.sigmaaldrich.com/catalog/product/sial/34508?lang=de&amp;region=DE&amp;cm_sp=Insite-_-prodRecCold_xviews-_-prodRecCold10-1" TargetMode="External"/><Relationship Id="rId330" Type="http://schemas.openxmlformats.org/officeDocument/2006/relationships/hyperlink" Target="https://www.sigmaaldrich.com/DE/en/product/sial/45531" TargetMode="External"/><Relationship Id="rId90" Type="http://schemas.openxmlformats.org/officeDocument/2006/relationships/hyperlink" Target="https://www.trc-canada.com/product-detail/?H102515" TargetMode="External"/><Relationship Id="rId165" Type="http://schemas.openxmlformats.org/officeDocument/2006/relationships/hyperlink" Target="https://www.lgcstandards.com/DE/en/-E-Metaflumizone/p/DRE-C14918520" TargetMode="External"/><Relationship Id="rId186" Type="http://schemas.openxmlformats.org/officeDocument/2006/relationships/hyperlink" Target="https://www.lgcstandards.com/DE/en/p/TRC-M312585" TargetMode="External"/><Relationship Id="rId351" Type="http://schemas.openxmlformats.org/officeDocument/2006/relationships/hyperlink" Target="http://achemtek.xyz/119759-56-7" TargetMode="External"/><Relationship Id="rId372" Type="http://schemas.openxmlformats.org/officeDocument/2006/relationships/hyperlink" Target="https://www.hpc-standards.com/shop/ReferenceMaterials/Pesticides/Pyflubumide.htm" TargetMode="External"/><Relationship Id="rId211" Type="http://schemas.openxmlformats.org/officeDocument/2006/relationships/hyperlink" Target="https://www.lgcstandards.com/DE/de/search?text=(S,S)-Benthiavalicarb-isopropyl" TargetMode="External"/><Relationship Id="rId232" Type="http://schemas.openxmlformats.org/officeDocument/2006/relationships/hyperlink" Target="https://www.lgcstandards.com/DE/de/p/DRE-C17843300" TargetMode="External"/><Relationship Id="rId253" Type="http://schemas.openxmlformats.org/officeDocument/2006/relationships/hyperlink" Target="https://www.hpc-standards.com/shop/ReferenceMaterials/Pesticides/1568623907_Clethodimsulfoxide.htm" TargetMode="External"/><Relationship Id="rId274" Type="http://schemas.openxmlformats.org/officeDocument/2006/relationships/hyperlink" Target="https://www.scbt.com/p/3aalpha-5beta-7aalpha-3a-4-5-7a-tetrahydro-5-hydroxy-1h-isoindole-1-32h-dione-161961-44-0?srsltid=AfmBOopj5eBuwpEPt2aHKMEorHg5-fVW2WaAIk-z3H9HoCQcbPTSFqNz" TargetMode="External"/><Relationship Id="rId295" Type="http://schemas.openxmlformats.org/officeDocument/2006/relationships/hyperlink" Target="https://www.lgcstandards.com/DE/de/Pyflubumide/p/DRE-C16586000" TargetMode="External"/><Relationship Id="rId309" Type="http://schemas.openxmlformats.org/officeDocument/2006/relationships/hyperlink" Target="https://www.sigmaaldrich.com/DE/en/product/supelco/crm16867" TargetMode="External"/><Relationship Id="rId27" Type="http://schemas.openxmlformats.org/officeDocument/2006/relationships/hyperlink" Target="https://www.lgcstandards.com/DE/en/Tebuconazole-tert-butylhydroxy/p/DRE-C17178750" TargetMode="External"/><Relationship Id="rId48" Type="http://schemas.openxmlformats.org/officeDocument/2006/relationships/hyperlink" Target="https://www.sigmaaldrich.com/catalog/product/aldrich/s441228?lang=de&amp;region=DE" TargetMode="External"/><Relationship Id="rId69" Type="http://schemas.openxmlformats.org/officeDocument/2006/relationships/hyperlink" Target="https://store.apolloscientific.co.uk/product/2-trifluoromethylbenzamide" TargetMode="External"/><Relationship Id="rId113" Type="http://schemas.openxmlformats.org/officeDocument/2006/relationships/hyperlink" Target="https://www.hpc-standards.com/shop/ReferenceMaterials/Pesticides/Sulfoxaflor.htm" TargetMode="External"/><Relationship Id="rId134" Type="http://schemas.openxmlformats.org/officeDocument/2006/relationships/hyperlink" Target="https://www.hpc-standards.com/shop/ReferenceMaterials/Pesticides/MilbemectinA3_Acetonitrile_3.htm" TargetMode="External"/><Relationship Id="rId320" Type="http://schemas.openxmlformats.org/officeDocument/2006/relationships/hyperlink" Target="https://www.sigmaaldrich.com/DE/en/product/sial/32487" TargetMode="External"/><Relationship Id="rId80" Type="http://schemas.openxmlformats.org/officeDocument/2006/relationships/hyperlink" Target="https://www.hpc-standards.com/shop/ReferenceMaterials/Pesticides/Mandestrobin.htm" TargetMode="External"/><Relationship Id="rId155" Type="http://schemas.openxmlformats.org/officeDocument/2006/relationships/hyperlink" Target="https://www.hpc-standards.com/shop/ReferenceMaterials/Pesticides/Fenvaleratefreeacidmetabolite.htm" TargetMode="External"/><Relationship Id="rId176" Type="http://schemas.openxmlformats.org/officeDocument/2006/relationships/hyperlink" Target="https://www.sigmaaldrich.com/DE/de/product/sial/33006" TargetMode="External"/><Relationship Id="rId197" Type="http://schemas.openxmlformats.org/officeDocument/2006/relationships/hyperlink" Target="https://www.lgcstandards.com/US/en/Cycloxydim/p/DRE-C11837000" TargetMode="External"/><Relationship Id="rId341" Type="http://schemas.openxmlformats.org/officeDocument/2006/relationships/hyperlink" Target="https://www.lgcstandards.com/DE/de/Pyrasulfotole/p/DRE-C16604000" TargetMode="External"/><Relationship Id="rId362" Type="http://schemas.openxmlformats.org/officeDocument/2006/relationships/hyperlink" Target="https://www.lgcstandards.com/DE/en/Metribuzin-desamino-diketo/p/DRE-C15200500" TargetMode="External"/><Relationship Id="rId383" Type="http://schemas.openxmlformats.org/officeDocument/2006/relationships/hyperlink" Target="https://www.sigmaaldrich.com/DE/de/product/aablocksinc/aabh9a225f42?context=bbe" TargetMode="External"/><Relationship Id="rId201" Type="http://schemas.openxmlformats.org/officeDocument/2006/relationships/hyperlink" Target="https://www.lgcstandards.com/US/en/search?text=296767-24-3" TargetMode="External"/><Relationship Id="rId222" Type="http://schemas.openxmlformats.org/officeDocument/2006/relationships/hyperlink" Target="https://www.lgcstandards.com/DE/de/Pyraflufen-ethyl/p/DRE-C16597000" TargetMode="External"/><Relationship Id="rId243" Type="http://schemas.openxmlformats.org/officeDocument/2006/relationships/hyperlink" Target="https://www.lgcstandards.com/DE/en/Pencycuron-PB-amine/p/DRE-C15921000" TargetMode="External"/><Relationship Id="rId264" Type="http://schemas.openxmlformats.org/officeDocument/2006/relationships/hyperlink" Target="https://www.lgcstandards.com/DE/de/-E-Cyflufenamid/p/DRE-C11843005https:/www.lgcstandards.com/DE/de/-E-Cyflufenamid/p/DRE-C11843005" TargetMode="External"/><Relationship Id="rId285" Type="http://schemas.openxmlformats.org/officeDocument/2006/relationships/hyperlink" Target="hhttps://auftragssynthese.com/en/produkt/imazalil-metabolite-fk-772/" TargetMode="External"/><Relationship Id="rId17" Type="http://schemas.openxmlformats.org/officeDocument/2006/relationships/hyperlink" Target="https://www.hpc-standards.com/shop/ReferenceMaterials/Pesticides/FenpropimorphacidMetabolite.htm" TargetMode="External"/><Relationship Id="rId38" Type="http://schemas.openxmlformats.org/officeDocument/2006/relationships/hyperlink" Target="https://www.hpc-standards.com/shop/ReferenceMaterials/Pesticides/Hydroxythiabendazole.htm" TargetMode="External"/><Relationship Id="rId59" Type="http://schemas.openxmlformats.org/officeDocument/2006/relationships/hyperlink" Target="https://www.hpc-standards.com/shop/ReferenceMaterials/Pesticides/Spiromesifenalcohol_Acetonitrile_1.htm" TargetMode="External"/><Relationship Id="rId103" Type="http://schemas.openxmlformats.org/officeDocument/2006/relationships/hyperlink" Target="https://www.sigmaaldrich.com/catalog/product/sial/32372?lang=de&amp;region=DE" TargetMode="External"/><Relationship Id="rId124" Type="http://schemas.openxmlformats.org/officeDocument/2006/relationships/hyperlink" Target="https://asca-berlin.de/chlorothalonil-metaboliten/" TargetMode="External"/><Relationship Id="rId310" Type="http://schemas.openxmlformats.org/officeDocument/2006/relationships/hyperlink" Target="https://abcr.com/de_de/ab129826" TargetMode="External"/><Relationship Id="rId70" Type="http://schemas.openxmlformats.org/officeDocument/2006/relationships/hyperlink" Target="https://www.hpc-standards.com/shop/ReferenceMaterials/Pesticides/TFNAAM.htm" TargetMode="External"/><Relationship Id="rId91" Type="http://schemas.openxmlformats.org/officeDocument/2006/relationships/hyperlink" Target="https://www.trc-canada.com/product-detail/?A794890" TargetMode="External"/><Relationship Id="rId145" Type="http://schemas.openxmlformats.org/officeDocument/2006/relationships/hyperlink" Target="https://www.hpc-standards.com/shop/ReferenceMaterials/Pesticides/ProchlorazMetaboliteBTS40348.htm" TargetMode="External"/><Relationship Id="rId166" Type="http://schemas.openxmlformats.org/officeDocument/2006/relationships/hyperlink" Target="https://www.hpc-standards.com/shop/ReferenceMaterials/Pesticides/MetaflumizoneEisomer.htm" TargetMode="External"/><Relationship Id="rId187" Type="http://schemas.openxmlformats.org/officeDocument/2006/relationships/hyperlink" Target="https://www.lgcstandards.com/DE/de/Carboxin-sulfoxide/p/DRE-C11040200" TargetMode="External"/><Relationship Id="rId331" Type="http://schemas.openxmlformats.org/officeDocument/2006/relationships/hyperlink" Target="https://www.sigmaaldrich.com/DE/en/product/sial/32949" TargetMode="External"/><Relationship Id="rId352" Type="http://schemas.openxmlformats.org/officeDocument/2006/relationships/hyperlink" Target="http://achemtek.xyz/119725-79-0-2" TargetMode="External"/><Relationship Id="rId373" Type="http://schemas.openxmlformats.org/officeDocument/2006/relationships/hyperlink" Target="https://www.hpc-standards.com/shop/ReferenceMaterials/Pesticides/Spiropidionenol_1708699419.htm" TargetMode="External"/><Relationship Id="rId1" Type="http://schemas.openxmlformats.org/officeDocument/2006/relationships/hyperlink" Target="https://www.hpc-standards.com/shop/ReferenceMaterials/Pesticides/PyrimethanilMetaboliteM605F002.htm" TargetMode="External"/><Relationship Id="rId212" Type="http://schemas.openxmlformats.org/officeDocument/2006/relationships/hyperlink" Target="https://www.hpc-standards.com/shop/ReferenceMaterials/Pesticides/Fenpyroximatefreeacid.htm" TargetMode="External"/><Relationship Id="rId233" Type="http://schemas.openxmlformats.org/officeDocument/2006/relationships/hyperlink" Target="https://www.lgcstandards.com/DE/de/Triflumezopyrim/p/DRE-C17843500" TargetMode="External"/><Relationship Id="rId254" Type="http://schemas.openxmlformats.org/officeDocument/2006/relationships/hyperlink" Target="https://www.hpc-standards.com/shop/ReferenceMaterials/Metabolites/Sethoxydimsulfone.htm" TargetMode="External"/><Relationship Id="rId28" Type="http://schemas.openxmlformats.org/officeDocument/2006/relationships/hyperlink" Target="https://www.lgcstandards.com/DE/en/MCPA-thioethyl/p/DRE-C14776000" TargetMode="External"/><Relationship Id="rId49" Type="http://schemas.openxmlformats.org/officeDocument/2006/relationships/hyperlink" Target="https://www.hpc-standards.com/shop/ReferenceMaterials/Pesticides/AvermectinB1a_Acetonitrile.htm" TargetMode="External"/><Relationship Id="rId114" Type="http://schemas.openxmlformats.org/officeDocument/2006/relationships/hyperlink" Target="https://www.trc-canada.com/product-detail/?S755005" TargetMode="External"/><Relationship Id="rId275" Type="http://schemas.openxmlformats.org/officeDocument/2006/relationships/hyperlink" Target="https://www.hpc-standards.com/shop/ReferenceMaterials/Pesticides/PymetrozineMetaboliteCGA371075_1668151038.htm" TargetMode="External"/><Relationship Id="rId296" Type="http://schemas.openxmlformats.org/officeDocument/2006/relationships/hyperlink" Target="https://www.lgcstandards.com/DE/de/3-4-Chloro-2-6-dimethylphenyl-8-methoxy-1-methyl-2-oxo-1-8-diazaspiro-4-5-dec-3-en-4-yl-Ethyl-Carbonate/p/TRC-C233010" TargetMode="External"/><Relationship Id="rId300" Type="http://schemas.openxmlformats.org/officeDocument/2006/relationships/hyperlink" Target="https://auftragssynthese.com/en/produkt/fenpicoxamid-metabolite-x12019520/" TargetMode="External"/><Relationship Id="rId60" Type="http://schemas.openxmlformats.org/officeDocument/2006/relationships/hyperlink" Target="https://www.lgcstandards.com/DE/en/Spiromesifen-alcohol/p/DRE-C16972975" TargetMode="External"/><Relationship Id="rId81" Type="http://schemas.openxmlformats.org/officeDocument/2006/relationships/hyperlink" Target="https://www.lgcstandards.com/DE/en/Mandestrobin/p/DRE-C14744000" TargetMode="External"/><Relationship Id="rId135" Type="http://schemas.openxmlformats.org/officeDocument/2006/relationships/hyperlink" Target="https://www.lgcstandards.com/DE/en/Milbemectin-A4-10-g-mL-in-Acetonitrile/p/DRE-L15265040AL" TargetMode="External"/><Relationship Id="rId156" Type="http://schemas.openxmlformats.org/officeDocument/2006/relationships/hyperlink" Target="https://www.sigmaaldrich.com/DE/de/product/aldrich/437336?context=product" TargetMode="External"/><Relationship Id="rId177" Type="http://schemas.openxmlformats.org/officeDocument/2006/relationships/hyperlink" Target="https://abcr.com/de_de/catalogsearch/advanced/result/?sname=benthiavalicarb" TargetMode="External"/><Relationship Id="rId198" Type="http://schemas.openxmlformats.org/officeDocument/2006/relationships/hyperlink" Target="https://www.lgcstandards.com/US/en/search?text=101205-02-1" TargetMode="External"/><Relationship Id="rId321" Type="http://schemas.openxmlformats.org/officeDocument/2006/relationships/hyperlink" Target="https://www.sigmaaldrich.com/DE/en/product/supelco/crm32487" TargetMode="External"/><Relationship Id="rId342" Type="http://schemas.openxmlformats.org/officeDocument/2006/relationships/hyperlink" Target="https://labchem-wako.fujifilm.com/europe/product/detail/W01W0116-2857.html" TargetMode="External"/><Relationship Id="rId363" Type="http://schemas.openxmlformats.org/officeDocument/2006/relationships/hyperlink" Target="https://www.hpc-standards.com/shop/ReferenceMaterials/Pesticides/Metribuzindesaminodiketo.htm" TargetMode="External"/><Relationship Id="rId384" Type="http://schemas.openxmlformats.org/officeDocument/2006/relationships/printerSettings" Target="../printerSettings/printerSettings1.bin"/><Relationship Id="rId202" Type="http://schemas.openxmlformats.org/officeDocument/2006/relationships/hyperlink" Target="https://www.lgcstandards.com/DE/en/Cyflufenamid-metabolite-149-F1/p/DRE-C11843100" TargetMode="External"/><Relationship Id="rId223" Type="http://schemas.openxmlformats.org/officeDocument/2006/relationships/hyperlink" Target="https://www.lgcstandards.com/DE/en/Pyraflufen-free-acid-/p/DRE-C16597100" TargetMode="External"/><Relationship Id="rId244" Type="http://schemas.openxmlformats.org/officeDocument/2006/relationships/hyperlink" Target="https://www.sigmaaldrich.com/DE/en/product/supelco/crm18029" TargetMode="External"/><Relationship Id="rId18" Type="http://schemas.openxmlformats.org/officeDocument/2006/relationships/hyperlink" Target="https://www.trc-canada.com/product-detail/?F249510" TargetMode="External"/><Relationship Id="rId39" Type="http://schemas.openxmlformats.org/officeDocument/2006/relationships/hyperlink" Target="https://www.trc-canada.com/product-detail/?H961200" TargetMode="External"/><Relationship Id="rId265" Type="http://schemas.openxmlformats.org/officeDocument/2006/relationships/hyperlink" Target="https://www.lgcstandards.com/DE/en/2-6-Dichloroterephthalic-acid/p/DRE-C12502800" TargetMode="External"/><Relationship Id="rId286" Type="http://schemas.openxmlformats.org/officeDocument/2006/relationships/hyperlink" Target="https://www.hpc-standards.com/shop/ReferenceMaterials/Pesticides/ImazalilMetaboliteFK772.htm" TargetMode="External"/><Relationship Id="rId50" Type="http://schemas.openxmlformats.org/officeDocument/2006/relationships/hyperlink" Target="https://www.lgcstandards.com/DE/en/p/TRC-A794665" TargetMode="External"/><Relationship Id="rId104" Type="http://schemas.openxmlformats.org/officeDocument/2006/relationships/hyperlink" Target="https://www.trc-canada.com/product-detail/?C987580" TargetMode="External"/><Relationship Id="rId125" Type="http://schemas.openxmlformats.org/officeDocument/2006/relationships/hyperlink" Target="https://www.lgcstandards.com/DE/de/Chlorothalonil-4-hydroxy/p/DRE-C11510400" TargetMode="External"/><Relationship Id="rId146" Type="http://schemas.openxmlformats.org/officeDocument/2006/relationships/hyperlink" Target="https://www.trc-canada.com/product-detail/?T895888" TargetMode="External"/><Relationship Id="rId167" Type="http://schemas.openxmlformats.org/officeDocument/2006/relationships/hyperlink" Target="https://www.sigmaaldrich.com/DE/de/product/supelco/crm80839?context=product" TargetMode="External"/><Relationship Id="rId188" Type="http://schemas.openxmlformats.org/officeDocument/2006/relationships/hyperlink" Target="https://www.hpc-standards.com/shop/ReferenceMaterials/Pesticides/Oxycarboxine.htm" TargetMode="External"/><Relationship Id="rId311" Type="http://schemas.openxmlformats.org/officeDocument/2006/relationships/hyperlink" Target="https://www.lgcstandards.com/US/en/p/TRC-D445593" TargetMode="External"/><Relationship Id="rId332" Type="http://schemas.openxmlformats.org/officeDocument/2006/relationships/hyperlink" Target="https://www.lgcstandards.com/DE/de/Propylene-thiourea/p/DRE-C16530000" TargetMode="External"/><Relationship Id="rId353" Type="http://schemas.openxmlformats.org/officeDocument/2006/relationships/hyperlink" Target="https://www.lgcstandards.com/DE/en/2-Isopropyl-6-methyl-4-pyrimidinol/p/DRE-C14463800" TargetMode="External"/><Relationship Id="rId374" Type="http://schemas.openxmlformats.org/officeDocument/2006/relationships/hyperlink" Target="https://www.lgcstandards.com/US/en/search?text=296767-24-3" TargetMode="External"/><Relationship Id="rId71" Type="http://schemas.openxmlformats.org/officeDocument/2006/relationships/hyperlink" Target="https://store.apolloscientific.co.uk/product/4-trifluoromethylnicotinamide" TargetMode="External"/><Relationship Id="rId92" Type="http://schemas.openxmlformats.org/officeDocument/2006/relationships/hyperlink" Target="https://www.hpc-standards.com/shop/ReferenceMaterials/Pesticides/1566363456_Halauxifenmethyl.htm" TargetMode="External"/><Relationship Id="rId213" Type="http://schemas.openxmlformats.org/officeDocument/2006/relationships/hyperlink" Target="https://www.hpc-standards.com/shop/ReferenceMaterials/Pesticides/CyprodinilMetaboliteCGA304075.htm" TargetMode="External"/><Relationship Id="rId234" Type="http://schemas.openxmlformats.org/officeDocument/2006/relationships/hyperlink" Target="https://www.lgcstandards.com/DE/en/Triflusulfuron-methyl-metabolite-IN-M7222/p/DRE-C17852000" TargetMode="External"/><Relationship Id="rId2" Type="http://schemas.openxmlformats.org/officeDocument/2006/relationships/hyperlink" Target="https://www.hpc-standards.com/shop/ReferenceMaterials/Pesticides/PyrimethanilMetaboliteM605F003.htm" TargetMode="External"/><Relationship Id="rId29" Type="http://schemas.openxmlformats.org/officeDocument/2006/relationships/hyperlink" Target="https://www.sigmaaldrich.com/catalog/product/sial/94549?lang=de&amp;region=DE" TargetMode="External"/><Relationship Id="rId255" Type="http://schemas.openxmlformats.org/officeDocument/2006/relationships/hyperlink" Target="https://www.trc-canada.com/product-detail/?S683650" TargetMode="External"/><Relationship Id="rId276" Type="http://schemas.openxmlformats.org/officeDocument/2006/relationships/hyperlink" Target="https://auftragssynthese.com/en/produkt/pymetrozine-metabolite-cga371075/" TargetMode="External"/><Relationship Id="rId297" Type="http://schemas.openxmlformats.org/officeDocument/2006/relationships/hyperlink" Target="https://www.lgcstandards.com/DE/de/Desmonoethyl-Carbonate-Hydroxy-Spiropidion/p/TRC-D820385" TargetMode="External"/><Relationship Id="rId40" Type="http://schemas.openxmlformats.org/officeDocument/2006/relationships/hyperlink" Target="https://www.sigmaaldrich.com/catalog/product/sial/33818?lang=de&amp;region=DE" TargetMode="External"/><Relationship Id="rId115" Type="http://schemas.openxmlformats.org/officeDocument/2006/relationships/hyperlink" Target="https://www.lgcstandards.com/DE/en/Florpyrauxifen/p/DRE-C13666000" TargetMode="External"/><Relationship Id="rId136" Type="http://schemas.openxmlformats.org/officeDocument/2006/relationships/hyperlink" Target="https://www.hpc-standards.com/shop/ReferenceMaterials/Pesticides/MilbemectinA4_Acetonitrile_3.htm" TargetMode="External"/><Relationship Id="rId157" Type="http://schemas.openxmlformats.org/officeDocument/2006/relationships/hyperlink" Target="https://www.lgcstandards.com/DE/en/4-Amino-2-chlorophenol/p/DRE-C10199510" TargetMode="External"/><Relationship Id="rId178" Type="http://schemas.openxmlformats.org/officeDocument/2006/relationships/hyperlink" Target="https://www.lgcstandards.com/DE/de/-R-R-Benthiavalicarb-isopropyl/p/DRE-C10516100" TargetMode="External"/><Relationship Id="rId301" Type="http://schemas.openxmlformats.org/officeDocument/2006/relationships/hyperlink" Target="https://www.lgcstandards.com/DE/de/Azoxystrobin-metabolite-R401553/p/DRE-C10413500" TargetMode="External"/><Relationship Id="rId322" Type="http://schemas.openxmlformats.org/officeDocument/2006/relationships/hyperlink" Target="https://www.lgcstandards.com/DE/de/Spirotetramat-enol-glucoside/p/DRE-C16972993" TargetMode="External"/><Relationship Id="rId343" Type="http://schemas.openxmlformats.org/officeDocument/2006/relationships/hyperlink" Target="https://www.sigmaaldrich.com/DE/en/product/sial/37915" TargetMode="External"/><Relationship Id="rId364" Type="http://schemas.openxmlformats.org/officeDocument/2006/relationships/hyperlink" Target="https://www.crmlabstandard.com/en/shop/labstandard/single-component/rm-solution-en/52236-30-3-metribuzin-desamino-diketo-solution-rm/" TargetMode="External"/><Relationship Id="rId61" Type="http://schemas.openxmlformats.org/officeDocument/2006/relationships/hyperlink" Target="https://www.sigmaaldrich.com/catalog/product/sigma/36780?lang=de&amp;region=DE" TargetMode="External"/><Relationship Id="rId82" Type="http://schemas.openxmlformats.org/officeDocument/2006/relationships/hyperlink" Target="https://www.trc-canada.com/product-detail/?M162555" TargetMode="External"/><Relationship Id="rId199" Type="http://schemas.openxmlformats.org/officeDocument/2006/relationships/hyperlink" Target="https://www.lgcstandards.com/US/en/search?text=101205-02-1" TargetMode="External"/><Relationship Id="rId203" Type="http://schemas.openxmlformats.org/officeDocument/2006/relationships/hyperlink" Target="https://www.sigmaaldrich.com/DE/de/product/sial/32403" TargetMode="External"/><Relationship Id="rId385" Type="http://schemas.openxmlformats.org/officeDocument/2006/relationships/table" Target="../tables/table1.xml"/><Relationship Id="rId19" Type="http://schemas.openxmlformats.org/officeDocument/2006/relationships/hyperlink" Target="https://www.hpc-standards.com/shop/ReferenceMaterials/Pesticides/TrifloxystrobinMetaboliteCGA321113.htm" TargetMode="External"/><Relationship Id="rId224" Type="http://schemas.openxmlformats.org/officeDocument/2006/relationships/hyperlink" Target="https://www.hpc-standards.com/shop/ReferenceMaterials/Pesticides/PropamocarbNdesmethylhydrochloride.htm" TargetMode="External"/><Relationship Id="rId245" Type="http://schemas.openxmlformats.org/officeDocument/2006/relationships/hyperlink" Target="https://www.trc-canada.com/product-detail/?C142690" TargetMode="External"/><Relationship Id="rId266" Type="http://schemas.openxmlformats.org/officeDocument/2006/relationships/hyperlink" Target="https://www.lgcstandards.com/DE/en/3-5-Dichloro-4-hydroxymethyl-benzoic-acid/p/DRE-C12424000" TargetMode="External"/><Relationship Id="rId287" Type="http://schemas.openxmlformats.org/officeDocument/2006/relationships/hyperlink" Target="https://www.lgcstandards.com/DE/en/p/TRC-D438786" TargetMode="External"/><Relationship Id="rId30" Type="http://schemas.openxmlformats.org/officeDocument/2006/relationships/hyperlink" Target="https://www.hpc-standards.com/shop/ReferenceMaterials/Pesticides/IsoxaflutolediketonitrileRPA202248.htm" TargetMode="External"/><Relationship Id="rId105" Type="http://schemas.openxmlformats.org/officeDocument/2006/relationships/hyperlink" Target="https://www.lgcstandards.com/DE/en/Flumetralin/p/DRE-C13720000" TargetMode="External"/><Relationship Id="rId126" Type="http://schemas.openxmlformats.org/officeDocument/2006/relationships/hyperlink" Target="https://www.sigmaaldrich.com/catalog/product/sial/88792?lang=de&amp;region=DE" TargetMode="External"/><Relationship Id="rId147" Type="http://schemas.openxmlformats.org/officeDocument/2006/relationships/hyperlink" Target="https://www.lgcstandards.com/DE/de/Amidosulfuron-O-desmethyl/p/DRE-C10162200" TargetMode="External"/><Relationship Id="rId168" Type="http://schemas.openxmlformats.org/officeDocument/2006/relationships/hyperlink" Target="https://www.hpc-standards.com/shop/ReferenceMaterials/Pesticides/TritosulfuronMetaboliteAMTT.htm" TargetMode="External"/><Relationship Id="rId312" Type="http://schemas.openxmlformats.org/officeDocument/2006/relationships/hyperlink" Target="https://www.lgcstandards.com/DE/de/Pyriproxyfen-4-hydroxy/p/DRE-C16662550" TargetMode="External"/><Relationship Id="rId333" Type="http://schemas.openxmlformats.org/officeDocument/2006/relationships/hyperlink" Target="https://www.lgcstandards.com/DE/de/N-N-1-2-Propylene-thiourea/p/TRC-P836800" TargetMode="External"/><Relationship Id="rId354" Type="http://schemas.openxmlformats.org/officeDocument/2006/relationships/hyperlink" Target="https://www.lgcstandards.com/DE/en/Difenoconazole-alcohol/p/DRE-C12609050" TargetMode="External"/><Relationship Id="rId51" Type="http://schemas.openxmlformats.org/officeDocument/2006/relationships/hyperlink" Target="https://www.sigmaaldrich.com/catalog/buildingblock/product/achemblock/advh0430ade6?lang=de&amp;region=DE" TargetMode="External"/><Relationship Id="rId72" Type="http://schemas.openxmlformats.org/officeDocument/2006/relationships/hyperlink" Target="https://www.trc-canada.com/product-detail/?T791315" TargetMode="External"/><Relationship Id="rId93" Type="http://schemas.openxmlformats.org/officeDocument/2006/relationships/hyperlink" Target="https://www.hpc-standards.com/shop/ReferenceMaterials/Pesticides/Flutianil.htm" TargetMode="External"/><Relationship Id="rId189" Type="http://schemas.openxmlformats.org/officeDocument/2006/relationships/hyperlink" Target="https://www.lgcstandards.com/DE/de/Oxycarboxin/p/DRE-C15790000" TargetMode="External"/><Relationship Id="rId375" Type="http://schemas.openxmlformats.org/officeDocument/2006/relationships/hyperlink" Target="https://www.sigmaaldrich.com/DE/de/product/supelco/95644" TargetMode="External"/><Relationship Id="rId3" Type="http://schemas.openxmlformats.org/officeDocument/2006/relationships/hyperlink" Target="https://www.hpc-standards.com/shop/ReferenceMaterials/Pesticides/Pydiflumetofen.htm" TargetMode="External"/><Relationship Id="rId214" Type="http://schemas.openxmlformats.org/officeDocument/2006/relationships/hyperlink" Target="https://www.hpc-standards.com/shop/ReferenceMaterials/Pesticides/Cyflufenamid_2.htm" TargetMode="External"/><Relationship Id="rId235" Type="http://schemas.openxmlformats.org/officeDocument/2006/relationships/hyperlink" Target="https://www.lgcstandards.com/DE/en/6-2-2-2-Trifluoroethoxy-1-3-5-Triazine-2-4-diamine/p/TRC-T933045" TargetMode="External"/><Relationship Id="rId256" Type="http://schemas.openxmlformats.org/officeDocument/2006/relationships/hyperlink" Target="https://www.trc-canada.com/product-detail/?S683613" TargetMode="External"/><Relationship Id="rId277" Type="http://schemas.openxmlformats.org/officeDocument/2006/relationships/hyperlink" Target="https://www.hpc-standards.com/shop/ReferenceMaterials/Pesticides/Terbuthylazinedesethyl.htm" TargetMode="External"/><Relationship Id="rId298" Type="http://schemas.openxmlformats.org/officeDocument/2006/relationships/hyperlink" Target="https://www.hpc-standards.com/shop/ReferenceMaterials/Pesticides/1708507150_Spiropidion.htm" TargetMode="External"/><Relationship Id="rId116" Type="http://schemas.openxmlformats.org/officeDocument/2006/relationships/hyperlink" Target="https://www.lgcstandards.com/DE/en/Florpyrauxifen-benzyl/p/DRE-C13666100" TargetMode="External"/><Relationship Id="rId137" Type="http://schemas.openxmlformats.org/officeDocument/2006/relationships/hyperlink" Target="https://www.lgcstandards.com/DE/en/Prochloraz-desimidazole-amino/p/DRE-C16290100" TargetMode="External"/><Relationship Id="rId158" Type="http://schemas.openxmlformats.org/officeDocument/2006/relationships/hyperlink" Target="https://www.lgcstandards.com/DE/en/Aminocyclopyrachlor/p/DRE-C10200500" TargetMode="External"/><Relationship Id="rId302" Type="http://schemas.openxmlformats.org/officeDocument/2006/relationships/hyperlink" Target="https://www.hpc-standards.com/shop/ReferenceMaterials/Pesticides/AzoxystrobinMetaboliteR401553.htm" TargetMode="External"/><Relationship Id="rId323" Type="http://schemas.openxmlformats.org/officeDocument/2006/relationships/hyperlink" Target="https://auftragssynthese.com/en/produkt/spirotetramat-enol-glucoside/" TargetMode="External"/><Relationship Id="rId344" Type="http://schemas.openxmlformats.org/officeDocument/2006/relationships/hyperlink" Target="https://www.lgcstandards.com/DE/de/Momfluorothrin/p/DRE-C15285000" TargetMode="External"/><Relationship Id="rId20" Type="http://schemas.openxmlformats.org/officeDocument/2006/relationships/hyperlink" Target="https://www.sigmaaldrich.com/catalog/product/sial/34518?lang=de&amp;region=DE" TargetMode="External"/><Relationship Id="rId41" Type="http://schemas.openxmlformats.org/officeDocument/2006/relationships/hyperlink" Target="https://www.lgcstandards.com/DE/en/Thiabendazole-5-hydroxy/p/DRE-C17450500" TargetMode="External"/><Relationship Id="rId62" Type="http://schemas.openxmlformats.org/officeDocument/2006/relationships/hyperlink" Target="https://www.trc-canada.com/product-detail/?F598790" TargetMode="External"/><Relationship Id="rId83" Type="http://schemas.openxmlformats.org/officeDocument/2006/relationships/hyperlink" Target="https://www.hpc-standards.com/shop/ReferenceMaterials/Pesticides/Pyriofenone.htm" TargetMode="External"/><Relationship Id="rId179" Type="http://schemas.openxmlformats.org/officeDocument/2006/relationships/hyperlink" Target="https://www.lgcstandards.com/DE/de/-R-S-Benthiavalicarb-isopropyl/p/DRE-C10516120" TargetMode="External"/><Relationship Id="rId365" Type="http://schemas.openxmlformats.org/officeDocument/2006/relationships/hyperlink" Target="https://www.hpc-standards.com/shop/ReferenceMaterials/Pesticides/CycloxydimMetaboliteBH517TSO_1652268822.htm" TargetMode="External"/><Relationship Id="rId190" Type="http://schemas.openxmlformats.org/officeDocument/2006/relationships/hyperlink" Target="https://www.sigmaaldrich.com/DE/de/product/sial/36185" TargetMode="External"/><Relationship Id="rId204" Type="http://schemas.openxmlformats.org/officeDocument/2006/relationships/hyperlink" Target="https://www.sigmaaldrich.com/DE/de/product/supelco/crm18236" TargetMode="External"/><Relationship Id="rId225" Type="http://schemas.openxmlformats.org/officeDocument/2006/relationships/hyperlink" Target="https://www.lgcstandards.com/DE/de/Propamocarb-N-desmethyl-hydrochloride/p/DRE-C16400100" TargetMode="External"/><Relationship Id="rId246" Type="http://schemas.openxmlformats.org/officeDocument/2006/relationships/hyperlink" Target="https://www.sigmaaldrich.com/DE/de/product/supelco/crm80876" TargetMode="External"/><Relationship Id="rId267" Type="http://schemas.openxmlformats.org/officeDocument/2006/relationships/hyperlink" Target="https://www.hpc-standards.com/shop/ReferenceMaterials/Pesticides/PencycuronPBamine.htm" TargetMode="External"/><Relationship Id="rId288" Type="http://schemas.openxmlformats.org/officeDocument/2006/relationships/hyperlink" Target="https://www.hpc-standards.com/shop/ReferenceMaterials/Pesticides/AcetamipridMetaboliteIM12_1668169056.htm" TargetMode="External"/><Relationship Id="rId106" Type="http://schemas.openxmlformats.org/officeDocument/2006/relationships/hyperlink" Target="https://www.hpc-standards.com/shop/ReferenceMaterials/Pesticides/Flumetralin_3.htm" TargetMode="External"/><Relationship Id="rId127" Type="http://schemas.openxmlformats.org/officeDocument/2006/relationships/hyperlink" Target="https://www.hpc-standards.com/shop/ReferenceMaterials/Pesticides/PropamocarbNoxide_Acetonitrile_1.htm" TargetMode="External"/><Relationship Id="rId313" Type="http://schemas.openxmlformats.org/officeDocument/2006/relationships/hyperlink" Target="https://www.lgcstandards.com/DE/de/p/TRC-P840590" TargetMode="External"/><Relationship Id="rId10" Type="http://schemas.openxmlformats.org/officeDocument/2006/relationships/hyperlink" Target="https://www.hpc-standards.com/shop/ReferenceMaterials/Pesticides/DimoxystrobinMetaboliteM505F009.htm" TargetMode="External"/><Relationship Id="rId31" Type="http://schemas.openxmlformats.org/officeDocument/2006/relationships/hyperlink" Target="https://www.trc-canada.com/product-detail/?R700915" TargetMode="External"/><Relationship Id="rId52" Type="http://schemas.openxmlformats.org/officeDocument/2006/relationships/hyperlink" Target="https://www.hpc-standards.com/shop/ReferenceMaterials/Pesticides/Pirimicarbdesmethyl_2.htm" TargetMode="External"/><Relationship Id="rId73" Type="http://schemas.openxmlformats.org/officeDocument/2006/relationships/hyperlink" Target="https://www.hpc-standards.com/shop/ReferenceMaterials/Pesticides/EmamectinB1a_Acetonitrile.htm" TargetMode="External"/><Relationship Id="rId94" Type="http://schemas.openxmlformats.org/officeDocument/2006/relationships/hyperlink" Target="https://www.trc-canada.com/product-detail/?F599425" TargetMode="External"/><Relationship Id="rId148" Type="http://schemas.openxmlformats.org/officeDocument/2006/relationships/hyperlink" Target="https://www.lgcstandards.com/DE/de/p/DRE-C17406520" TargetMode="External"/><Relationship Id="rId169" Type="http://schemas.openxmlformats.org/officeDocument/2006/relationships/hyperlink" Target="https://www.lgcstandards.com/DE/en/Tritosulfuron-free-amine/p/DRE-C17894710" TargetMode="External"/><Relationship Id="rId334" Type="http://schemas.openxmlformats.org/officeDocument/2006/relationships/hyperlink" Target="https://www.hpc-standards.com/shop/ReferenceMaterials/Pesticides/Imidazolidone.htm" TargetMode="External"/><Relationship Id="rId355" Type="http://schemas.openxmlformats.org/officeDocument/2006/relationships/hyperlink" Target="https://www.sigmaaldrich.com/DE/en/product/supelco/crm16870" TargetMode="External"/><Relationship Id="rId376" Type="http://schemas.openxmlformats.org/officeDocument/2006/relationships/hyperlink" Target="https://www.lgcstandards.com/DE/en/3-5-Dichloro-4-hydroxymethyl-benzoic-acid/p/DRE-C12424000" TargetMode="External"/><Relationship Id="rId4" Type="http://schemas.openxmlformats.org/officeDocument/2006/relationships/hyperlink" Target="https://www.trc-canada.com/product-detail/?P999040" TargetMode="External"/><Relationship Id="rId180" Type="http://schemas.openxmlformats.org/officeDocument/2006/relationships/hyperlink" Target="https://cica-web.kanto.co.jp/CicaWeb/servlet/wsj.front.LogonSvlt?lang=En" TargetMode="External"/><Relationship Id="rId215" Type="http://schemas.openxmlformats.org/officeDocument/2006/relationships/hyperlink" Target="https://www.sigmaaldrich.com/DE/de/product/sial/31596" TargetMode="External"/><Relationship Id="rId236" Type="http://schemas.openxmlformats.org/officeDocument/2006/relationships/hyperlink" Target="https://asca-berlin.de/catalog/pesticides-and-metabolites/quinmerac-metabolite-bh-518-4/" TargetMode="External"/><Relationship Id="rId257" Type="http://schemas.openxmlformats.org/officeDocument/2006/relationships/hyperlink" Target="https://www.trc-canada.com/product-detail/?S683653" TargetMode="External"/><Relationship Id="rId278" Type="http://schemas.openxmlformats.org/officeDocument/2006/relationships/hyperlink" Target="https://www.lgcstandards.com/DE/de/Terbuthylazine-desethyl/p/DRE-C17303000" TargetMode="External"/><Relationship Id="rId303" Type="http://schemas.openxmlformats.org/officeDocument/2006/relationships/hyperlink" Target="https://www.biosynth.com/p/QJA80259/240802-59-9-r401553" TargetMode="External"/></Relationships>
</file>

<file path=xl/worksheets/_rels/sheet2.xml.rels><?xml version="1.0" encoding="UTF-8" standalone="yes"?>
<Relationships xmlns="http://schemas.openxmlformats.org/package/2006/relationships"><Relationship Id="rId26" Type="http://schemas.openxmlformats.org/officeDocument/2006/relationships/hyperlink" Target="https://www.chemservice.com/cyanuric-acid-13c3-15n3-solution-s-o-c695-a-12ml.html" TargetMode="External"/><Relationship Id="rId117" Type="http://schemas.openxmlformats.org/officeDocument/2006/relationships/hyperlink" Target="https://www.lgcstandards.com/DE/en/Propamocarb-D7-100-g-mL-in-Acetone/p/DRE-XA16390100AC" TargetMode="External"/><Relationship Id="rId21" Type="http://schemas.openxmlformats.org/officeDocument/2006/relationships/hyperlink" Target="https://www.lgcstandards.com/DE/en/Chlorocholine-Chloride-d9/p/TRC-C364948" TargetMode="External"/><Relationship Id="rId42" Type="http://schemas.openxmlformats.org/officeDocument/2006/relationships/hyperlink" Target="https://www.hpc-standards.com/shop/ReferenceMaterials/Stableisotopelabeledcompounds/D8Diquatdibromide_1669124413.htm" TargetMode="External"/><Relationship Id="rId47" Type="http://schemas.openxmlformats.org/officeDocument/2006/relationships/hyperlink" Target="https://www.lgcstandards.com/DE/en/-2-Chloroethane-phosphonic-Acid-13C2/p/TRC-C366178" TargetMode="External"/><Relationship Id="rId63" Type="http://schemas.openxmlformats.org/officeDocument/2006/relationships/hyperlink" Target="https://www.scbt.com/p/glyphosate-13c2-15n-1185107-63-4" TargetMode="External"/><Relationship Id="rId68" Type="http://schemas.openxmlformats.org/officeDocument/2006/relationships/hyperlink" Target="https://www.lgcstandards.com/DE/en/2-Hydroxyethanephosphonic-Acid-d4/p/TRC-H939652" TargetMode="External"/><Relationship Id="rId84" Type="http://schemas.openxmlformats.org/officeDocument/2006/relationships/hyperlink" Target="https://www.hpc-standards.com/shop/ReferenceMaterials/Stableisotopelabeledcompounds/Mepiquatiodide_3.htm" TargetMode="External"/><Relationship Id="rId89" Type="http://schemas.openxmlformats.org/officeDocument/2006/relationships/hyperlink" Target="https://www.lgcstandards.com/DE/en/Morpholine-13C4/p/TRC-M723727" TargetMode="External"/><Relationship Id="rId112" Type="http://schemas.openxmlformats.org/officeDocument/2006/relationships/hyperlink" Target="https://www.lgcstandards.com/DE/en/Perchloric-acid-sodium-salt-18O4-90-100-g-mL-in-Water/p/CIL-OLM-7310-1.2" TargetMode="External"/><Relationship Id="rId133" Type="http://schemas.openxmlformats.org/officeDocument/2006/relationships/hyperlink" Target="https://www.crmlabstandard.com/en/shop/qpp-lab-en/qpp-lab-ilis-en/qpp-ilis-rm-rm-solution-en/trimethylsulfonium-d9-solution/" TargetMode="External"/><Relationship Id="rId138" Type="http://schemas.openxmlformats.org/officeDocument/2006/relationships/hyperlink" Target="https://www.crmlabstandard.com/en/shop/labstandard/single-component/ilis-en/ilis-crm-en/285138-81-0-chlorpyrifos-d10-crm/" TargetMode="External"/><Relationship Id="rId154" Type="http://schemas.openxmlformats.org/officeDocument/2006/relationships/hyperlink" Target="https://www.hpc-standards.com/shop/ReferenceMaterials/Stableisotopelabeledcompounds/Folpet_6.htm" TargetMode="External"/><Relationship Id="rId159" Type="http://schemas.openxmlformats.org/officeDocument/2006/relationships/hyperlink" Target="https://www.hpc-standards.com/shop/ReferenceMaterials/Stableisotopelabeledcompounds/Ethephon.htm" TargetMode="External"/><Relationship Id="rId175" Type="http://schemas.openxmlformats.org/officeDocument/2006/relationships/hyperlink" Target="https://www.lgcstandards.com/DE/en/N-Acetyl-Glyphosate-13C2-15N/p/TRC-A178247" TargetMode="External"/><Relationship Id="rId170" Type="http://schemas.openxmlformats.org/officeDocument/2006/relationships/hyperlink" Target="https://www.sigmaaldrich.com/DE/en/product/sial/93101" TargetMode="External"/><Relationship Id="rId16" Type="http://schemas.openxmlformats.org/officeDocument/2006/relationships/hyperlink" Target="https://asca-berlin.de/catalog/pesticides-and-metabolites/chloridazon-metabolite-b-15n3/" TargetMode="External"/><Relationship Id="rId107" Type="http://schemas.openxmlformats.org/officeDocument/2006/relationships/hyperlink" Target="https://www.lgcstandards.com/DE/en/Paraquat-diiodide-D6/p/DRE-C15870200" TargetMode="External"/><Relationship Id="rId11" Type="http://schemas.openxmlformats.org/officeDocument/2006/relationships/hyperlink" Target="https://www.lgcstandards.com/DE/en/Potassium-Chlorate-18O3-98-100-g-mL-in-18O-water/p/CIL-OLM-10485-1.2" TargetMode="External"/><Relationship Id="rId32" Type="http://schemas.openxmlformats.org/officeDocument/2006/relationships/hyperlink" Target="https://www.crmlabstandard.com/en/shop/qpp-lab-en/qpp-lab-ilis-en/qpp-ilis-rm-rm-solution-en/daminozide-d4-solution/" TargetMode="External"/><Relationship Id="rId37" Type="http://schemas.openxmlformats.org/officeDocument/2006/relationships/hyperlink" Target="https://www.lgcstandards.com/DE/en/Sodium-Difluoroacetate-13C2/p/TRC-S655022" TargetMode="External"/><Relationship Id="rId53" Type="http://schemas.openxmlformats.org/officeDocument/2006/relationships/hyperlink" Target="https://www.crmlabstandard.com/en/shop/qpp-lab-en/qpp-lab-ilis-en/qpp-ilis-rm-rm-solution-en/fosetyl-aluminium-d15-solution/" TargetMode="External"/><Relationship Id="rId58" Type="http://schemas.openxmlformats.org/officeDocument/2006/relationships/hyperlink" Target="https://www.lgcstandards.com/DE/en/Glufosinate-d3-Hydrochloride/p/TRC-G596952" TargetMode="External"/><Relationship Id="rId74" Type="http://schemas.openxmlformats.org/officeDocument/2006/relationships/hyperlink" Target="https://www.hpc-standards.com/shop/ReferenceMaterials/Stableisotopelabeledcompounds/Maleichydrazide_1.htm" TargetMode="External"/><Relationship Id="rId79" Type="http://schemas.openxmlformats.org/officeDocument/2006/relationships/hyperlink" Target="https://www.crmlabstandard.com/en/shop/qpp-lab-en/qpp-lab-ilis-en/qpp-ilis-rm-solution-en/287476-11-3-melamine-15n3-solution/" TargetMode="External"/><Relationship Id="rId102" Type="http://schemas.openxmlformats.org/officeDocument/2006/relationships/hyperlink" Target="https://www.crmlabstandard.com/en/shop/qpp-lab-en/qpp-lab-ilis-en/qpp-ilis-rm-solution-en/350818-69-8-nicotine-d4-solution/" TargetMode="External"/><Relationship Id="rId123" Type="http://schemas.openxmlformats.org/officeDocument/2006/relationships/hyperlink" Target="https://www.biomol.com/produkte/chemikalien/biochemikalien/triazole-13c2-15n3-acetic-acid-iso-15297.1?fs=3253901210" TargetMode="External"/><Relationship Id="rId128" Type="http://schemas.openxmlformats.org/officeDocument/2006/relationships/hyperlink" Target="https://www.lgcstandards.com/DE/en/Triethanolamine-d12/p/TRC-T775582" TargetMode="External"/><Relationship Id="rId144" Type="http://schemas.openxmlformats.org/officeDocument/2006/relationships/hyperlink" Target="https://www.hpc-standards.com/shop/ReferenceMaterials/Stableisotopelabeledcompounds/D_Acetone_2.htm" TargetMode="External"/><Relationship Id="rId149" Type="http://schemas.openxmlformats.org/officeDocument/2006/relationships/hyperlink" Target="https://www.lgcstandards.com/DE/en/Haloxyfop-free-acid-D4-phenoxy-D4-/p/DRE-C14060010?queryID=23c0524eda220a335212cfe8167a8e23" TargetMode="External"/><Relationship Id="rId5" Type="http://schemas.openxmlformats.org/officeDocument/2006/relationships/hyperlink" Target="https://www.crmlabstandard.com/en/shop/qpp-lab-en/qpp-lab-ilis-en/qpp-ilis-rm-solution-en/1346603-92-6-amitrole-15n2-13c2-solution/" TargetMode="External"/><Relationship Id="rId90" Type="http://schemas.openxmlformats.org/officeDocument/2006/relationships/hyperlink" Target="https://www.lgcstandards.com/DE/en/N-Acetyl-Glufosinate-d3-Disodium-Salt/p/TRC-A178237" TargetMode="External"/><Relationship Id="rId95" Type="http://schemas.openxmlformats.org/officeDocument/2006/relationships/hyperlink" Target="https://www.lgcstandards.com/DE/en/N-Acetyl-Glyphosate-d3/p/TRC-A178248" TargetMode="External"/><Relationship Id="rId160" Type="http://schemas.openxmlformats.org/officeDocument/2006/relationships/hyperlink" Target="https://www.hpc-standards.com/shop/ReferenceMaterials/Stableisotopelabeledcompounds/Captan_3.htm" TargetMode="External"/><Relationship Id="rId165" Type="http://schemas.openxmlformats.org/officeDocument/2006/relationships/hyperlink" Target="https://www.sigmaaldrich.com/DE/en/product/aldrich/608629" TargetMode="External"/><Relationship Id="rId181" Type="http://schemas.openxmlformats.org/officeDocument/2006/relationships/hyperlink" Target="https://www.hpc-standards.com/shop/ReferenceMaterials/Stableisotopelabeledcompounds/D6MCPA.htm" TargetMode="External"/><Relationship Id="rId22" Type="http://schemas.openxmlformats.org/officeDocument/2006/relationships/hyperlink" Target="https://www.hpc-standards.com/shop/ReferenceMaterials/Stableisotopelabeledcompounds/ChlormequatChloride_1.htm" TargetMode="External"/><Relationship Id="rId27" Type="http://schemas.openxmlformats.org/officeDocument/2006/relationships/hyperlink" Target="https://www.lgcstandards.com/DE/en/Cyromazine-D4-cyclopropyl-2-2-3-3-D4-/p/DRE-C11920010" TargetMode="External"/><Relationship Id="rId43" Type="http://schemas.openxmlformats.org/officeDocument/2006/relationships/hyperlink" Target="https://www.lgcstandards.com/DE/en/Ethephon-D4-2-Chloroethyl-1-1-2-2-D4-100-g-mL-in-Acetone/p/DRE-XA13230100AC" TargetMode="External"/><Relationship Id="rId48" Type="http://schemas.openxmlformats.org/officeDocument/2006/relationships/hyperlink" Target="https://www.lgcstandards.com/DE/en/Ethylene-thiourea-D4/p/DRE-C13330100" TargetMode="External"/><Relationship Id="rId64" Type="http://schemas.openxmlformats.org/officeDocument/2006/relationships/hyperlink" Target="https://www.crmlabstandard.com/en/shop/qpp-lab-en/qpp-lab-ilis-en/qpp-ilis-crm-solution-en/1185107-63-4-glyphosate-13c2-15n-solution/" TargetMode="External"/><Relationship Id="rId69" Type="http://schemas.openxmlformats.org/officeDocument/2006/relationships/hyperlink" Target="https://www.hpc-standards.com/shop/ReferenceMaterials/Stableisotopelabeledcompounds/Ethephon_Acetone_6.htm" TargetMode="External"/><Relationship Id="rId113" Type="http://schemas.openxmlformats.org/officeDocument/2006/relationships/hyperlink" Target="https://www.eurl-pesticides.eu/docs/public/tmplt_article.asp?CntID=942&amp;LabID=200&amp;Lang=EN" TargetMode="External"/><Relationship Id="rId118" Type="http://schemas.openxmlformats.org/officeDocument/2006/relationships/hyperlink" Target="https://www.crmlabstandard.com/en/shop/labstandard/single-component/ilis-en/ilis-rm-solution-en/1398065-89-8-propamocarb-d7-solution-rm/" TargetMode="External"/><Relationship Id="rId134" Type="http://schemas.openxmlformats.org/officeDocument/2006/relationships/hyperlink" Target="https://www.hpc-standards.com/shop/ReferenceMaterials/Stableisotopelabeledcompounds/Trimethylsulfoniumiodide_1.htm" TargetMode="External"/><Relationship Id="rId139" Type="http://schemas.openxmlformats.org/officeDocument/2006/relationships/hyperlink" Target="https://www.lgcstandards.com/DE/en/Propyzamide-d3-phenyl-2-4-6-d3-/p/TRC-P838401?queryID=49085a3dd7f7429ddb5c6ccee9944cbe" TargetMode="External"/><Relationship Id="rId80" Type="http://schemas.openxmlformats.org/officeDocument/2006/relationships/hyperlink" Target="https://www.hpc-standards.com/shop/ReferenceMaterials/Stableisotopelabeledcompounds/Melamine_2.htm" TargetMode="External"/><Relationship Id="rId85" Type="http://schemas.openxmlformats.org/officeDocument/2006/relationships/hyperlink" Target="https://www.crmlabstandard.com/en/shop/qpp-lab-en/qpp-lab-ilis-en/qpp-ilis-rm-solution-en/32317-85-4-mepiquat-iodide-d3-solution/?attribute_pa_concentrazione=1000-mgl&amp;attribute_pa_confezione=11ml-amber-ampoule" TargetMode="External"/><Relationship Id="rId150" Type="http://schemas.openxmlformats.org/officeDocument/2006/relationships/hyperlink" Target="https://www.crmlabstandard.com/shop/labstandard/single-component/ilis/ilis-rm-solution/1330190-00-5-captan-d6-solution-rm/" TargetMode="External"/><Relationship Id="rId155" Type="http://schemas.openxmlformats.org/officeDocument/2006/relationships/hyperlink" Target="https://www.crmlabstandard.com/shop/labstandard/single-component/ilis/ilis-rm-solution/1327204-12-5-folpet-d4-solution-rm/" TargetMode="External"/><Relationship Id="rId171" Type="http://schemas.openxmlformats.org/officeDocument/2006/relationships/hyperlink" Target="https://www.sigmaaldrich.com/DE/en/product/sial/80038" TargetMode="External"/><Relationship Id="rId176" Type="http://schemas.openxmlformats.org/officeDocument/2006/relationships/hyperlink" Target="https://isotope.com/pesticides-herbicides-and-metabolites-standards/dl-glufosinate-hcl-2-3-3-4-4-d5-methyl-d3-dlm-11078-1-2" TargetMode="External"/><Relationship Id="rId12" Type="http://schemas.openxmlformats.org/officeDocument/2006/relationships/hyperlink" Target="https://www.eurl-pesticides.eu/docs/public/tmplt_article.asp?CntID=942&amp;LabID=200&amp;Lang=EN" TargetMode="External"/><Relationship Id="rId17" Type="http://schemas.openxmlformats.org/officeDocument/2006/relationships/hyperlink" Target="https://asca-berlin.de/catalog/pesticides-and-metabolites/chloridazon-metabolite-b1-d3/" TargetMode="External"/><Relationship Id="rId33" Type="http://schemas.openxmlformats.org/officeDocument/2006/relationships/hyperlink" Target="https://www.lgcstandards.com/DE/en/Bis-2-hydroxyethyl-1-1-2-2-d4-amine-98-atom-D-min-98-Chemical-Purity-/p/CDN-D-5307" TargetMode="External"/><Relationship Id="rId38" Type="http://schemas.openxmlformats.org/officeDocument/2006/relationships/hyperlink" Target="https://www.lgcstandards.com/DE/en/Dihydrostreptomycin-sesquisulfate/p/DRE-C12635300" TargetMode="External"/><Relationship Id="rId59" Type="http://schemas.openxmlformats.org/officeDocument/2006/relationships/hyperlink" Target="https://www.lgcstandards.com/DE/en/Glyphosate-1-2-13C2-15N-100-g-mL-in-Water/p/DRE-XA14050100WA" TargetMode="External"/><Relationship Id="rId103" Type="http://schemas.openxmlformats.org/officeDocument/2006/relationships/hyperlink" Target="https://www.lgcstandards.com/DE/en/Oxymatrine-d3/p/TRC-O876302" TargetMode="External"/><Relationship Id="rId108" Type="http://schemas.openxmlformats.org/officeDocument/2006/relationships/hyperlink" Target="https://www.crmlabstandard.com/en/shop/qpp-lab-en/qpp-lab-ilis-en/qpp-ilis-rm-crm-solution-en/paraquat-d6-diiodide-solution/" TargetMode="External"/><Relationship Id="rId124" Type="http://schemas.openxmlformats.org/officeDocument/2006/relationships/hyperlink" Target="https://shop.reseachem.ch/pi/en/stable-isotope-labeled-compounds/124-Triazole-acetic-acid-D2.html?von_suchresultat=true" TargetMode="External"/><Relationship Id="rId129" Type="http://schemas.openxmlformats.org/officeDocument/2006/relationships/hyperlink" Target="https://www.crmlabstandard.com/en/shop/qpp-lab-en/qpp-lab-ilis-en/qpp-ilis-rm-solution-en/1469758-99-3-triethanolamine-d12-solution/" TargetMode="External"/><Relationship Id="rId54" Type="http://schemas.openxmlformats.org/officeDocument/2006/relationships/hyperlink" Target="https://www.alsachim.com/en/stable-labeled-standards/2214-164373--2H5-Fosetyl-sodium-salt.html" TargetMode="External"/><Relationship Id="rId70" Type="http://schemas.openxmlformats.org/officeDocument/2006/relationships/hyperlink" Target="https://www.crmlabstandard.com/en/shop/qpp-lab-en/qpp-lab-ilis-en/qpp-ilis-rm-rm-solution-en/hepa-d4-solution/?attribute_pa_concentrazione=1000-mgl&amp;attribute_pa_confezione=11ml-amber-ampoule" TargetMode="External"/><Relationship Id="rId75" Type="http://schemas.openxmlformats.org/officeDocument/2006/relationships/hyperlink" Target="https://www.hpc-standards.com/shop/ReferenceMaterials/Stableisotopelabeledcompounds/15N2D2Maleichydrazide.htm" TargetMode="External"/><Relationship Id="rId91" Type="http://schemas.openxmlformats.org/officeDocument/2006/relationships/hyperlink" Target="https://www.hpc-standards.com/shop/ReferenceMaterials/Stableisotopelabeledcompounds/GlufosinateNacetyl_Water_5.htm" TargetMode="External"/><Relationship Id="rId96" Type="http://schemas.openxmlformats.org/officeDocument/2006/relationships/hyperlink" Target="https://www.crmlabstandard.com/en/shop/qpp-lab-en/qpp-lab-ilis-en/qpp-ilis-rm-solution-en/1346604-36-1-n-acetyl-glyphosate-d3-solution/" TargetMode="External"/><Relationship Id="rId140" Type="http://schemas.openxmlformats.org/officeDocument/2006/relationships/hyperlink" Target="https://www.lgcstandards.com/DE/en/Propyzamide-D3-phenyl-2-4-6-D3-l-100-g-mL-in-Acetonitrile/p/DRE-XA16540010AL?queryID=49085a3dd7f7429ddb5c6ccee9944cbe" TargetMode="External"/><Relationship Id="rId145" Type="http://schemas.openxmlformats.org/officeDocument/2006/relationships/hyperlink" Target="https://www.crmlabstandard.com/en/shop/labstandard/single-component/ilis-en/ilis-rm-solution-en/202480-67-9-24-d-d3-solution-rm/" TargetMode="External"/><Relationship Id="rId161" Type="http://schemas.openxmlformats.org/officeDocument/2006/relationships/hyperlink" Target="https://www.sigmaaldrich.com/DE/en/product/aldrich/606502" TargetMode="External"/><Relationship Id="rId166" Type="http://schemas.openxmlformats.org/officeDocument/2006/relationships/hyperlink" Target="https://www.sigmaaldrich.com/DE/en/product/aldrich/677027" TargetMode="External"/><Relationship Id="rId182" Type="http://schemas.openxmlformats.org/officeDocument/2006/relationships/hyperlink" Target="https://www.hpc-standards.com/shop/ReferenceMaterials/Stableisotopelabeledcompounds/MCPA_6.htm" TargetMode="External"/><Relationship Id="rId1" Type="http://schemas.openxmlformats.org/officeDocument/2006/relationships/hyperlink" Target="https://www.lgcstandards.com/DE/en/Amitrole-13C2-15N2/p/TRC-A633382" TargetMode="External"/><Relationship Id="rId6" Type="http://schemas.openxmlformats.org/officeDocument/2006/relationships/hyperlink" Target="https://www.lgcstandards.com/DE/en/Aminomethylphosphonic-acid-AMPA-13C-99-15N-98-methylene-D2-98-100-g-mL-in-Water/p/CIL-CDNLM-6786-1.2" TargetMode="External"/><Relationship Id="rId23" Type="http://schemas.openxmlformats.org/officeDocument/2006/relationships/hyperlink" Target="https://www.lgcstandards.com/DE/en/Cyanuric-Acid-13C3/p/TRC-C987717" TargetMode="External"/><Relationship Id="rId28" Type="http://schemas.openxmlformats.org/officeDocument/2006/relationships/hyperlink" Target="https://www.lgcstandards.com/DE/en/Cyromazine-d4/p/TRC-C989302" TargetMode="External"/><Relationship Id="rId49" Type="http://schemas.openxmlformats.org/officeDocument/2006/relationships/hyperlink" Target="https://www.lgcstandards.com/DE/en/Ethylene-thiourea-D4-100-g-mL-in-Acetone/p/DRE-XA13330100AC" TargetMode="External"/><Relationship Id="rId114" Type="http://schemas.openxmlformats.org/officeDocument/2006/relationships/hyperlink" Target="https://www.eurl-pesticides.eu/docs/public/tmplt_article.asp?CntID=942&amp;LabID=200&amp;Lang=EN" TargetMode="External"/><Relationship Id="rId119" Type="http://schemas.openxmlformats.org/officeDocument/2006/relationships/hyperlink" Target="https://www.lgcstandards.com/DE/en/N-N-1-2-Propylene-thiourea-d6/p/TRC-P836802" TargetMode="External"/><Relationship Id="rId44" Type="http://schemas.openxmlformats.org/officeDocument/2006/relationships/hyperlink" Target="https://www.lgcstandards.com/DE/en/Ethephon-D4-2-Chloroethyl-1-1-2-2-D4-/p/DRE-CA13230100" TargetMode="External"/><Relationship Id="rId60" Type="http://schemas.openxmlformats.org/officeDocument/2006/relationships/hyperlink" Target="https://www.lgcstandards.com/DE/en/GLYPHOSATE-CHEMICAL-PURITY-96-2-13C-99-15N-98-100-UG-ML-IN-H2O/p/CIL-CNLM-4666-1.2" TargetMode="External"/><Relationship Id="rId65" Type="http://schemas.openxmlformats.org/officeDocument/2006/relationships/hyperlink" Target="https://www.chemservice.com/glyphosate-2-13c-15n-solution-s-fcn1104s-12ml.html" TargetMode="External"/><Relationship Id="rId81" Type="http://schemas.openxmlformats.org/officeDocument/2006/relationships/hyperlink" Target="https://www.lgcstandards.com/DE/en/Melamine-13C3-100-g-mL-in-Acetonitrile/p/DRE-A14861402AL-100" TargetMode="External"/><Relationship Id="rId86" Type="http://schemas.openxmlformats.org/officeDocument/2006/relationships/hyperlink" Target="https://www.lgcstandards.com/DE/en/Morpholine-2-2-3-3-5-5-6-6-d8/p/CDN-D-1895" TargetMode="External"/><Relationship Id="rId130" Type="http://schemas.openxmlformats.org/officeDocument/2006/relationships/hyperlink" Target="https://www.lgcstandards.com/DE/en/Sodium-Trifluoroacetate-13C2/p/TRC-S673752" TargetMode="External"/><Relationship Id="rId135" Type="http://schemas.openxmlformats.org/officeDocument/2006/relationships/hyperlink" Target="https://www.lgcstandards.com/DE/en/Chlorpyrifos-D10-diethyl-D10-/p/DRE-C11600100?queryID=325cbf1b6bf7823916db779de3361711" TargetMode="External"/><Relationship Id="rId151" Type="http://schemas.openxmlformats.org/officeDocument/2006/relationships/hyperlink" Target="https://www.lgcstandards.com/DE/en/Captan-d6/p/TRC-C175727?queryID=5bc97b99261033513818abfbfa1d9e47" TargetMode="External"/><Relationship Id="rId156" Type="http://schemas.openxmlformats.org/officeDocument/2006/relationships/hyperlink" Target="https://www.lgcstandards.com/DE/en/Folpet-D4/p/DRE-C13890100?queryID=8a1b0ddf6b67f5c3a8f893bdc4f22146" TargetMode="External"/><Relationship Id="rId177" Type="http://schemas.openxmlformats.org/officeDocument/2006/relationships/hyperlink" Target="https://www.lgcstandards.com/AD/en/Glufosinate-hydrochloride-D3-methyl-D3-/p/DRE-CA14030325" TargetMode="External"/><Relationship Id="rId4" Type="http://schemas.openxmlformats.org/officeDocument/2006/relationships/hyperlink" Target="https://www.alsachim.com/en/stable-labeled-standards/4217-187070--13C2-15N4-Amitrole.html" TargetMode="External"/><Relationship Id="rId9" Type="http://schemas.openxmlformats.org/officeDocument/2006/relationships/hyperlink" Target="https://www.crmlabstandard.com/en/shop/qpp-lab-en/qpp-lab-ilis-en/qpp-ilis-rm-rm-solution-en/ampa-13c-15n-solution/?attribute_pa_concentrazione=1000-mg-l&amp;attribute_pa_confezione=1-1ml-ampolla-ambrata" TargetMode="External"/><Relationship Id="rId172" Type="http://schemas.openxmlformats.org/officeDocument/2006/relationships/hyperlink" Target="https://www.sigmaaldrich.com/DE/en/product/sial/32679" TargetMode="External"/><Relationship Id="rId180" Type="http://schemas.openxmlformats.org/officeDocument/2006/relationships/hyperlink" Target="https://www.lgcstandards.com/DE/de/2-4-Dichlorophenoxyacetic-Acid-13C6/p/TRC-D435682" TargetMode="External"/><Relationship Id="rId13" Type="http://schemas.openxmlformats.org/officeDocument/2006/relationships/hyperlink" Target="https://www.crmlabstandard.com/en/shop/qpp-lab-en/qpp-lab-ilis-en/qpp-ilis-rm-solution-en/1189649-21-5-chloridazon-desphenyl-15n2-solution/?attribute_pa_concentrazione=1000-mg-l&amp;attribute_pa_confezione=1-1ml-ampolla-ambrata" TargetMode="External"/><Relationship Id="rId18" Type="http://schemas.openxmlformats.org/officeDocument/2006/relationships/hyperlink" Target="https://www.lgcstandards.com/DE/en/Chlormequat-chloride-D4-1-1-2-2-D4-100-g-mL-in-Deuterium-oxide/p/DRE-X11340100DO" TargetMode="External"/><Relationship Id="rId39" Type="http://schemas.openxmlformats.org/officeDocument/2006/relationships/hyperlink" Target="https://www.lgcstandards.com/DE/en/Dihydrostreptomycin-sulfate-CRS/p/EPD1954000" TargetMode="External"/><Relationship Id="rId109" Type="http://schemas.openxmlformats.org/officeDocument/2006/relationships/hyperlink" Target="https://www.lgcstandards.com/DE/en/Paraquat-dichloride-D6-dimethyl-D6-/p/DRE-C15870050" TargetMode="External"/><Relationship Id="rId34" Type="http://schemas.openxmlformats.org/officeDocument/2006/relationships/hyperlink" Target="https://www.crmlabstandard.com/en/shop/qpp-lab-en/qpp-lab-ilis-en/qpp-ilis-rm-solution-en/352431-07-3-diethanolamine-d4-solution/?attribute_pa_concentrazione=1000-mg-l&amp;attribute_pa_confezione=1-1ml-ampolla-ambrata" TargetMode="External"/><Relationship Id="rId50" Type="http://schemas.openxmlformats.org/officeDocument/2006/relationships/hyperlink" Target="https://www.lgcstandards.com/DE/en/2-Imidazolidinethione-4-5-d4/p/TRC-I367002" TargetMode="External"/><Relationship Id="rId55" Type="http://schemas.openxmlformats.org/officeDocument/2006/relationships/hyperlink" Target="https://www.hpc-standards.com/shop/ReferenceMaterials/Stableisotopelabeledcompounds/Glufosinate_Water.htm" TargetMode="External"/><Relationship Id="rId76" Type="http://schemas.openxmlformats.org/officeDocument/2006/relationships/hyperlink" Target="https://www.scbt.com/p/maleic-hydrazide-d2-123-33-1-unlabeled" TargetMode="External"/><Relationship Id="rId97" Type="http://schemas.openxmlformats.org/officeDocument/2006/relationships/hyperlink" Target="https://www.lgcstandards.com/DE/en/N-Acetyl-Glyphosate-13C2-15N/p/TRC-A178247" TargetMode="External"/><Relationship Id="rId104" Type="http://schemas.openxmlformats.org/officeDocument/2006/relationships/hyperlink" Target="https://www.lgcstandards.com/DE/en/3-Methylphosphinicopropionic-Acid-d3-Sodium-Salt/p/TRC-M326162" TargetMode="External"/><Relationship Id="rId120" Type="http://schemas.openxmlformats.org/officeDocument/2006/relationships/hyperlink" Target="https://www.crmlabstandard.com/en/shop/qpp-lab-en/qpp-lab-ilis-en/qpp-ilis-rm-rm-solution-en/ptu-d3-solution/?attribute_pa_concentrazione=1000-mg-l&amp;attribute_pa_confezione=1-1ml-ampolla-ambrata" TargetMode="External"/><Relationship Id="rId125" Type="http://schemas.openxmlformats.org/officeDocument/2006/relationships/hyperlink" Target="https://shop.reseachem.ch/pi/en/stable-isotope-labeled-compounds/124-Triazole-alanine-D2.html?von_suchresultat=true" TargetMode="External"/><Relationship Id="rId141" Type="http://schemas.openxmlformats.org/officeDocument/2006/relationships/hyperlink" Target="https://www.hpc-standards.com/shop/ReferenceMaterials/Stableisotopelabeledcompounds/Propyzamide_5.htm" TargetMode="External"/><Relationship Id="rId146" Type="http://schemas.openxmlformats.org/officeDocument/2006/relationships/hyperlink" Target="https://www.lgcstandards.com/DE/en/-Fluazifop-d3-methyl-d3-/p/CDN-D-7845" TargetMode="External"/><Relationship Id="rId167" Type="http://schemas.openxmlformats.org/officeDocument/2006/relationships/hyperlink" Target="https://www.sigmaaldrich.com/DE/en/product/sial/80757" TargetMode="External"/><Relationship Id="rId7" Type="http://schemas.openxmlformats.org/officeDocument/2006/relationships/hyperlink" Target="https://www.lgcstandards.com/DE/en/Aminomethanephosphonic-Acid-13C-15N/p/TRC-A617342" TargetMode="External"/><Relationship Id="rId71" Type="http://schemas.openxmlformats.org/officeDocument/2006/relationships/hyperlink" Target="https://www.lgcstandards.com/DE/en/-Matrine-D-Major-/p/TRC-M368141" TargetMode="External"/><Relationship Id="rId92" Type="http://schemas.openxmlformats.org/officeDocument/2006/relationships/hyperlink" Target="https://www.crmlabstandard.com/en/shop/qpp-lab-en/qpp-lab-ilis-en/qpp-ilis-rm-solution-en/1356933-74-8-n-acetyl-glufosinate-d3-disodium-solution/?attribute_pa_concentrazione=1000-mgl&amp;attribute_pa_confezione=11ml-amber-ampoule" TargetMode="External"/><Relationship Id="rId162" Type="http://schemas.openxmlformats.org/officeDocument/2006/relationships/hyperlink" Target="https://www.sigmaaldrich.com/DE/en/product/sial/78278" TargetMode="External"/><Relationship Id="rId183" Type="http://schemas.openxmlformats.org/officeDocument/2006/relationships/hyperlink" Target="https://www.hpc-standards.com/shop/ReferenceMaterials/Stableisotopelabeledcompounds/MCPA_6.htm" TargetMode="External"/><Relationship Id="rId2" Type="http://schemas.openxmlformats.org/officeDocument/2006/relationships/hyperlink" Target="https://www.lgcstandards.com/DE/en/Amitrole-15N-13C-100-g-mL-in-Acetonitrile/p/DRE-XA10240110AL" TargetMode="External"/><Relationship Id="rId29" Type="http://schemas.openxmlformats.org/officeDocument/2006/relationships/hyperlink" Target="https://www.crmlabstandard.com/en/shop/qpp-lab-en/qpp-lab-ilis-en/qpp-ilis-rm-solution-en/1219804-19-9-cyromazine-d4-solution/" TargetMode="External"/><Relationship Id="rId24" Type="http://schemas.openxmlformats.org/officeDocument/2006/relationships/hyperlink" Target="https://www.crmlabstandard.com/en/shop/qpp-lab-en/qpp-lab-ilis-en/qpp-ilis-rm-solution-en/201996-37-4-cyanuric-acid-13c3-solution/" TargetMode="External"/><Relationship Id="rId40" Type="http://schemas.openxmlformats.org/officeDocument/2006/relationships/hyperlink" Target="https://www.lgcstandards.com/DE/en/Diquat-d8-Dibromide-dipyridine-d8-99-atom-D-min-98-Chemical-Purity-/p/CDN-D-7990" TargetMode="External"/><Relationship Id="rId45" Type="http://schemas.openxmlformats.org/officeDocument/2006/relationships/hyperlink" Target="https://www.lgcstandards.com/DE/en/-2-Chloroethyl-Phosphonic-Acid-d4/p/TRC-C366177" TargetMode="External"/><Relationship Id="rId66" Type="http://schemas.openxmlformats.org/officeDocument/2006/relationships/hyperlink" Target="https://www.musechem.com/product/glyphosate-13c215n-r009984/" TargetMode="External"/><Relationship Id="rId87" Type="http://schemas.openxmlformats.org/officeDocument/2006/relationships/hyperlink" Target="https://www.lgcstandards.com/DE/en/Morpholine-d8/p/TRC-M723728" TargetMode="External"/><Relationship Id="rId110" Type="http://schemas.openxmlformats.org/officeDocument/2006/relationships/hyperlink" Target="https://www.lgcstandards.com/DE/en/Paraquat-dichloride-D8/p/DRE-CA15870100" TargetMode="External"/><Relationship Id="rId115" Type="http://schemas.openxmlformats.org/officeDocument/2006/relationships/hyperlink" Target="https://www.crmlabstandard.com/en/shop/qpp-lab-en/qpp-lab-ilis-en/qpp-ilis-rm-rm-solution-en/phosphonic-acid-18o3-solution/" TargetMode="External"/><Relationship Id="rId131" Type="http://schemas.openxmlformats.org/officeDocument/2006/relationships/hyperlink" Target="https://www.scbt.com/p/sodium-trifluoroacetic-acid-salt-13c2-1794767-05-7" TargetMode="External"/><Relationship Id="rId136" Type="http://schemas.openxmlformats.org/officeDocument/2006/relationships/hyperlink" Target="https://www.lgcstandards.com/DE/en/Chlorpyrifos-Diethyl-d10-/p/TRC-C425302?queryID=325cbf1b6bf7823916db779de3361711" TargetMode="External"/><Relationship Id="rId157" Type="http://schemas.openxmlformats.org/officeDocument/2006/relationships/hyperlink" Target="https://www.lgcstandards.com/DE/en/Folpet-D4-100-g-mL-in-Acetone/p/DRE-XA13890100AC?queryID=8a1b0ddf6b67f5c3a8f893bdc4f22146" TargetMode="External"/><Relationship Id="rId178" Type="http://schemas.openxmlformats.org/officeDocument/2006/relationships/hyperlink" Target="https://www.hpc-standards.com/shop/ReferenceMaterials/Stableisotopelabeledcompounds/13C624D_1679397364.htm" TargetMode="External"/><Relationship Id="rId61" Type="http://schemas.openxmlformats.org/officeDocument/2006/relationships/hyperlink" Target="https://www.lgcstandards.com/DE/en/GLYPHOSATE-CHEMICAL-PURITY-96-2-13C-99-15N-98-1000-UG-ML-IN-WATER/p/CIL-CNLM-4666-10X-1.2" TargetMode="External"/><Relationship Id="rId82" Type="http://schemas.openxmlformats.org/officeDocument/2006/relationships/hyperlink" Target="https://www.lgcstandards.com/DE/en/Mepiquat-Iodide-D3-100-g-ml-in-Deuteriumoxide/p/DRE-X14880100DO" TargetMode="External"/><Relationship Id="rId152" Type="http://schemas.openxmlformats.org/officeDocument/2006/relationships/hyperlink" Target="https://www.lgcstandards.com/DE/en/Captan-D6-100-g-mL-in-Acetone/p/DRE-XA10960100AC?queryID=5bc97b99261033513818abfbfa1d9e47" TargetMode="External"/><Relationship Id="rId173" Type="http://schemas.openxmlformats.org/officeDocument/2006/relationships/hyperlink" Target="https://www.sigmaaldrich.com/DE/en/product/sial/90047" TargetMode="External"/><Relationship Id="rId19" Type="http://schemas.openxmlformats.org/officeDocument/2006/relationships/hyperlink" Target="https://www.lgcstandards.com/DE/en/Chlormequat-chloride-D4-1-1-2-2-D4-100-g-mL-in-Deuterium-oxide/p/DRE-XA11340100DO" TargetMode="External"/><Relationship Id="rId14" Type="http://schemas.openxmlformats.org/officeDocument/2006/relationships/hyperlink" Target="https://www.hpc-standards.com/shop/ReferenceMaterials/Stableisotopelabeledcompounds/Chloridazondesphenyl_3.htm" TargetMode="External"/><Relationship Id="rId30" Type="http://schemas.openxmlformats.org/officeDocument/2006/relationships/hyperlink" Target="https://www.lgcstandards.com/DE/en/Daminozide-D6-100-g-mL-in-Acetonitrile/p/DRE-XA11960100AL" TargetMode="External"/><Relationship Id="rId35" Type="http://schemas.openxmlformats.org/officeDocument/2006/relationships/hyperlink" Target="https://www.lgcstandards.com/DE/en/Diethanolamine-d8/p/TRC-D441902" TargetMode="External"/><Relationship Id="rId56" Type="http://schemas.openxmlformats.org/officeDocument/2006/relationships/hyperlink" Target="https://www.crmlabstandard.com/en/shop/qpp-lab-en/qpp-lab-ilis-en/qpp-ilis-rm-crm-solution-en/glufosinate-d3-solution/" TargetMode="External"/><Relationship Id="rId77" Type="http://schemas.openxmlformats.org/officeDocument/2006/relationships/hyperlink" Target="https://www.lgcstandards.com/DE/en/Melamine-13C3-99-amino-15N3-98-1000-g-mL-in-Water/p/CIL-CNLM-8150-10X-1.2" TargetMode="External"/><Relationship Id="rId100" Type="http://schemas.openxmlformats.org/officeDocument/2006/relationships/hyperlink" Target="https://www.crmlabstandard.com/en/shop/qpp-lab-en/qpp-lab-ilis-en/qpp-ilis-rm-rm-solution-en/nereistoxin-d6-solution/?attribute_pa_concentrazione=1000-mgl&amp;attribute_pa_confezione=11ml-amber-ampoule" TargetMode="External"/><Relationship Id="rId105" Type="http://schemas.openxmlformats.org/officeDocument/2006/relationships/hyperlink" Target="https://www.hpc-standards.com/shop/ReferenceMaterials/Stableisotopelabeledcompounds/Methylphosphinicopropionicacid_Water_4.htm" TargetMode="External"/><Relationship Id="rId126" Type="http://schemas.openxmlformats.org/officeDocument/2006/relationships/hyperlink" Target="https://shop.reseachem.ch/pi/en/stable-isotope-labeled-compounds/124-Triazole-lactic-acid-D2.html?von_suchresultat=true" TargetMode="External"/><Relationship Id="rId147" Type="http://schemas.openxmlformats.org/officeDocument/2006/relationships/hyperlink" Target="https://www.hpc-standards.com/shop/ReferenceMaterials/Stableisotopelabeledcompounds/Fluazifop_Acetonitrile_7.htm" TargetMode="External"/><Relationship Id="rId168" Type="http://schemas.openxmlformats.org/officeDocument/2006/relationships/hyperlink" Target="https://www.sigmaaldrich.com/DE/en/product/sial/05567" TargetMode="External"/><Relationship Id="rId8" Type="http://schemas.openxmlformats.org/officeDocument/2006/relationships/hyperlink" Target="https://www.lgcstandards.com/DE/en/Aminomethyl-phosphonic-acid-AMPA-13C-15N-100-g-mL-in-Water/p/DRE-XA10205100WA" TargetMode="External"/><Relationship Id="rId51" Type="http://schemas.openxmlformats.org/officeDocument/2006/relationships/hyperlink" Target="https://www.crmlabstandard.com/en/shop/qpp-lab-en/qpp-lab-ilis-en/qpp-ilis-rm-solution-en/352431-28-8-etu-d4-solution/" TargetMode="External"/><Relationship Id="rId72" Type="http://schemas.openxmlformats.org/officeDocument/2006/relationships/hyperlink" Target="https://www.lgcstandards.com/DE/en/Maleic-hydrazide-D2/p/DRE-C14730100" TargetMode="External"/><Relationship Id="rId93" Type="http://schemas.openxmlformats.org/officeDocument/2006/relationships/hyperlink" Target="https://asca-berlin.de/catalog/pesticides-and-metabolites/n-acetyl-d3-glufosinate/" TargetMode="External"/><Relationship Id="rId98" Type="http://schemas.openxmlformats.org/officeDocument/2006/relationships/hyperlink" Target="https://www.musechem.com/product/n-acetyl-glyphosate-13c215n-r052712/" TargetMode="External"/><Relationship Id="rId121" Type="http://schemas.openxmlformats.org/officeDocument/2006/relationships/hyperlink" Target="https://www.biomol.com/produkte/chemikalien/biochemikalien/triazole-13c2-15n3-iso-3201.1?fs=1962705318" TargetMode="External"/><Relationship Id="rId142" Type="http://schemas.openxmlformats.org/officeDocument/2006/relationships/hyperlink" Target="https://www.lgcstandards.com/DE/en/-2-4-Dichlorophenoxy-d3-acetic-Acid/p/TRC-D435689?queryID=c55500241612f6f89f090b3763190c22" TargetMode="External"/><Relationship Id="rId163" Type="http://schemas.openxmlformats.org/officeDocument/2006/relationships/hyperlink" Target="https://www.sigmaaldrich.com/DE/en/product/sial/52485" TargetMode="External"/><Relationship Id="rId184" Type="http://schemas.openxmlformats.org/officeDocument/2006/relationships/printerSettings" Target="../printerSettings/printerSettings2.bin"/><Relationship Id="rId3" Type="http://schemas.openxmlformats.org/officeDocument/2006/relationships/hyperlink" Target="https://www.lgcstandards.com/DE/en/Amitrole-15N-100-g-mL-in-Acetonitrile/p/DRE-A10240100AL-100" TargetMode="External"/><Relationship Id="rId25" Type="http://schemas.openxmlformats.org/officeDocument/2006/relationships/hyperlink" Target="https://www.hpc-standards.com/shop/ReferenceMaterials/Stableisotopelabeledcompounds/Cyanuricacid.htm" TargetMode="External"/><Relationship Id="rId46" Type="http://schemas.openxmlformats.org/officeDocument/2006/relationships/hyperlink" Target="https://www.crmlabstandard.com/en/shop/qpp-lab-en/qpp-lab-ilis-en/qpp-ilis-rm-solution-en/1020719-29-2-ethephon-d4-solution/?attribute_pa_concentrazione=1000-mgl&amp;attribute_pa_confezione=11ml-amber-ampoule" TargetMode="External"/><Relationship Id="rId67" Type="http://schemas.openxmlformats.org/officeDocument/2006/relationships/hyperlink" Target="https://www.lgcstandards.com/DE/en/Glyphosate-13C/p/TRC-G765001" TargetMode="External"/><Relationship Id="rId116" Type="http://schemas.openxmlformats.org/officeDocument/2006/relationships/hyperlink" Target="https://www.lgcstandards.com/DE/en/Propamocarb-d6/p/TRC-P758462" TargetMode="External"/><Relationship Id="rId137" Type="http://schemas.openxmlformats.org/officeDocument/2006/relationships/hyperlink" Target="https://www.hpc-standards.com/shop/ReferenceMaterials/Stableisotopelabeledcompounds/Chlorpyrifos_6.htm" TargetMode="External"/><Relationship Id="rId158" Type="http://schemas.openxmlformats.org/officeDocument/2006/relationships/hyperlink" Target="https://www.lgcstandards.com/DE/en/Folpet-d4/p/TRC-F402002?queryID=8a1b0ddf6b67f5c3a8f893bdc4f22146" TargetMode="External"/><Relationship Id="rId20" Type="http://schemas.openxmlformats.org/officeDocument/2006/relationships/hyperlink" Target="https://www.crmlabstandard.com/en/shop/qpp-lab-en/qpp-lab-ilis-en/qpp-ilis-rm-crm-solution-en/chlormequat-1122-d4-solution/?attribute_pa_concentrazione=1000-mgl&amp;attribute_pa_confezione=11ml-amber-ampoule" TargetMode="External"/><Relationship Id="rId41" Type="http://schemas.openxmlformats.org/officeDocument/2006/relationships/hyperlink" Target="https://www.lgcstandards.com/DE/en/Diquat-d8-Dibromide-dipyridine-d8-/p/TRC-D492901" TargetMode="External"/><Relationship Id="rId62" Type="http://schemas.openxmlformats.org/officeDocument/2006/relationships/hyperlink" Target="https://www.lgcstandards.com/DE/en/Glyphosate-13C2-15N/p/TRC-G765002" TargetMode="External"/><Relationship Id="rId83" Type="http://schemas.openxmlformats.org/officeDocument/2006/relationships/hyperlink" Target="https://www.lgcstandards.com/DE/en/Mepiquat-iodide-D3-100-g-mL-in-Deuteriumoxide/p/DRE-XA14880100DO" TargetMode="External"/><Relationship Id="rId88" Type="http://schemas.openxmlformats.org/officeDocument/2006/relationships/hyperlink" Target="https://www.crmlabstandard.com/en/shop/qpp-lab-en/qpp-lab-ilis-en/qpp-ilis-rm-solution-en/342611-02-3-morpholine-d8-solution/" TargetMode="External"/><Relationship Id="rId111" Type="http://schemas.openxmlformats.org/officeDocument/2006/relationships/hyperlink" Target="https://www.lgcstandards.com/DE/en/Paraquat-d8-Dichloride/p/TRC-P191902" TargetMode="External"/><Relationship Id="rId132" Type="http://schemas.openxmlformats.org/officeDocument/2006/relationships/hyperlink" Target="https://www.lgcstandards.com/DE/en/Trimethyl-d9-sulfonium-Iodide/p/CDN-D-6093" TargetMode="External"/><Relationship Id="rId153" Type="http://schemas.openxmlformats.org/officeDocument/2006/relationships/hyperlink" Target="https://www.hpc-standards.com/shop/ReferenceMaterials/Stableisotopelabeledcompounds/Folpet_Acetone_4.htm" TargetMode="External"/><Relationship Id="rId174" Type="http://schemas.openxmlformats.org/officeDocument/2006/relationships/hyperlink" Target="https://www.sigmaaldrich.com/DE/en/product/sial/00291" TargetMode="External"/><Relationship Id="rId179" Type="http://schemas.openxmlformats.org/officeDocument/2006/relationships/hyperlink" Target="https://www.lgcstandards.com/DE/de/2-4-Dichlorophenoxyacetic-Acid-13C6/p/TRC-D435682" TargetMode="External"/><Relationship Id="rId15" Type="http://schemas.openxmlformats.org/officeDocument/2006/relationships/hyperlink" Target="https://www.scbt.com/p/desphenyl-chloridazon-15n2-6339-19-1-unlabeled" TargetMode="External"/><Relationship Id="rId36" Type="http://schemas.openxmlformats.org/officeDocument/2006/relationships/hyperlink" Target="https://www.crmlabstandard.com/en/shop/qpp-lab-en/qpp-lab-ilis-en/qpp-ilis-rm-solution-en/103691-51-6-diethanolamine-d8-solution/?attribute_pa_concentrazione=1000-mg-l&amp;attribute_pa_confezione=1-1ml-ampolla-ambrata" TargetMode="External"/><Relationship Id="rId57" Type="http://schemas.openxmlformats.org/officeDocument/2006/relationships/hyperlink" Target="https://www.hpc-standards.com/shop/ReferenceMaterials/Stableisotopelabeledcompounds/Glufosinatehydrochloride_Water_1.htm" TargetMode="External"/><Relationship Id="rId106" Type="http://schemas.openxmlformats.org/officeDocument/2006/relationships/hyperlink" Target="https://www.crmlabstandard.com/en/shop/qpp-lab-en/qpp-lab-ilis-en/qpp-ilis-rm-rm-solution-en/mppa-d3-solution/" TargetMode="External"/><Relationship Id="rId127" Type="http://schemas.openxmlformats.org/officeDocument/2006/relationships/hyperlink" Target="https://www.lgcstandards.com/DE/en/Triethanolamine-d15/p/CDN-D-5459" TargetMode="External"/><Relationship Id="rId10" Type="http://schemas.openxmlformats.org/officeDocument/2006/relationships/hyperlink" Target="https://www.lgcstandards.com/DE/en/Potassium-Bromate-90-95-chemical-purity-18O3-98-100-ug-ml-in-18O-water/p/CIL-OLM-8283-18O-1.2" TargetMode="External"/><Relationship Id="rId31" Type="http://schemas.openxmlformats.org/officeDocument/2006/relationships/hyperlink" Target="https://www.lgcstandards.com/DE/en/Daminozide-d4/p/TRC-D416717" TargetMode="External"/><Relationship Id="rId52" Type="http://schemas.openxmlformats.org/officeDocument/2006/relationships/hyperlink" Target="https://www.lgcstandards.com/DE/en/Fosetyl-aluminium-D15/p/DRE-CA13940010" TargetMode="External"/><Relationship Id="rId73" Type="http://schemas.openxmlformats.org/officeDocument/2006/relationships/hyperlink" Target="https://www.crmlabstandard.com/en/shop/qpp-lab-en/qpp-lab-ilis-en/qpp-ilis-rm-crm-solution-en/maleic-hydrazide-d2-solution/" TargetMode="External"/><Relationship Id="rId78" Type="http://schemas.openxmlformats.org/officeDocument/2006/relationships/hyperlink" Target="https://www.hpc-standards.com/shop/ReferenceMaterials/Stableisotopelabeledcompounds/Melamine.htm" TargetMode="External"/><Relationship Id="rId94" Type="http://schemas.openxmlformats.org/officeDocument/2006/relationships/hyperlink" Target="https://www.scbt.com/p/n-acetyl-glufosinate-d3-disodium-salt-1356933-74-8" TargetMode="External"/><Relationship Id="rId99" Type="http://schemas.openxmlformats.org/officeDocument/2006/relationships/hyperlink" Target="https://www.lgcstandards.com/DE/en/Nereistoxin-oxalate-D6-dimethyl-D6-/p/DRE-C15502010" TargetMode="External"/><Relationship Id="rId101" Type="http://schemas.openxmlformats.org/officeDocument/2006/relationships/hyperlink" Target="https://www.lgcstandards.com/DE/en/-Nicotine-d4-pyridine-d4-98-atom-D-min-98-Chemical-Purity-/p/CDN-D-5098" TargetMode="External"/><Relationship Id="rId122" Type="http://schemas.openxmlformats.org/officeDocument/2006/relationships/hyperlink" Target="https://shop.reseachem.ch/pi/en/stable-isotope-labeled-compounds/124-Triazole-D2.html?von_suchresultat=true" TargetMode="External"/><Relationship Id="rId143" Type="http://schemas.openxmlformats.org/officeDocument/2006/relationships/hyperlink" Target="https://www.lgcstandards.com/DE/en/2-4-D-D3/p/DRE-C11940100?queryID=c55500241612f6f89f090b3763190c22" TargetMode="External"/><Relationship Id="rId148" Type="http://schemas.openxmlformats.org/officeDocument/2006/relationships/hyperlink" Target="https://www.lgcstandards.com/DE/de/-Haloxyfop-d4/p/TRC-H104042?queryID=23c0524eda220a335212cfe8167a8e23" TargetMode="External"/><Relationship Id="rId164" Type="http://schemas.openxmlformats.org/officeDocument/2006/relationships/hyperlink" Target="https://www.sigmaaldrich.com/DE/en/product/sial/90479" TargetMode="External"/><Relationship Id="rId169" Type="http://schemas.openxmlformats.org/officeDocument/2006/relationships/hyperlink" Target="https://www.sigmaaldrich.com/DE/en/product/aldrich/901681" TargetMode="External"/><Relationship Id="rId185"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
    <tabColor rgb="FFBCD3EE"/>
  </sheetPr>
  <dimension ref="A1:X391"/>
  <sheetViews>
    <sheetView tabSelected="1" zoomScale="55" zoomScaleNormal="55" workbookViewId="0">
      <pane xSplit="7" ySplit="3" topLeftCell="H4" activePane="bottomRight" state="frozen"/>
      <selection pane="topRight" activeCell="F1" sqref="F1"/>
      <selection pane="bottomLeft" activeCell="A4" sqref="A4"/>
      <selection pane="bottomRight" activeCell="A4" sqref="A4"/>
    </sheetView>
  </sheetViews>
  <sheetFormatPr baseColWidth="10" defaultColWidth="10.75" defaultRowHeight="15" x14ac:dyDescent="0.2"/>
  <cols>
    <col min="1" max="1" width="30.25" style="1" customWidth="1"/>
    <col min="2" max="2" width="13.125" style="1" customWidth="1"/>
    <col min="3" max="3" width="17.875" style="39" customWidth="1"/>
    <col min="4" max="4" width="6.375" style="125" customWidth="1"/>
    <col min="5" max="5" width="31" style="6" customWidth="1"/>
    <col min="6" max="6" width="35.5" style="1" customWidth="1"/>
    <col min="7" max="7" width="22.625" style="1" customWidth="1"/>
    <col min="8" max="8" width="27.625" style="7" customWidth="1"/>
    <col min="9" max="9" width="21.125" style="1" customWidth="1"/>
    <col min="10" max="10" width="22.5" style="8" customWidth="1"/>
    <col min="11" max="11" width="15.375" style="2" customWidth="1"/>
    <col min="12" max="12" width="17.5" style="7" bestFit="1" customWidth="1"/>
    <col min="13" max="13" width="10.75" style="9" customWidth="1"/>
    <col min="14" max="14" width="8.875" style="10" customWidth="1"/>
    <col min="15" max="15" width="7.25" style="2" customWidth="1"/>
    <col min="16" max="16" width="7.375" style="1" customWidth="1"/>
    <col min="17" max="17" width="8.25" style="1" customWidth="1"/>
    <col min="18" max="18" width="35" style="1" customWidth="1"/>
    <col min="19" max="19" width="10.5" style="1" customWidth="1"/>
    <col min="20" max="20" width="10.5" style="3" customWidth="1"/>
    <col min="21" max="21" width="10.75" style="4"/>
    <col min="22" max="16384" width="10.75" style="1"/>
  </cols>
  <sheetData>
    <row r="1" spans="1:24" ht="72.95" customHeight="1" x14ac:dyDescent="0.2">
      <c r="A1" s="194" t="s">
        <v>1530</v>
      </c>
      <c r="B1" s="194"/>
      <c r="C1" s="194"/>
      <c r="D1" s="194"/>
      <c r="E1" s="194"/>
      <c r="F1" s="194"/>
      <c r="G1" s="194"/>
      <c r="H1" s="77"/>
      <c r="I1" s="77"/>
      <c r="J1" s="77"/>
      <c r="K1" s="77"/>
      <c r="L1" s="77"/>
      <c r="M1" s="192"/>
      <c r="N1" s="130"/>
      <c r="O1" s="77"/>
      <c r="P1" s="51"/>
      <c r="Q1" s="51"/>
      <c r="R1" s="51"/>
    </row>
    <row r="2" spans="1:24" x14ac:dyDescent="0.2">
      <c r="A2" s="5"/>
    </row>
    <row r="3" spans="1:24" s="31" customFormat="1" ht="39" thickBot="1" x14ac:dyDescent="0.25">
      <c r="A3" s="88" t="s">
        <v>2229</v>
      </c>
      <c r="B3" s="88" t="s">
        <v>582</v>
      </c>
      <c r="C3" s="89" t="s">
        <v>1515</v>
      </c>
      <c r="D3" s="89" t="s">
        <v>2326</v>
      </c>
      <c r="E3" s="89" t="s">
        <v>620</v>
      </c>
      <c r="F3" s="75" t="s">
        <v>1033</v>
      </c>
      <c r="G3" s="90" t="s">
        <v>69</v>
      </c>
      <c r="H3" s="90" t="s">
        <v>308</v>
      </c>
      <c r="I3" s="90" t="s">
        <v>1026</v>
      </c>
      <c r="J3" s="90" t="s">
        <v>7</v>
      </c>
      <c r="K3" s="90" t="s">
        <v>309</v>
      </c>
      <c r="L3" s="90" t="s">
        <v>70</v>
      </c>
      <c r="M3" s="91" t="s">
        <v>310</v>
      </c>
      <c r="N3" s="184" t="s">
        <v>8</v>
      </c>
      <c r="O3" s="90" t="s">
        <v>318</v>
      </c>
      <c r="P3" s="92" t="s">
        <v>315</v>
      </c>
      <c r="Q3" s="93" t="s">
        <v>317</v>
      </c>
      <c r="R3" s="90" t="s">
        <v>1024</v>
      </c>
      <c r="T3" s="193" t="s">
        <v>311</v>
      </c>
      <c r="U3" s="193"/>
      <c r="V3" s="90"/>
      <c r="X3" s="46"/>
    </row>
    <row r="4" spans="1:24" ht="32.1" customHeight="1" thickTop="1" x14ac:dyDescent="0.2">
      <c r="A4" s="49" t="s">
        <v>184</v>
      </c>
      <c r="B4" s="49" t="s">
        <v>584</v>
      </c>
      <c r="C4" s="49"/>
      <c r="D4" s="49"/>
      <c r="E4" s="58" t="s">
        <v>1470</v>
      </c>
      <c r="F4" s="49" t="s">
        <v>184</v>
      </c>
      <c r="G4" s="82" t="s">
        <v>183</v>
      </c>
      <c r="H4" s="63" t="s">
        <v>1471</v>
      </c>
      <c r="I4" s="51" t="s">
        <v>185</v>
      </c>
      <c r="J4" s="12" t="s">
        <v>18</v>
      </c>
      <c r="K4" s="17">
        <v>676144</v>
      </c>
      <c r="L4" s="12" t="s">
        <v>68</v>
      </c>
      <c r="M4" s="13" t="s">
        <v>147</v>
      </c>
      <c r="N4" s="38" t="s">
        <v>8</v>
      </c>
      <c r="O4" s="13" t="s">
        <v>186</v>
      </c>
      <c r="P4" s="16" t="str">
        <f>IF(ISBLANK(Tabelle2[[#This Row],[Price per 10 mg]]),"",RIGHT(Tabelle2[[#This Row],[Price per 10 mg]],1))</f>
        <v>€</v>
      </c>
      <c r="Q4" s="15" t="str">
        <f>IF(OR(ISBLANK(Tabelle2[[#This Row],[Price per 10 mg]]),Tabelle2[[#This Row],[Price per 10 mg]]="-"),"",IF(ISERR(FIND("€",Tabelle2[[#This Row],[Price per 10 mg]])),CONCATENATE(VALUE(LEFT(Tabelle2[[#This Row],[Price per 10 mg]],FIND(" ",Tabelle2[[#This Row],[Price per 10 mg]])-1))*(VLOOKUP(Tabelle2[[#This Row],[currency]],$T$4:$V$6,3,FALSE))," €"),Tabelle2[[#This Row],[Price per 10 mg]]))</f>
        <v>39500 €</v>
      </c>
      <c r="R4" s="11"/>
      <c r="T4" s="1" t="s">
        <v>314</v>
      </c>
      <c r="U4" s="1" t="s">
        <v>316</v>
      </c>
      <c r="V4" s="1">
        <v>6.3E-3</v>
      </c>
      <c r="W4" s="3"/>
      <c r="X4" s="4"/>
    </row>
    <row r="5" spans="1:24" ht="32.1" customHeight="1" x14ac:dyDescent="0.2">
      <c r="A5" s="49" t="s">
        <v>184</v>
      </c>
      <c r="B5" s="49" t="s">
        <v>584</v>
      </c>
      <c r="C5" s="49"/>
      <c r="D5" s="49"/>
      <c r="E5" s="58" t="s">
        <v>1470</v>
      </c>
      <c r="F5" s="49" t="s">
        <v>184</v>
      </c>
      <c r="G5" s="82" t="s">
        <v>183</v>
      </c>
      <c r="H5" s="63" t="s">
        <v>1471</v>
      </c>
      <c r="I5" s="51" t="s">
        <v>185</v>
      </c>
      <c r="J5" s="12" t="s">
        <v>1129</v>
      </c>
      <c r="K5" s="17" t="s">
        <v>2364</v>
      </c>
      <c r="L5" s="12" t="s">
        <v>12</v>
      </c>
      <c r="M5" s="13" t="s">
        <v>1486</v>
      </c>
      <c r="N5" s="38" t="s">
        <v>8</v>
      </c>
      <c r="O5" s="52" t="s">
        <v>1486</v>
      </c>
      <c r="P5" s="55" t="str">
        <f>IF(ISBLANK(Tabelle2[[#This Row],[Price per 10 mg]]),"",RIGHT(Tabelle2[[#This Row],[Price per 10 mg]],1))</f>
        <v>€</v>
      </c>
      <c r="Q5" s="54" t="str">
        <f>IF(OR(ISBLANK(Tabelle2[[#This Row],[Price per 10 mg]]),Tabelle2[[#This Row],[Price per 10 mg]]="-"),"",IF(ISERR(FIND("€",Tabelle2[[#This Row],[Price per 10 mg]])),CONCATENATE(VALUE(LEFT(Tabelle2[[#This Row],[Price per 10 mg]],FIND(" ",Tabelle2[[#This Row],[Price per 10 mg]])-1))*(VLOOKUP(Tabelle2[[#This Row],[currency]],$T$4:$V$6,3,FALSE))," €"),Tabelle2[[#This Row],[Price per 10 mg]]))</f>
        <v>595 €</v>
      </c>
      <c r="R5" s="11"/>
      <c r="T5" s="1" t="s">
        <v>313</v>
      </c>
      <c r="U5" s="1" t="s">
        <v>316</v>
      </c>
      <c r="V5" s="1">
        <v>0.95</v>
      </c>
      <c r="W5" s="3"/>
      <c r="X5" s="4"/>
    </row>
    <row r="6" spans="1:24" ht="32.1" customHeight="1" x14ac:dyDescent="0.2">
      <c r="A6" s="49" t="s">
        <v>184</v>
      </c>
      <c r="B6" s="49" t="s">
        <v>584</v>
      </c>
      <c r="C6" s="49"/>
      <c r="D6" s="49"/>
      <c r="E6" s="58" t="s">
        <v>1470</v>
      </c>
      <c r="F6" s="49" t="s">
        <v>184</v>
      </c>
      <c r="G6" s="82" t="s">
        <v>183</v>
      </c>
      <c r="H6" s="63" t="s">
        <v>1471</v>
      </c>
      <c r="I6" s="51" t="s">
        <v>185</v>
      </c>
      <c r="J6" s="12" t="s">
        <v>1021</v>
      </c>
      <c r="K6" s="17" t="s">
        <v>187</v>
      </c>
      <c r="L6" s="12" t="s">
        <v>1553</v>
      </c>
      <c r="M6" s="13" t="s">
        <v>188</v>
      </c>
      <c r="N6" s="38" t="s">
        <v>8</v>
      </c>
      <c r="O6" s="13" t="s">
        <v>189</v>
      </c>
      <c r="P6" s="55" t="str">
        <f>IF(ISBLANK(Tabelle2[[#This Row],[Price per 10 mg]]),"",RIGHT(Tabelle2[[#This Row],[Price per 10 mg]],1))</f>
        <v>€</v>
      </c>
      <c r="Q6" s="54" t="str">
        <f>IF(OR(ISBLANK(Tabelle2[[#This Row],[Price per 10 mg]]),Tabelle2[[#This Row],[Price per 10 mg]]="-"),"",IF(ISERR(FIND("€",Tabelle2[[#This Row],[Price per 10 mg]])),CONCATENATE(VALUE(LEFT(Tabelle2[[#This Row],[Price per 10 mg]],FIND(" ",Tabelle2[[#This Row],[Price per 10 mg]])-1))*(VLOOKUP(Tabelle2[[#This Row],[currency]],$T$4:$V$6,3,FALSE))," €"),Tabelle2[[#This Row],[Price per 10 mg]]))</f>
        <v>4,39 €</v>
      </c>
      <c r="R6" s="11"/>
      <c r="T6" s="1" t="s">
        <v>312</v>
      </c>
      <c r="U6" s="1" t="s">
        <v>316</v>
      </c>
      <c r="V6" s="1">
        <v>1.21</v>
      </c>
      <c r="W6" s="3"/>
      <c r="X6" s="4"/>
    </row>
    <row r="7" spans="1:24" ht="15" customHeight="1" x14ac:dyDescent="0.2">
      <c r="A7" s="61" t="s">
        <v>1014</v>
      </c>
      <c r="B7" s="49" t="s">
        <v>598</v>
      </c>
      <c r="C7" s="49"/>
      <c r="D7" s="49"/>
      <c r="E7" s="49" t="s">
        <v>1106</v>
      </c>
      <c r="F7" s="58" t="s">
        <v>1107</v>
      </c>
      <c r="G7" s="82" t="s">
        <v>137</v>
      </c>
      <c r="H7" s="63" t="s">
        <v>1108</v>
      </c>
      <c r="I7" s="51" t="s">
        <v>1109</v>
      </c>
      <c r="J7" s="49" t="s">
        <v>18</v>
      </c>
      <c r="K7" s="56" t="s">
        <v>1556</v>
      </c>
      <c r="L7" s="51" t="s">
        <v>68</v>
      </c>
      <c r="M7" s="52" t="s">
        <v>1187</v>
      </c>
      <c r="N7" s="38" t="s">
        <v>8</v>
      </c>
      <c r="O7" s="52" t="s">
        <v>1188</v>
      </c>
      <c r="P7" s="55" t="str">
        <f>IF(ISBLANK(Tabelle2[[#This Row],[Price per 10 mg]]),"",RIGHT(Tabelle2[[#This Row],[Price per 10 mg]],1))</f>
        <v>€</v>
      </c>
      <c r="Q7" s="96" t="str">
        <f>IF(OR(ISBLANK(Tabelle2[[#This Row],[Price per 10 mg]]),Tabelle2[[#This Row],[Price per 10 mg]]="-"),"",IF(ISERR(FIND("€",Tabelle2[[#This Row],[Price per 10 mg]])),CONCATENATE(VALUE(LEFT(Tabelle2[[#This Row],[Price per 10 mg]],FIND(" ",Tabelle2[[#This Row],[Price per 10 mg]])-1))*(VLOOKUP(Tabelle2[[#This Row],[currency]],$T$4:$V$6,3,FALSE))," €"),Tabelle2[[#This Row],[Price per 10 mg]]))</f>
        <v>48500 €</v>
      </c>
      <c r="R7" s="22"/>
      <c r="T7" s="1"/>
      <c r="U7" s="1"/>
      <c r="W7" s="3"/>
      <c r="X7" s="4"/>
    </row>
    <row r="8" spans="1:24" ht="21.6" customHeight="1" x14ac:dyDescent="0.2">
      <c r="A8" s="58" t="s">
        <v>585</v>
      </c>
      <c r="B8" s="49" t="s">
        <v>583</v>
      </c>
      <c r="C8" s="49" t="s">
        <v>1518</v>
      </c>
      <c r="D8" s="49"/>
      <c r="E8" s="49" t="s">
        <v>601</v>
      </c>
      <c r="F8" s="49" t="s">
        <v>597</v>
      </c>
      <c r="G8" s="82" t="s">
        <v>137</v>
      </c>
      <c r="H8" s="63" t="s">
        <v>234</v>
      </c>
      <c r="I8" s="51" t="s">
        <v>138</v>
      </c>
      <c r="J8" s="12" t="s">
        <v>18</v>
      </c>
      <c r="K8" s="17">
        <v>679642</v>
      </c>
      <c r="L8" s="12" t="s">
        <v>12</v>
      </c>
      <c r="M8" s="13" t="s">
        <v>139</v>
      </c>
      <c r="N8" s="38" t="s">
        <v>8</v>
      </c>
      <c r="O8" s="13" t="s">
        <v>139</v>
      </c>
      <c r="P8" s="16" t="str">
        <f>IF(ISBLANK(Tabelle2[[#This Row],[Price per 10 mg]]),"",RIGHT(Tabelle2[[#This Row],[Price per 10 mg]],1))</f>
        <v>€</v>
      </c>
      <c r="Q8" s="54" t="str">
        <f>IF(OR(ISBLANK(Tabelle2[[#This Row],[Price per 10 mg]]),Tabelle2[[#This Row],[Price per 10 mg]]="-"),"",IF(ISERR(FIND("€",Tabelle2[[#This Row],[Price per 10 mg]])),CONCATENATE(VALUE(LEFT(Tabelle2[[#This Row],[Price per 10 mg]],FIND(" ",Tabelle2[[#This Row],[Price per 10 mg]])-1))*(VLOOKUP(Tabelle2[[#This Row],[currency]],$T$4:$V$6,3,FALSE))," €"),Tabelle2[[#This Row],[Price per 10 mg]]))</f>
        <v>96,90 €</v>
      </c>
      <c r="R8" s="11"/>
      <c r="T8" s="1"/>
      <c r="U8" s="1"/>
      <c r="W8" s="3"/>
      <c r="X8" s="4"/>
    </row>
    <row r="9" spans="1:24" ht="21.6" customHeight="1" x14ac:dyDescent="0.2">
      <c r="A9" s="49" t="s">
        <v>585</v>
      </c>
      <c r="B9" s="49" t="s">
        <v>583</v>
      </c>
      <c r="C9" s="49" t="s">
        <v>1518</v>
      </c>
      <c r="D9" s="49"/>
      <c r="E9" s="58" t="s">
        <v>601</v>
      </c>
      <c r="F9" s="49" t="s">
        <v>597</v>
      </c>
      <c r="G9" s="82" t="s">
        <v>137</v>
      </c>
      <c r="H9" s="63" t="s">
        <v>234</v>
      </c>
      <c r="I9" s="51" t="s">
        <v>138</v>
      </c>
      <c r="J9" s="51" t="s">
        <v>1129</v>
      </c>
      <c r="K9" s="17" t="s">
        <v>2363</v>
      </c>
      <c r="L9" s="12" t="s">
        <v>12</v>
      </c>
      <c r="M9" s="13" t="s">
        <v>1485</v>
      </c>
      <c r="N9" s="38" t="s">
        <v>8</v>
      </c>
      <c r="O9" s="52" t="s">
        <v>1485</v>
      </c>
      <c r="P9" s="55" t="str">
        <f>IF(ISBLANK(Tabelle2[[#This Row],[Price per 10 mg]]),"",RIGHT(Tabelle2[[#This Row],[Price per 10 mg]],1))</f>
        <v>€</v>
      </c>
      <c r="Q9" s="54" t="str">
        <f>IF(OR(ISBLANK(Tabelle2[[#This Row],[Price per 10 mg]]),Tabelle2[[#This Row],[Price per 10 mg]]="-"),"",IF(ISERR(FIND("€",Tabelle2[[#This Row],[Price per 10 mg]])),CONCATENATE(VALUE(LEFT(Tabelle2[[#This Row],[Price per 10 mg]],FIND(" ",Tabelle2[[#This Row],[Price per 10 mg]])-1))*(VLOOKUP(Tabelle2[[#This Row],[currency]],$T$4:$V$6,3,FALSE))," €"),Tabelle2[[#This Row],[Price per 10 mg]]))</f>
        <v>185 €</v>
      </c>
      <c r="R9" s="11"/>
      <c r="T9" s="1"/>
      <c r="U9" s="1"/>
      <c r="W9" s="3"/>
      <c r="X9" s="4"/>
    </row>
    <row r="10" spans="1:24" ht="21.6" customHeight="1" x14ac:dyDescent="0.2">
      <c r="A10" s="49" t="s">
        <v>585</v>
      </c>
      <c r="B10" s="49" t="s">
        <v>583</v>
      </c>
      <c r="C10" s="49" t="s">
        <v>1518</v>
      </c>
      <c r="D10" s="49"/>
      <c r="E10" s="58" t="s">
        <v>601</v>
      </c>
      <c r="F10" s="49" t="s">
        <v>597</v>
      </c>
      <c r="G10" s="82" t="s">
        <v>137</v>
      </c>
      <c r="H10" s="63" t="s">
        <v>234</v>
      </c>
      <c r="I10" s="51" t="s">
        <v>138</v>
      </c>
      <c r="J10" s="12" t="s">
        <v>1021</v>
      </c>
      <c r="K10" s="17" t="s">
        <v>140</v>
      </c>
      <c r="L10" s="12" t="s">
        <v>12</v>
      </c>
      <c r="M10" s="13" t="s">
        <v>151</v>
      </c>
      <c r="N10" s="38" t="s">
        <v>8</v>
      </c>
      <c r="O10" s="13" t="s">
        <v>151</v>
      </c>
      <c r="P10" s="16" t="str">
        <f>IF(ISBLANK(Tabelle2[[#This Row],[Price per 10 mg]]),"",RIGHT(Tabelle2[[#This Row],[Price per 10 mg]],1))</f>
        <v>€</v>
      </c>
      <c r="Q10" s="54" t="str">
        <f>IF(OR(ISBLANK(Tabelle2[[#This Row],[Price per 10 mg]]),Tabelle2[[#This Row],[Price per 10 mg]]="-"),"",IF(ISERR(FIND("€",Tabelle2[[#This Row],[Price per 10 mg]])),CONCATENATE(VALUE(LEFT(Tabelle2[[#This Row],[Price per 10 mg]],FIND(" ",Tabelle2[[#This Row],[Price per 10 mg]])-1))*(VLOOKUP(Tabelle2[[#This Row],[currency]],$T$4:$V$6,3,FALSE))," €"),Tabelle2[[#This Row],[Price per 10 mg]]))</f>
        <v>148 €</v>
      </c>
      <c r="R10" s="11"/>
      <c r="T10" s="1"/>
      <c r="U10" s="1"/>
      <c r="W10" s="3"/>
      <c r="X10" s="4"/>
    </row>
    <row r="11" spans="1:24" ht="21.6" customHeight="1" x14ac:dyDescent="0.2">
      <c r="A11" s="49" t="s">
        <v>585</v>
      </c>
      <c r="B11" s="49" t="s">
        <v>583</v>
      </c>
      <c r="C11" s="49" t="s">
        <v>1518</v>
      </c>
      <c r="D11" s="49"/>
      <c r="E11" s="58" t="s">
        <v>601</v>
      </c>
      <c r="F11" s="49" t="s">
        <v>597</v>
      </c>
      <c r="G11" s="82" t="s">
        <v>137</v>
      </c>
      <c r="H11" s="63" t="s">
        <v>234</v>
      </c>
      <c r="I11" s="51" t="s">
        <v>138</v>
      </c>
      <c r="J11" s="129" t="s">
        <v>595</v>
      </c>
      <c r="K11" s="56" t="s">
        <v>142</v>
      </c>
      <c r="L11" s="51" t="s">
        <v>12</v>
      </c>
      <c r="M11" s="52" t="s">
        <v>141</v>
      </c>
      <c r="N11" s="38" t="s">
        <v>8</v>
      </c>
      <c r="O11" s="52" t="s">
        <v>141</v>
      </c>
      <c r="P11" s="55" t="str">
        <f>IF(ISBLANK(Tabelle2[[#This Row],[Price per 10 mg]]),"",RIGHT(Tabelle2[[#This Row],[Price per 10 mg]],1))</f>
        <v>€</v>
      </c>
      <c r="Q11" s="54" t="str">
        <f>IF(OR(ISBLANK(Tabelle2[[#This Row],[Price per 10 mg]]),Tabelle2[[#This Row],[Price per 10 mg]]="-"),"",IF(ISERR(FIND("€",Tabelle2[[#This Row],[Price per 10 mg]])),CONCATENATE(VALUE(LEFT(Tabelle2[[#This Row],[Price per 10 mg]],FIND(" ",Tabelle2[[#This Row],[Price per 10 mg]])-1))*(VLOOKUP(Tabelle2[[#This Row],[currency]],$T$4:$V$6,3,FALSE))," €"),Tabelle2[[#This Row],[Price per 10 mg]]))</f>
        <v>102,85 €</v>
      </c>
      <c r="R11" s="49"/>
      <c r="T11" s="1"/>
      <c r="U11" s="1"/>
      <c r="W11" s="3"/>
      <c r="X11" s="4"/>
    </row>
    <row r="12" spans="1:24" ht="21.6" customHeight="1" x14ac:dyDescent="0.2">
      <c r="A12" s="61" t="s">
        <v>1014</v>
      </c>
      <c r="B12" s="49" t="s">
        <v>598</v>
      </c>
      <c r="C12" s="49"/>
      <c r="D12" s="49"/>
      <c r="E12" s="49" t="s">
        <v>1098</v>
      </c>
      <c r="F12" s="58" t="s">
        <v>1099</v>
      </c>
      <c r="G12" s="82" t="s">
        <v>137</v>
      </c>
      <c r="H12" s="63" t="s">
        <v>1100</v>
      </c>
      <c r="I12" s="51" t="s">
        <v>1101</v>
      </c>
      <c r="J12" s="49" t="s">
        <v>18</v>
      </c>
      <c r="K12" s="56" t="s">
        <v>1555</v>
      </c>
      <c r="L12" s="51" t="s">
        <v>68</v>
      </c>
      <c r="M12" s="52" t="s">
        <v>1187</v>
      </c>
      <c r="N12" s="38" t="s">
        <v>8</v>
      </c>
      <c r="O12" s="52" t="s">
        <v>1188</v>
      </c>
      <c r="P12" s="55" t="str">
        <f>IF(ISBLANK(Tabelle2[[#This Row],[Price per 10 mg]]),"",RIGHT(Tabelle2[[#This Row],[Price per 10 mg]],1))</f>
        <v>€</v>
      </c>
      <c r="Q12" s="62" t="str">
        <f>IF(OR(ISBLANK(Tabelle2[[#This Row],[Price per 10 mg]]),Tabelle2[[#This Row],[Price per 10 mg]]="-"),"",IF(ISERR(FIND("€",Tabelle2[[#This Row],[Price per 10 mg]])),CONCATENATE(VALUE(LEFT(Tabelle2[[#This Row],[Price per 10 mg]],FIND(" ",Tabelle2[[#This Row],[Price per 10 mg]])-1))*(VLOOKUP(Tabelle2[[#This Row],[currency]],$T$4:$V$6,3,FALSE))," €"),Tabelle2[[#This Row],[Price per 10 mg]]))</f>
        <v>48500 €</v>
      </c>
      <c r="R12" s="22"/>
      <c r="T12" s="1"/>
      <c r="U12" s="1"/>
      <c r="W12" s="3"/>
      <c r="X12" s="4"/>
    </row>
    <row r="13" spans="1:24" ht="21.6" customHeight="1" x14ac:dyDescent="0.2">
      <c r="A13" s="61" t="s">
        <v>1014</v>
      </c>
      <c r="B13" s="49" t="s">
        <v>598</v>
      </c>
      <c r="C13" s="49"/>
      <c r="D13" s="49"/>
      <c r="E13" s="49" t="s">
        <v>1102</v>
      </c>
      <c r="F13" s="58" t="s">
        <v>1103</v>
      </c>
      <c r="G13" s="82" t="s">
        <v>137</v>
      </c>
      <c r="H13" s="63" t="s">
        <v>1104</v>
      </c>
      <c r="I13" s="51" t="s">
        <v>1105</v>
      </c>
      <c r="J13" s="49" t="s">
        <v>18</v>
      </c>
      <c r="K13" s="56" t="s">
        <v>1554</v>
      </c>
      <c r="L13" s="51" t="s">
        <v>68</v>
      </c>
      <c r="M13" s="52" t="s">
        <v>1187</v>
      </c>
      <c r="N13" s="38" t="s">
        <v>8</v>
      </c>
      <c r="O13" s="52" t="s">
        <v>1188</v>
      </c>
      <c r="P13" s="55" t="str">
        <f>IF(ISBLANK(Tabelle2[[#This Row],[Price per 10 mg]]),"",RIGHT(Tabelle2[[#This Row],[Price per 10 mg]],1))</f>
        <v>€</v>
      </c>
      <c r="Q13" s="95" t="str">
        <f>IF(OR(ISBLANK(Tabelle2[[#This Row],[Price per 10 mg]]),Tabelle2[[#This Row],[Price per 10 mg]]="-"),"",IF(ISERR(FIND("€",Tabelle2[[#This Row],[Price per 10 mg]])),CONCATENATE(VALUE(LEFT(Tabelle2[[#This Row],[Price per 10 mg]],FIND(" ",Tabelle2[[#This Row],[Price per 10 mg]])-1))*(VLOOKUP(Tabelle2[[#This Row],[currency]],$T$4:$V$6,3,FALSE))," €"),Tabelle2[[#This Row],[Price per 10 mg]]))</f>
        <v>48500 €</v>
      </c>
      <c r="R13" s="22"/>
      <c r="T13" s="1"/>
      <c r="U13" s="1"/>
      <c r="W13" s="3"/>
      <c r="X13" s="4"/>
    </row>
    <row r="14" spans="1:24" ht="63.6" customHeight="1" x14ac:dyDescent="0.2">
      <c r="A14" s="135" t="s">
        <v>2280</v>
      </c>
      <c r="B14" s="49" t="s">
        <v>598</v>
      </c>
      <c r="C14" s="49"/>
      <c r="D14" s="49"/>
      <c r="E14" s="49"/>
      <c r="F14" s="58" t="s">
        <v>1349</v>
      </c>
      <c r="G14" s="82" t="s">
        <v>1349</v>
      </c>
      <c r="H14" s="63" t="s">
        <v>1350</v>
      </c>
      <c r="I14" s="51" t="s">
        <v>1351</v>
      </c>
      <c r="J14" s="49" t="s">
        <v>18</v>
      </c>
      <c r="K14" s="56" t="s">
        <v>1558</v>
      </c>
      <c r="L14" s="12" t="s">
        <v>89</v>
      </c>
      <c r="M14" s="13" t="s">
        <v>1390</v>
      </c>
      <c r="N14" s="38" t="s">
        <v>8</v>
      </c>
      <c r="O14" s="13" t="s">
        <v>1391</v>
      </c>
      <c r="P14" s="14" t="str">
        <f>IF(ISBLANK(Tabelle2[[#This Row],[Price per 10 mg]]),"",RIGHT(Tabelle2[[#This Row],[Price per 10 mg]],1))</f>
        <v>€</v>
      </c>
      <c r="Q14" s="54" t="str">
        <f>IF(OR(ISBLANK(Tabelle2[[#This Row],[Price per 10 mg]]),Tabelle2[[#This Row],[Price per 10 mg]]="-"),"",IF(ISERR(FIND("€",Tabelle2[[#This Row],[Price per 10 mg]])),CONCATENATE(VALUE(LEFT(Tabelle2[[#This Row],[Price per 10 mg]],FIND(" ",Tabelle2[[#This Row],[Price per 10 mg]])-1))*(VLOOKUP(Tabelle2[[#This Row],[currency]],$T$4:$V$6,3,FALSE))," €"),Tabelle2[[#This Row],[Price per 10 mg]]))</f>
        <v>51,2 €</v>
      </c>
      <c r="R14" s="11"/>
      <c r="T14" s="1"/>
      <c r="U14" s="1"/>
      <c r="W14" s="3"/>
      <c r="X14" s="4"/>
    </row>
    <row r="15" spans="1:24" ht="63.6" customHeight="1" x14ac:dyDescent="0.2">
      <c r="A15" s="135" t="s">
        <v>2280</v>
      </c>
      <c r="B15" s="49" t="s">
        <v>598</v>
      </c>
      <c r="C15" s="49"/>
      <c r="D15" s="49"/>
      <c r="E15" s="49"/>
      <c r="F15" s="58" t="s">
        <v>1349</v>
      </c>
      <c r="G15" s="82" t="s">
        <v>1349</v>
      </c>
      <c r="H15" s="63" t="s">
        <v>1350</v>
      </c>
      <c r="I15" s="51" t="s">
        <v>1351</v>
      </c>
      <c r="J15" s="12" t="s">
        <v>595</v>
      </c>
      <c r="K15" s="56" t="s">
        <v>1557</v>
      </c>
      <c r="L15" s="12" t="s">
        <v>89</v>
      </c>
      <c r="M15" s="13" t="s">
        <v>1392</v>
      </c>
      <c r="N15" s="38" t="s">
        <v>8</v>
      </c>
      <c r="O15" s="13" t="s">
        <v>1393</v>
      </c>
      <c r="P15" s="14" t="str">
        <f>IF(ISBLANK(Tabelle2[[#This Row],[Price per 10 mg]]),"",RIGHT(Tabelle2[[#This Row],[Price per 10 mg]],1))</f>
        <v>€</v>
      </c>
      <c r="Q15" s="54" t="str">
        <f>IF(OR(ISBLANK(Tabelle2[[#This Row],[Price per 10 mg]]),Tabelle2[[#This Row],[Price per 10 mg]]="-"),"",IF(ISERR(FIND("€",Tabelle2[[#This Row],[Price per 10 mg]])),CONCATENATE(VALUE(LEFT(Tabelle2[[#This Row],[Price per 10 mg]],FIND(" ",Tabelle2[[#This Row],[Price per 10 mg]])-1))*(VLOOKUP(Tabelle2[[#This Row],[currency]],$T$4:$V$6,3,FALSE))," €"),Tabelle2[[#This Row],[Price per 10 mg]]))</f>
        <v>48,4 €</v>
      </c>
      <c r="R15" s="11"/>
      <c r="T15" s="1"/>
      <c r="U15" s="1"/>
      <c r="W15" s="3"/>
      <c r="X15" s="4"/>
    </row>
    <row r="16" spans="1:24" ht="39.6" customHeight="1" x14ac:dyDescent="0.2">
      <c r="A16" s="49" t="s">
        <v>586</v>
      </c>
      <c r="B16" s="49" t="s">
        <v>583</v>
      </c>
      <c r="C16" s="49"/>
      <c r="D16" s="49"/>
      <c r="E16" s="49" t="s">
        <v>164</v>
      </c>
      <c r="F16" s="49" t="s">
        <v>631</v>
      </c>
      <c r="G16" s="82" t="s">
        <v>160</v>
      </c>
      <c r="H16" s="63" t="s">
        <v>223</v>
      </c>
      <c r="I16" s="51" t="s">
        <v>725</v>
      </c>
      <c r="J16" s="12" t="s">
        <v>18</v>
      </c>
      <c r="K16" s="17">
        <v>681013</v>
      </c>
      <c r="L16" s="12" t="s">
        <v>12</v>
      </c>
      <c r="M16" s="13" t="s">
        <v>147</v>
      </c>
      <c r="N16" s="38" t="s">
        <v>8</v>
      </c>
      <c r="O16" s="13" t="s">
        <v>147</v>
      </c>
      <c r="P16" s="16" t="str">
        <f>IF(ISBLANK(Tabelle2[[#This Row],[Price per 10 mg]]),"",RIGHT(Tabelle2[[#This Row],[Price per 10 mg]],1))</f>
        <v>€</v>
      </c>
      <c r="Q16" s="54" t="str">
        <f>IF(OR(ISBLANK(Tabelle2[[#This Row],[Price per 10 mg]]),Tabelle2[[#This Row],[Price per 10 mg]]="-"),"",IF(ISERR(FIND("€",Tabelle2[[#This Row],[Price per 10 mg]])),CONCATENATE(VALUE(LEFT(Tabelle2[[#This Row],[Price per 10 mg]],FIND(" ",Tabelle2[[#This Row],[Price per 10 mg]])-1))*(VLOOKUP(Tabelle2[[#This Row],[currency]],$T$4:$V$6,3,FALSE))," €"),Tabelle2[[#This Row],[Price per 10 mg]]))</f>
        <v>395 €</v>
      </c>
      <c r="R16" s="11"/>
      <c r="T16" s="1"/>
      <c r="U16" s="1"/>
      <c r="W16" s="3"/>
      <c r="X16" s="4"/>
    </row>
    <row r="17" spans="1:24" ht="39.6" customHeight="1" x14ac:dyDescent="0.2">
      <c r="A17" s="49" t="s">
        <v>586</v>
      </c>
      <c r="B17" s="49" t="s">
        <v>583</v>
      </c>
      <c r="C17" s="49"/>
      <c r="D17" s="49"/>
      <c r="E17" s="58" t="s">
        <v>164</v>
      </c>
      <c r="F17" s="49" t="s">
        <v>631</v>
      </c>
      <c r="G17" s="82" t="s">
        <v>160</v>
      </c>
      <c r="H17" s="63" t="s">
        <v>223</v>
      </c>
      <c r="I17" s="51" t="s">
        <v>725</v>
      </c>
      <c r="J17" s="12" t="s">
        <v>595</v>
      </c>
      <c r="K17" s="17" t="s">
        <v>165</v>
      </c>
      <c r="L17" s="12" t="s">
        <v>166</v>
      </c>
      <c r="M17" s="13" t="s">
        <v>167</v>
      </c>
      <c r="N17" s="38" t="s">
        <v>8</v>
      </c>
      <c r="O17" s="13" t="s">
        <v>167</v>
      </c>
      <c r="P17" s="55" t="str">
        <f>IF(ISBLANK(Tabelle2[[#This Row],[Price per 10 mg]]),"",RIGHT(Tabelle2[[#This Row],[Price per 10 mg]],1))</f>
        <v>€</v>
      </c>
      <c r="Q17" s="54" t="str">
        <f>IF(OR(ISBLANK(Tabelle2[[#This Row],[Price per 10 mg]]),Tabelle2[[#This Row],[Price per 10 mg]]="-"),"",IF(ISERR(FIND("€",Tabelle2[[#This Row],[Price per 10 mg]])),CONCATENATE(VALUE(LEFT(Tabelle2[[#This Row],[Price per 10 mg]],FIND(" ",Tabelle2[[#This Row],[Price per 10 mg]])-1))*(VLOOKUP(Tabelle2[[#This Row],[currency]],$T$4:$V$6,3,FALSE))," €"),Tabelle2[[#This Row],[Price per 10 mg]]))</f>
        <v>66,30 €</v>
      </c>
      <c r="R17" s="11"/>
      <c r="T17" s="1"/>
      <c r="U17" s="1"/>
      <c r="W17" s="3"/>
      <c r="X17" s="4"/>
    </row>
    <row r="18" spans="1:24" ht="39.6" customHeight="1" x14ac:dyDescent="0.2">
      <c r="A18" s="49" t="s">
        <v>586</v>
      </c>
      <c r="B18" s="49" t="s">
        <v>583</v>
      </c>
      <c r="C18" s="49"/>
      <c r="D18" s="49"/>
      <c r="E18" s="58" t="s">
        <v>164</v>
      </c>
      <c r="F18" s="49" t="s">
        <v>631</v>
      </c>
      <c r="G18" s="82" t="s">
        <v>160</v>
      </c>
      <c r="H18" s="63" t="s">
        <v>223</v>
      </c>
      <c r="I18" s="51" t="s">
        <v>725</v>
      </c>
      <c r="J18" s="12" t="s">
        <v>1021</v>
      </c>
      <c r="K18" s="17" t="s">
        <v>726</v>
      </c>
      <c r="L18" s="12" t="s">
        <v>12</v>
      </c>
      <c r="M18" s="13" t="s">
        <v>724</v>
      </c>
      <c r="N18" s="38" t="s">
        <v>8</v>
      </c>
      <c r="O18" s="13" t="s">
        <v>724</v>
      </c>
      <c r="P18" s="14" t="str">
        <f>IF(ISBLANK(Tabelle2[[#This Row],[Price per 10 mg]]),"",RIGHT(Tabelle2[[#This Row],[Price per 10 mg]],1))</f>
        <v>€</v>
      </c>
      <c r="Q18" s="54" t="str">
        <f>IF(OR(ISBLANK(Tabelle2[[#This Row],[Price per 10 mg]]),Tabelle2[[#This Row],[Price per 10 mg]]="-"),"",IF(ISERR(FIND("€",Tabelle2[[#This Row],[Price per 10 mg]])),CONCATENATE(VALUE(LEFT(Tabelle2[[#This Row],[Price per 10 mg]],FIND(" ",Tabelle2[[#This Row],[Price per 10 mg]])-1))*(VLOOKUP(Tabelle2[[#This Row],[currency]],$T$4:$V$6,3,FALSE))," €"),Tabelle2[[#This Row],[Price per 10 mg]]))</f>
        <v>80 €</v>
      </c>
      <c r="R18" s="11"/>
      <c r="T18" s="1"/>
      <c r="U18" s="1"/>
      <c r="W18" s="3"/>
      <c r="X18" s="4"/>
    </row>
    <row r="19" spans="1:24" ht="39.6" customHeight="1" x14ac:dyDescent="0.2">
      <c r="A19" s="58" t="s">
        <v>587</v>
      </c>
      <c r="B19" s="49" t="s">
        <v>583</v>
      </c>
      <c r="C19" s="49"/>
      <c r="D19" s="49"/>
      <c r="E19" s="58" t="s">
        <v>161</v>
      </c>
      <c r="F19" s="49" t="s">
        <v>629</v>
      </c>
      <c r="G19" s="82" t="s">
        <v>160</v>
      </c>
      <c r="H19" s="63" t="s">
        <v>222</v>
      </c>
      <c r="I19" s="51" t="s">
        <v>721</v>
      </c>
      <c r="J19" s="12" t="s">
        <v>595</v>
      </c>
      <c r="K19" s="17" t="s">
        <v>162</v>
      </c>
      <c r="L19" s="12" t="s">
        <v>12</v>
      </c>
      <c r="M19" s="13" t="s">
        <v>163</v>
      </c>
      <c r="N19" s="38" t="s">
        <v>8</v>
      </c>
      <c r="O19" s="13" t="s">
        <v>163</v>
      </c>
      <c r="P19" s="55" t="str">
        <f>IF(ISBLANK(Tabelle2[[#This Row],[Price per 10 mg]]),"",RIGHT(Tabelle2[[#This Row],[Price per 10 mg]],1))</f>
        <v>€</v>
      </c>
      <c r="Q19" s="54" t="str">
        <f>IF(OR(ISBLANK(Tabelle2[[#This Row],[Price per 10 mg]]),Tabelle2[[#This Row],[Price per 10 mg]]="-"),"",IF(ISERR(FIND("€",Tabelle2[[#This Row],[Price per 10 mg]])),CONCATENATE(VALUE(LEFT(Tabelle2[[#This Row],[Price per 10 mg]],FIND(" ",Tabelle2[[#This Row],[Price per 10 mg]])-1))*(VLOOKUP(Tabelle2[[#This Row],[currency]],$T$4:$V$6,3,FALSE))," €"),Tabelle2[[#This Row],[Price per 10 mg]]))</f>
        <v>94,35 €</v>
      </c>
      <c r="R19" s="11"/>
      <c r="T19" s="1"/>
      <c r="U19" s="1"/>
      <c r="W19" s="3"/>
      <c r="X19" s="4"/>
    </row>
    <row r="20" spans="1:24" ht="39.6" customHeight="1" x14ac:dyDescent="0.2">
      <c r="A20" s="49" t="s">
        <v>587</v>
      </c>
      <c r="B20" s="49" t="s">
        <v>583</v>
      </c>
      <c r="C20" s="49"/>
      <c r="D20" s="49"/>
      <c r="E20" s="58" t="s">
        <v>161</v>
      </c>
      <c r="F20" s="49" t="s">
        <v>630</v>
      </c>
      <c r="G20" s="82" t="s">
        <v>160</v>
      </c>
      <c r="H20" s="63" t="s">
        <v>222</v>
      </c>
      <c r="I20" s="51" t="s">
        <v>721</v>
      </c>
      <c r="J20" s="12" t="s">
        <v>18</v>
      </c>
      <c r="K20" s="17">
        <v>681012</v>
      </c>
      <c r="L20" s="12" t="s">
        <v>12</v>
      </c>
      <c r="M20" s="13" t="s">
        <v>147</v>
      </c>
      <c r="N20" s="38" t="s">
        <v>8</v>
      </c>
      <c r="O20" s="13" t="s">
        <v>147</v>
      </c>
      <c r="P20" s="55" t="str">
        <f>IF(ISBLANK(Tabelle2[[#This Row],[Price per 10 mg]]),"",RIGHT(Tabelle2[[#This Row],[Price per 10 mg]],1))</f>
        <v>€</v>
      </c>
      <c r="Q20" s="54" t="str">
        <f>IF(OR(ISBLANK(Tabelle2[[#This Row],[Price per 10 mg]]),Tabelle2[[#This Row],[Price per 10 mg]]="-"),"",IF(ISERR(FIND("€",Tabelle2[[#This Row],[Price per 10 mg]])),CONCATENATE(VALUE(LEFT(Tabelle2[[#This Row],[Price per 10 mg]],FIND(" ",Tabelle2[[#This Row],[Price per 10 mg]])-1))*(VLOOKUP(Tabelle2[[#This Row],[currency]],$T$4:$V$6,3,FALSE))," €"),Tabelle2[[#This Row],[Price per 10 mg]]))</f>
        <v>395 €</v>
      </c>
      <c r="R20" s="11"/>
      <c r="T20" s="1"/>
      <c r="U20" s="1"/>
      <c r="W20" s="3"/>
      <c r="X20" s="4"/>
    </row>
    <row r="21" spans="1:24" ht="39.6" customHeight="1" x14ac:dyDescent="0.2">
      <c r="A21" s="49" t="s">
        <v>587</v>
      </c>
      <c r="B21" s="49" t="s">
        <v>583</v>
      </c>
      <c r="C21" s="49"/>
      <c r="D21" s="49"/>
      <c r="E21" s="58" t="s">
        <v>161</v>
      </c>
      <c r="F21" s="49" t="s">
        <v>722</v>
      </c>
      <c r="G21" s="82" t="s">
        <v>160</v>
      </c>
      <c r="H21" s="63" t="s">
        <v>222</v>
      </c>
      <c r="I21" s="51" t="s">
        <v>721</v>
      </c>
      <c r="J21" s="12" t="s">
        <v>1021</v>
      </c>
      <c r="K21" s="17" t="s">
        <v>723</v>
      </c>
      <c r="L21" s="12" t="s">
        <v>12</v>
      </c>
      <c r="M21" s="13" t="s">
        <v>724</v>
      </c>
      <c r="N21" s="38" t="s">
        <v>8</v>
      </c>
      <c r="O21" s="13" t="s">
        <v>724</v>
      </c>
      <c r="P21" s="53" t="str">
        <f>IF(ISBLANK(Tabelle2[[#This Row],[Price per 10 mg]]),"",RIGHT(Tabelle2[[#This Row],[Price per 10 mg]],1))</f>
        <v>€</v>
      </c>
      <c r="Q21" s="54" t="str">
        <f>IF(OR(ISBLANK(Tabelle2[[#This Row],[Price per 10 mg]]),Tabelle2[[#This Row],[Price per 10 mg]]="-"),"",IF(ISERR(FIND("€",Tabelle2[[#This Row],[Price per 10 mg]])),CONCATENATE(VALUE(LEFT(Tabelle2[[#This Row],[Price per 10 mg]],FIND(" ",Tabelle2[[#This Row],[Price per 10 mg]])-1))*(VLOOKUP(Tabelle2[[#This Row],[currency]],$T$4:$V$6,3,FALSE))," €"),Tabelle2[[#This Row],[Price per 10 mg]]))</f>
        <v>80 €</v>
      </c>
      <c r="R21" s="11"/>
      <c r="T21" s="1"/>
      <c r="U21" s="1"/>
      <c r="W21" s="3"/>
      <c r="X21" s="4"/>
    </row>
    <row r="22" spans="1:24" ht="21.6" customHeight="1" x14ac:dyDescent="0.2">
      <c r="A22" s="49" t="s">
        <v>15</v>
      </c>
      <c r="B22" s="49" t="s">
        <v>583</v>
      </c>
      <c r="C22" s="49" t="s">
        <v>1516</v>
      </c>
      <c r="D22" s="49"/>
      <c r="E22" s="58"/>
      <c r="F22" s="49" t="s">
        <v>509</v>
      </c>
      <c r="G22" s="82" t="s">
        <v>16</v>
      </c>
      <c r="H22" s="63" t="s">
        <v>242</v>
      </c>
      <c r="I22" s="51" t="s">
        <v>17</v>
      </c>
      <c r="J22" s="12" t="s">
        <v>595</v>
      </c>
      <c r="K22" s="17" t="s">
        <v>510</v>
      </c>
      <c r="L22" s="12" t="s">
        <v>12</v>
      </c>
      <c r="M22" s="13" t="s">
        <v>1560</v>
      </c>
      <c r="N22" s="38" t="s">
        <v>8</v>
      </c>
      <c r="O22" s="52" t="s">
        <v>1560</v>
      </c>
      <c r="P22" s="53" t="str">
        <f>IF(ISBLANK(Tabelle2[[#This Row],[Price per 10 mg]]),"",RIGHT(Tabelle2[[#This Row],[Price per 10 mg]],1))</f>
        <v>€</v>
      </c>
      <c r="Q22" s="54" t="str">
        <f>IF(OR(ISBLANK(Tabelle2[[#This Row],[Price per 10 mg]]),Tabelle2[[#This Row],[Price per 10 mg]]="-"),"",IF(ISERR(FIND("€",Tabelle2[[#This Row],[Price per 10 mg]])),CONCATENATE(VALUE(LEFT(Tabelle2[[#This Row],[Price per 10 mg]],FIND(" ",Tabelle2[[#This Row],[Price per 10 mg]])-1))*(VLOOKUP(Tabelle2[[#This Row],[currency]],$T$4:$V$6,3,FALSE))," €"),Tabelle2[[#This Row],[Price per 10 mg]]))</f>
        <v>113,60 €</v>
      </c>
      <c r="R22" s="11"/>
      <c r="T22" s="1"/>
      <c r="U22" s="1"/>
      <c r="W22" s="3"/>
      <c r="X22" s="4"/>
    </row>
    <row r="23" spans="1:24" ht="26.45" customHeight="1" x14ac:dyDescent="0.2">
      <c r="A23" s="58" t="s">
        <v>15</v>
      </c>
      <c r="B23" s="49" t="s">
        <v>583</v>
      </c>
      <c r="C23" s="49" t="s">
        <v>1516</v>
      </c>
      <c r="D23" s="49"/>
      <c r="E23" s="49"/>
      <c r="F23" s="49" t="s">
        <v>15</v>
      </c>
      <c r="G23" s="82" t="s">
        <v>16</v>
      </c>
      <c r="H23" s="63" t="s">
        <v>242</v>
      </c>
      <c r="I23" s="51" t="s">
        <v>17</v>
      </c>
      <c r="J23" s="51" t="s">
        <v>1129</v>
      </c>
      <c r="K23" s="30" t="s">
        <v>1483</v>
      </c>
      <c r="L23" s="12" t="s">
        <v>103</v>
      </c>
      <c r="M23" s="13" t="s">
        <v>1484</v>
      </c>
      <c r="N23" s="38" t="s">
        <v>8</v>
      </c>
      <c r="O23" s="13"/>
      <c r="P23" s="16" t="str">
        <f>IF(ISBLANK(Tabelle2[[#This Row],[Price per 10 mg]]),"",RIGHT(Tabelle2[[#This Row],[Price per 10 mg]],1))</f>
        <v/>
      </c>
      <c r="Q23" s="54" t="str">
        <f>IF(OR(ISBLANK(Tabelle2[[#This Row],[Price per 10 mg]]),Tabelle2[[#This Row],[Price per 10 mg]]="-"),"",IF(ISERR(FIND("€",Tabelle2[[#This Row],[Price per 10 mg]])),CONCATENATE(VALUE(LEFT(Tabelle2[[#This Row],[Price per 10 mg]],FIND(" ",Tabelle2[[#This Row],[Price per 10 mg]])-1))*(VLOOKUP(Tabelle2[[#This Row],[currency]],$T$4:$V$6,3,FALSE))," €"),Tabelle2[[#This Row],[Price per 10 mg]]))</f>
        <v/>
      </c>
      <c r="R23" s="11" t="s">
        <v>20</v>
      </c>
      <c r="T23" s="1"/>
      <c r="U23" s="1"/>
      <c r="W23" s="3"/>
      <c r="X23" s="4"/>
    </row>
    <row r="24" spans="1:24" ht="15" customHeight="1" x14ac:dyDescent="0.2">
      <c r="A24" s="48" t="s">
        <v>2228</v>
      </c>
      <c r="B24" s="49" t="s">
        <v>598</v>
      </c>
      <c r="C24" s="49"/>
      <c r="D24" s="49"/>
      <c r="E24" s="49"/>
      <c r="F24" s="58" t="s">
        <v>304</v>
      </c>
      <c r="G24" s="82" t="s">
        <v>304</v>
      </c>
      <c r="H24" s="20" t="s">
        <v>305</v>
      </c>
      <c r="I24" s="49" t="s">
        <v>303</v>
      </c>
      <c r="J24" s="12" t="s">
        <v>18</v>
      </c>
      <c r="K24" s="17">
        <v>680681</v>
      </c>
      <c r="L24" s="12" t="s">
        <v>89</v>
      </c>
      <c r="M24" s="13" t="s">
        <v>147</v>
      </c>
      <c r="N24" s="38" t="s">
        <v>8</v>
      </c>
      <c r="O24" s="13" t="s">
        <v>306</v>
      </c>
      <c r="P24" s="16" t="str">
        <f>IF(ISBLANK(Tabelle2[[#This Row],[Price per 10 mg]]),"",RIGHT(Tabelle2[[#This Row],[Price per 10 mg]],1))</f>
        <v>€</v>
      </c>
      <c r="Q24" s="54" t="str">
        <f>IF(OR(ISBLANK(Tabelle2[[#This Row],[Price per 10 mg]]),Tabelle2[[#This Row],[Price per 10 mg]]="-"),"",IF(ISERR(FIND("€",Tabelle2[[#This Row],[Price per 10 mg]])),CONCATENATE(VALUE(LEFT(Tabelle2[[#This Row],[Price per 10 mg]],FIND(" ",Tabelle2[[#This Row],[Price per 10 mg]])-1))*(VLOOKUP(Tabelle2[[#This Row],[currency]],$T$4:$V$6,3,FALSE))," €"),Tabelle2[[#This Row],[Price per 10 mg]]))</f>
        <v>158 €</v>
      </c>
      <c r="R24" s="11"/>
      <c r="T24" s="1"/>
      <c r="U24" s="1"/>
      <c r="W24" s="3"/>
      <c r="X24" s="4"/>
    </row>
    <row r="25" spans="1:24" ht="15" customHeight="1" x14ac:dyDescent="0.2">
      <c r="A25" s="48" t="s">
        <v>2228</v>
      </c>
      <c r="B25" s="49" t="s">
        <v>598</v>
      </c>
      <c r="C25" s="49"/>
      <c r="D25" s="49"/>
      <c r="E25" s="49"/>
      <c r="F25" s="58" t="s">
        <v>304</v>
      </c>
      <c r="G25" s="82" t="s">
        <v>304</v>
      </c>
      <c r="H25" s="20" t="s">
        <v>305</v>
      </c>
      <c r="I25" s="49" t="s">
        <v>303</v>
      </c>
      <c r="J25" s="51" t="s">
        <v>595</v>
      </c>
      <c r="K25" s="56" t="s">
        <v>550</v>
      </c>
      <c r="L25" s="51" t="s">
        <v>89</v>
      </c>
      <c r="M25" s="52" t="s">
        <v>551</v>
      </c>
      <c r="N25" s="38" t="s">
        <v>8</v>
      </c>
      <c r="O25" s="52" t="s">
        <v>552</v>
      </c>
      <c r="P25" s="53" t="str">
        <f>IF(ISBLANK(Tabelle2[[#This Row],[Price per 10 mg]]),"",RIGHT(Tabelle2[[#This Row],[Price per 10 mg]],1))</f>
        <v>€</v>
      </c>
      <c r="Q25" s="54" t="str">
        <f>IF(OR(ISBLANK(Tabelle2[[#This Row],[Price per 10 mg]]),Tabelle2[[#This Row],[Price per 10 mg]]="-"),"",IF(ISERR(FIND("€",Tabelle2[[#This Row],[Price per 10 mg]])),CONCATENATE(VALUE(LEFT(Tabelle2[[#This Row],[Price per 10 mg]],FIND(" ",Tabelle2[[#This Row],[Price per 10 mg]])-1))*(VLOOKUP(Tabelle2[[#This Row],[currency]],$T$4:$V$6,3,FALSE))," €"),Tabelle2[[#This Row],[Price per 10 mg]]))</f>
        <v>56,96 €</v>
      </c>
      <c r="R25" s="11"/>
      <c r="T25" s="1"/>
      <c r="U25" s="1"/>
      <c r="W25" s="3"/>
      <c r="X25" s="4"/>
    </row>
    <row r="26" spans="1:24" ht="42.6" customHeight="1" x14ac:dyDescent="0.2">
      <c r="A26" s="61" t="s">
        <v>1014</v>
      </c>
      <c r="B26" s="49" t="s">
        <v>598</v>
      </c>
      <c r="C26" s="49" t="s">
        <v>1518</v>
      </c>
      <c r="D26" s="49"/>
      <c r="E26" s="49" t="s">
        <v>1231</v>
      </c>
      <c r="F26" s="58" t="s">
        <v>1212</v>
      </c>
      <c r="G26" s="82" t="s">
        <v>1201</v>
      </c>
      <c r="H26" s="63" t="s">
        <v>1208</v>
      </c>
      <c r="I26" s="51" t="s">
        <v>1211</v>
      </c>
      <c r="J26" s="12" t="s">
        <v>453</v>
      </c>
      <c r="K26" s="27">
        <v>10043</v>
      </c>
      <c r="L26" s="12" t="s">
        <v>95</v>
      </c>
      <c r="M26" s="13" t="s">
        <v>95</v>
      </c>
      <c r="N26" s="38" t="s">
        <v>8</v>
      </c>
      <c r="O26" s="28"/>
      <c r="P26" s="55" t="str">
        <f>IF(ISBLANK(Tabelle2[[#This Row],[Price per 10 mg]]),"",RIGHT(Tabelle2[[#This Row],[Price per 10 mg]],1))</f>
        <v/>
      </c>
      <c r="Q26" s="54" t="str">
        <f>IF(OR(ISBLANK(Tabelle2[[#This Row],[Price per 10 mg]]),Tabelle2[[#This Row],[Price per 10 mg]]="-"),"",IF(ISERR(FIND("€",Tabelle2[[#This Row],[Price per 10 mg]])),CONCATENATE(VALUE(LEFT(Tabelle2[[#This Row],[Price per 10 mg]],FIND(" ",Tabelle2[[#This Row],[Price per 10 mg]])-1))*(VLOOKUP(Tabelle2[[#This Row],[currency]],$T$4:$V$6,3,FALSE))," €"),Tabelle2[[#This Row],[Price per 10 mg]]))</f>
        <v/>
      </c>
      <c r="R26" s="22"/>
      <c r="T26" s="1"/>
      <c r="U26" s="1"/>
      <c r="W26" s="3"/>
      <c r="X26" s="4"/>
    </row>
    <row r="27" spans="1:24" ht="42.6" customHeight="1" x14ac:dyDescent="0.2">
      <c r="A27" s="61" t="s">
        <v>1014</v>
      </c>
      <c r="B27" s="49" t="s">
        <v>598</v>
      </c>
      <c r="C27" s="49" t="s">
        <v>1518</v>
      </c>
      <c r="D27" s="49"/>
      <c r="E27" s="49" t="s">
        <v>1231</v>
      </c>
      <c r="F27" s="58" t="s">
        <v>1207</v>
      </c>
      <c r="G27" s="82" t="s">
        <v>1201</v>
      </c>
      <c r="H27" s="63" t="s">
        <v>1208</v>
      </c>
      <c r="I27" s="51" t="s">
        <v>1211</v>
      </c>
      <c r="J27" s="49" t="s">
        <v>18</v>
      </c>
      <c r="K27" s="27">
        <v>673861</v>
      </c>
      <c r="L27" s="12" t="s">
        <v>12</v>
      </c>
      <c r="M27" s="13" t="s">
        <v>1187</v>
      </c>
      <c r="N27" s="38" t="s">
        <v>8</v>
      </c>
      <c r="O27" s="13" t="s">
        <v>1187</v>
      </c>
      <c r="P27" s="29" t="str">
        <f>IF(ISBLANK(Tabelle2[[#This Row],[Price per 10 mg]]),"",RIGHT(Tabelle2[[#This Row],[Price per 10 mg]],1))</f>
        <v>€</v>
      </c>
      <c r="Q27" s="54" t="str">
        <f>IF(OR(ISBLANK(Tabelle2[[#This Row],[Price per 10 mg]]),Tabelle2[[#This Row],[Price per 10 mg]]="-"),"",IF(ISERR(FIND("€",Tabelle2[[#This Row],[Price per 10 mg]])),CONCATENATE(VALUE(LEFT(Tabelle2[[#This Row],[Price per 10 mg]],FIND(" ",Tabelle2[[#This Row],[Price per 10 mg]])-1))*(VLOOKUP(Tabelle2[[#This Row],[currency]],$T$4:$V$6,3,FALSE))," €"),Tabelle2[[#This Row],[Price per 10 mg]]))</f>
        <v>485 €</v>
      </c>
      <c r="R27" s="22"/>
      <c r="T27" s="1"/>
      <c r="U27" s="1"/>
      <c r="W27" s="3"/>
      <c r="X27" s="4"/>
    </row>
    <row r="28" spans="1:24" ht="42.6" customHeight="1" x14ac:dyDescent="0.2">
      <c r="A28" s="61" t="s">
        <v>1014</v>
      </c>
      <c r="B28" s="49" t="s">
        <v>598</v>
      </c>
      <c r="C28" s="49" t="s">
        <v>1518</v>
      </c>
      <c r="D28" s="49"/>
      <c r="E28" s="49" t="s">
        <v>1231</v>
      </c>
      <c r="F28" s="58" t="s">
        <v>1207</v>
      </c>
      <c r="G28" s="82" t="s">
        <v>1201</v>
      </c>
      <c r="H28" s="63" t="s">
        <v>1208</v>
      </c>
      <c r="I28" s="51" t="s">
        <v>1209</v>
      </c>
      <c r="J28" s="12" t="s">
        <v>1129</v>
      </c>
      <c r="K28" s="56" t="s">
        <v>1559</v>
      </c>
      <c r="L28" s="12" t="s">
        <v>12</v>
      </c>
      <c r="M28" s="13" t="s">
        <v>1210</v>
      </c>
      <c r="N28" s="38" t="s">
        <v>8</v>
      </c>
      <c r="O28" s="13" t="s">
        <v>1210</v>
      </c>
      <c r="P28" s="29" t="str">
        <f>IF(ISBLANK(Tabelle2[[#This Row],[Price per 10 mg]]),"",RIGHT(Tabelle2[[#This Row],[Price per 10 mg]],1))</f>
        <v>€</v>
      </c>
      <c r="Q28" s="54" t="str">
        <f>IF(OR(ISBLANK(Tabelle2[[#This Row],[Price per 10 mg]]),Tabelle2[[#This Row],[Price per 10 mg]]="-"),"",IF(ISERR(FIND("€",Tabelle2[[#This Row],[Price per 10 mg]])),CONCATENATE(VALUE(LEFT(Tabelle2[[#This Row],[Price per 10 mg]],FIND(" ",Tabelle2[[#This Row],[Price per 10 mg]])-1))*(VLOOKUP(Tabelle2[[#This Row],[currency]],$T$4:$V$6,3,FALSE))," €"),Tabelle2[[#This Row],[Price per 10 mg]]))</f>
        <v>243 €</v>
      </c>
      <c r="R28" s="22"/>
      <c r="T28" s="1"/>
      <c r="U28" s="1"/>
      <c r="W28" s="3"/>
      <c r="X28" s="4"/>
    </row>
    <row r="29" spans="1:24" ht="32.1" customHeight="1" x14ac:dyDescent="0.2">
      <c r="A29" s="61" t="s">
        <v>1014</v>
      </c>
      <c r="B29" s="49" t="s">
        <v>598</v>
      </c>
      <c r="C29" s="49" t="s">
        <v>1518</v>
      </c>
      <c r="D29" s="49"/>
      <c r="E29" s="49" t="s">
        <v>1206</v>
      </c>
      <c r="F29" s="58" t="s">
        <v>1197</v>
      </c>
      <c r="G29" s="82" t="s">
        <v>1201</v>
      </c>
      <c r="H29" s="63" t="s">
        <v>1200</v>
      </c>
      <c r="I29" s="51" t="s">
        <v>1199</v>
      </c>
      <c r="J29" s="12" t="s">
        <v>595</v>
      </c>
      <c r="K29" s="17" t="s">
        <v>1198</v>
      </c>
      <c r="L29" s="12" t="s">
        <v>12</v>
      </c>
      <c r="M29" s="13" t="s">
        <v>1202</v>
      </c>
      <c r="N29" s="38" t="s">
        <v>8</v>
      </c>
      <c r="O29" s="13" t="s">
        <v>1202</v>
      </c>
      <c r="P29" s="29" t="str">
        <f>IF(ISBLANK(Tabelle2[[#This Row],[Price per 10 mg]]),"",RIGHT(Tabelle2[[#This Row],[Price per 10 mg]],1))</f>
        <v>€</v>
      </c>
      <c r="Q29" s="54" t="str">
        <f>IF(OR(ISBLANK(Tabelle2[[#This Row],[Price per 10 mg]]),Tabelle2[[#This Row],[Price per 10 mg]]="-"),"",IF(ISERR(FIND("€",Tabelle2[[#This Row],[Price per 10 mg]])),CONCATENATE(VALUE(LEFT(Tabelle2[[#This Row],[Price per 10 mg]],FIND(" ",Tabelle2[[#This Row],[Price per 10 mg]])-1))*(VLOOKUP(Tabelle2[[#This Row],[currency]],$T$4:$V$6,3,FALSE))," €"),Tabelle2[[#This Row],[Price per 10 mg]]))</f>
        <v>269 €</v>
      </c>
      <c r="R29" s="22"/>
      <c r="T29" s="1"/>
      <c r="U29" s="1"/>
      <c r="W29" s="3"/>
      <c r="X29" s="4"/>
    </row>
    <row r="30" spans="1:24" ht="32.1" customHeight="1" x14ac:dyDescent="0.2">
      <c r="A30" s="61" t="s">
        <v>1014</v>
      </c>
      <c r="B30" s="49" t="s">
        <v>598</v>
      </c>
      <c r="C30" s="49" t="s">
        <v>1518</v>
      </c>
      <c r="D30" s="49"/>
      <c r="E30" s="49" t="s">
        <v>1206</v>
      </c>
      <c r="F30" s="58" t="s">
        <v>1197</v>
      </c>
      <c r="G30" s="82" t="s">
        <v>1201</v>
      </c>
      <c r="H30" s="63" t="s">
        <v>1200</v>
      </c>
      <c r="I30" s="51" t="s">
        <v>1199</v>
      </c>
      <c r="J30" s="49" t="s">
        <v>18</v>
      </c>
      <c r="K30" s="17">
        <v>673873</v>
      </c>
      <c r="L30" s="12" t="s">
        <v>12</v>
      </c>
      <c r="M30" s="13" t="s">
        <v>150</v>
      </c>
      <c r="N30" s="38" t="s">
        <v>8</v>
      </c>
      <c r="O30" s="13" t="s">
        <v>150</v>
      </c>
      <c r="P30" s="29" t="str">
        <f>IF(ISBLANK(Tabelle2[[#This Row],[Price per 10 mg]]),"",RIGHT(Tabelle2[[#This Row],[Price per 10 mg]],1))</f>
        <v>€</v>
      </c>
      <c r="Q30" s="54" t="str">
        <f>IF(OR(ISBLANK(Tabelle2[[#This Row],[Price per 10 mg]]),Tabelle2[[#This Row],[Price per 10 mg]]="-"),"",IF(ISERR(FIND("€",Tabelle2[[#This Row],[Price per 10 mg]])),CONCATENATE(VALUE(LEFT(Tabelle2[[#This Row],[Price per 10 mg]],FIND(" ",Tabelle2[[#This Row],[Price per 10 mg]])-1))*(VLOOKUP(Tabelle2[[#This Row],[currency]],$T$4:$V$6,3,FALSE))," €"),Tabelle2[[#This Row],[Price per 10 mg]]))</f>
        <v>290 €</v>
      </c>
      <c r="R30" s="22"/>
      <c r="T30" s="1"/>
      <c r="U30" s="1"/>
      <c r="W30" s="3"/>
      <c r="X30" s="4"/>
    </row>
    <row r="31" spans="1:24" ht="32.1" customHeight="1" x14ac:dyDescent="0.2">
      <c r="A31" s="61" t="s">
        <v>1014</v>
      </c>
      <c r="B31" s="49" t="s">
        <v>598</v>
      </c>
      <c r="C31" s="49" t="s">
        <v>1518</v>
      </c>
      <c r="D31" s="49"/>
      <c r="E31" s="49"/>
      <c r="F31" s="58" t="s">
        <v>1206</v>
      </c>
      <c r="G31" s="82" t="s">
        <v>1201</v>
      </c>
      <c r="H31" s="63" t="s">
        <v>1200</v>
      </c>
      <c r="I31" s="51" t="s">
        <v>1199</v>
      </c>
      <c r="J31" s="59" t="s">
        <v>1205</v>
      </c>
      <c r="K31" s="17" t="s">
        <v>1204</v>
      </c>
      <c r="L31" s="12" t="s">
        <v>29</v>
      </c>
      <c r="M31" s="13" t="s">
        <v>1203</v>
      </c>
      <c r="N31" s="38" t="s">
        <v>8</v>
      </c>
      <c r="O31" s="13" t="s">
        <v>600</v>
      </c>
      <c r="P31" s="29" t="str">
        <f>IF(ISBLANK(Tabelle2[[#This Row],[Price per 10 mg]]),"",RIGHT(Tabelle2[[#This Row],[Price per 10 mg]],1))</f>
        <v>€</v>
      </c>
      <c r="Q31" s="54" t="str">
        <f>IF(OR(ISBLANK(Tabelle2[[#This Row],[Price per 10 mg]]),Tabelle2[[#This Row],[Price per 10 mg]]="-"),"",IF(ISERR(FIND("€",Tabelle2[[#This Row],[Price per 10 mg]])),CONCATENATE(VALUE(LEFT(Tabelle2[[#This Row],[Price per 10 mg]],FIND(" ",Tabelle2[[#This Row],[Price per 10 mg]])-1))*(VLOOKUP(Tabelle2[[#This Row],[currency]],$T$4:$V$6,3,FALSE))," €"),Tabelle2[[#This Row],[Price per 10 mg]]))</f>
        <v>105 €</v>
      </c>
      <c r="R31" s="22"/>
      <c r="T31" s="1"/>
      <c r="U31" s="1"/>
      <c r="W31" s="3"/>
      <c r="X31" s="4"/>
    </row>
    <row r="32" spans="1:24" ht="32.1" customHeight="1" x14ac:dyDescent="0.2">
      <c r="A32" s="57" t="s">
        <v>604</v>
      </c>
      <c r="B32" s="49" t="s">
        <v>584</v>
      </c>
      <c r="C32" s="49"/>
      <c r="D32" s="49"/>
      <c r="E32" s="49" t="s">
        <v>602</v>
      </c>
      <c r="F32" s="49" t="s">
        <v>604</v>
      </c>
      <c r="G32" s="82" t="s">
        <v>21</v>
      </c>
      <c r="H32" s="63" t="s">
        <v>618</v>
      </c>
      <c r="I32" s="51" t="s">
        <v>621</v>
      </c>
      <c r="J32" s="12" t="s">
        <v>28</v>
      </c>
      <c r="K32" s="17" t="s">
        <v>607</v>
      </c>
      <c r="L32" s="12" t="s">
        <v>103</v>
      </c>
      <c r="M32" s="13" t="s">
        <v>1529</v>
      </c>
      <c r="N32" s="38" t="s">
        <v>608</v>
      </c>
      <c r="O32" s="13" t="s">
        <v>1527</v>
      </c>
      <c r="P32" s="14" t="str">
        <f>IF(ISBLANK(Tabelle2[[#This Row],[Price per 10 mg]]),"",RIGHT(Tabelle2[[#This Row],[Price per 10 mg]],1))</f>
        <v>¥</v>
      </c>
      <c r="Q32" s="54" t="str">
        <f>IF(OR(ISBLANK(Tabelle2[[#This Row],[Price per 10 mg]]),Tabelle2[[#This Row],[Price per 10 mg]]="-"),"",IF(ISERR(FIND("€",Tabelle2[[#This Row],[Price per 10 mg]])),CONCATENATE(VALUE(LEFT(Tabelle2[[#This Row],[Price per 10 mg]],FIND(" ",Tabelle2[[#This Row],[Price per 10 mg]])-1))*(VLOOKUP(Tabelle2[[#This Row],[currency]],$T$4:$V$6,3,FALSE))," €"),Tabelle2[[#This Row],[Price per 10 mg]]))</f>
        <v>9,45 €</v>
      </c>
      <c r="R32" s="11" t="s">
        <v>609</v>
      </c>
      <c r="T32" s="1"/>
      <c r="U32" s="1"/>
      <c r="W32" s="3"/>
      <c r="X32" s="4"/>
    </row>
    <row r="33" spans="1:24" ht="32.1" customHeight="1" x14ac:dyDescent="0.2">
      <c r="A33" s="58" t="s">
        <v>604</v>
      </c>
      <c r="B33" s="49" t="s">
        <v>584</v>
      </c>
      <c r="C33" s="49"/>
      <c r="D33" s="49"/>
      <c r="E33" s="49" t="s">
        <v>602</v>
      </c>
      <c r="F33" s="49" t="s">
        <v>604</v>
      </c>
      <c r="G33" s="82" t="s">
        <v>21</v>
      </c>
      <c r="H33" s="63" t="s">
        <v>618</v>
      </c>
      <c r="I33" s="51" t="s">
        <v>621</v>
      </c>
      <c r="J33" s="12" t="s">
        <v>595</v>
      </c>
      <c r="K33" s="17" t="s">
        <v>617</v>
      </c>
      <c r="L33" s="12" t="s">
        <v>12</v>
      </c>
      <c r="M33" s="13" t="s">
        <v>756</v>
      </c>
      <c r="N33" s="38" t="s">
        <v>8</v>
      </c>
      <c r="O33" s="13" t="s">
        <v>756</v>
      </c>
      <c r="P33" s="14" t="str">
        <f>IF(ISBLANK(Tabelle2[[#This Row],[Price per 10 mg]]),"",RIGHT(Tabelle2[[#This Row],[Price per 10 mg]],1))</f>
        <v>€</v>
      </c>
      <c r="Q33" s="54" t="str">
        <f>IF(OR(ISBLANK(Tabelle2[[#This Row],[Price per 10 mg]]),Tabelle2[[#This Row],[Price per 10 mg]]="-"),"",IF(ISERR(FIND("€",Tabelle2[[#This Row],[Price per 10 mg]])),CONCATENATE(VALUE(LEFT(Tabelle2[[#This Row],[Price per 10 mg]],FIND(" ",Tabelle2[[#This Row],[Price per 10 mg]])-1))*(VLOOKUP(Tabelle2[[#This Row],[currency]],$T$4:$V$6,3,FALSE))," €"),Tabelle2[[#This Row],[Price per 10 mg]]))</f>
        <v>159,20  €</v>
      </c>
      <c r="R33" s="11"/>
      <c r="T33" s="1"/>
      <c r="U33" s="1"/>
      <c r="W33" s="3"/>
      <c r="X33" s="4"/>
    </row>
    <row r="34" spans="1:24" ht="32.1" customHeight="1" x14ac:dyDescent="0.2">
      <c r="A34" s="58" t="s">
        <v>604</v>
      </c>
      <c r="B34" s="49" t="s">
        <v>584</v>
      </c>
      <c r="C34" s="49"/>
      <c r="D34" s="49"/>
      <c r="E34" s="49" t="s">
        <v>602</v>
      </c>
      <c r="F34" s="49" t="s">
        <v>604</v>
      </c>
      <c r="G34" s="82" t="s">
        <v>21</v>
      </c>
      <c r="H34" s="63" t="s">
        <v>618</v>
      </c>
      <c r="I34" s="51" t="s">
        <v>621</v>
      </c>
      <c r="J34" s="12" t="s">
        <v>1021</v>
      </c>
      <c r="K34" s="17">
        <v>33006</v>
      </c>
      <c r="L34" s="12" t="s">
        <v>12</v>
      </c>
      <c r="M34" s="13" t="s">
        <v>619</v>
      </c>
      <c r="N34" s="38" t="s">
        <v>8</v>
      </c>
      <c r="O34" s="13" t="s">
        <v>619</v>
      </c>
      <c r="P34" s="53" t="str">
        <f>IF(ISBLANK(Tabelle2[[#This Row],[Price per 10 mg]]),"",RIGHT(Tabelle2[[#This Row],[Price per 10 mg]],1))</f>
        <v>€</v>
      </c>
      <c r="Q34" s="54" t="str">
        <f>IF(OR(ISBLANK(Tabelle2[[#This Row],[Price per 10 mg]]),Tabelle2[[#This Row],[Price per 10 mg]]="-"),"",IF(ISERR(FIND("€",Tabelle2[[#This Row],[Price per 10 mg]])),CONCATENATE(VALUE(LEFT(Tabelle2[[#This Row],[Price per 10 mg]],FIND(" ",Tabelle2[[#This Row],[Price per 10 mg]])-1))*(VLOOKUP(Tabelle2[[#This Row],[currency]],$T$4:$V$6,3,FALSE))," €"),Tabelle2[[#This Row],[Price per 10 mg]]))</f>
        <v>245 €</v>
      </c>
      <c r="R34" s="11"/>
      <c r="T34" s="1"/>
      <c r="U34" s="1"/>
      <c r="W34" s="3"/>
      <c r="X34" s="4"/>
    </row>
    <row r="35" spans="1:24" ht="32.1" customHeight="1" x14ac:dyDescent="0.2">
      <c r="A35" s="58" t="s">
        <v>604</v>
      </c>
      <c r="B35" s="49" t="s">
        <v>584</v>
      </c>
      <c r="C35" s="49"/>
      <c r="D35" s="49"/>
      <c r="E35" s="49" t="s">
        <v>602</v>
      </c>
      <c r="F35" s="49" t="s">
        <v>604</v>
      </c>
      <c r="G35" s="82" t="s">
        <v>21</v>
      </c>
      <c r="H35" s="63" t="s">
        <v>618</v>
      </c>
      <c r="I35" s="51" t="s">
        <v>621</v>
      </c>
      <c r="J35" s="51" t="s">
        <v>596</v>
      </c>
      <c r="K35" s="17" t="s">
        <v>622</v>
      </c>
      <c r="L35" s="12" t="s">
        <v>89</v>
      </c>
      <c r="M35" s="13" t="s">
        <v>623</v>
      </c>
      <c r="N35" s="38" t="s">
        <v>8</v>
      </c>
      <c r="O35" s="13" t="s">
        <v>624</v>
      </c>
      <c r="P35" s="53" t="str">
        <f>IF(ISBLANK(Tabelle2[[#This Row],[Price per 10 mg]]),"",RIGHT(Tabelle2[[#This Row],[Price per 10 mg]],1))</f>
        <v>€</v>
      </c>
      <c r="Q35" s="54" t="str">
        <f>IF(OR(ISBLANK(Tabelle2[[#This Row],[Price per 10 mg]]),Tabelle2[[#This Row],[Price per 10 mg]]="-"),"",IF(ISERR(FIND("€",Tabelle2[[#This Row],[Price per 10 mg]])),CONCATENATE(VALUE(LEFT(Tabelle2[[#This Row],[Price per 10 mg]],FIND(" ",Tabelle2[[#This Row],[Price per 10 mg]])-1))*(VLOOKUP(Tabelle2[[#This Row],[currency]],$T$4:$V$6,3,FALSE))," €"),Tabelle2[[#This Row],[Price per 10 mg]]))</f>
        <v>63,9 €</v>
      </c>
      <c r="R35" s="11"/>
      <c r="T35" s="1"/>
      <c r="U35" s="1"/>
      <c r="W35" s="3"/>
      <c r="X35" s="4"/>
    </row>
    <row r="36" spans="1:24" ht="32.1" customHeight="1" x14ac:dyDescent="0.2">
      <c r="A36" s="58" t="s">
        <v>25</v>
      </c>
      <c r="B36" s="49" t="s">
        <v>584</v>
      </c>
      <c r="C36" s="49" t="s">
        <v>1516</v>
      </c>
      <c r="D36" s="49"/>
      <c r="E36" s="57"/>
      <c r="F36" s="49" t="s">
        <v>606</v>
      </c>
      <c r="G36" s="82" t="s">
        <v>21</v>
      </c>
      <c r="H36" s="63" t="s">
        <v>611</v>
      </c>
      <c r="I36" s="51" t="s">
        <v>27</v>
      </c>
      <c r="J36" s="12" t="s">
        <v>28</v>
      </c>
      <c r="K36" s="17" t="s">
        <v>605</v>
      </c>
      <c r="L36" s="12" t="s">
        <v>29</v>
      </c>
      <c r="M36" s="13" t="s">
        <v>1529</v>
      </c>
      <c r="N36" s="38" t="s">
        <v>608</v>
      </c>
      <c r="O36" s="13" t="s">
        <v>1528</v>
      </c>
      <c r="P36" s="16" t="str">
        <f>IF(ISBLANK(Tabelle2[[#This Row],[Price per 10 mg]]),"",RIGHT(Tabelle2[[#This Row],[Price per 10 mg]],1))</f>
        <v>¥</v>
      </c>
      <c r="Q36" s="54" t="str">
        <f>IF(OR(ISBLANK(Tabelle2[[#This Row],[Price per 10 mg]]),Tabelle2[[#This Row],[Price per 10 mg]]="-"),"",IF(ISERR(FIND("€",Tabelle2[[#This Row],[Price per 10 mg]])),CONCATENATE(VALUE(LEFT(Tabelle2[[#This Row],[Price per 10 mg]],FIND(" ",Tabelle2[[#This Row],[Price per 10 mg]])-1))*(VLOOKUP(Tabelle2[[#This Row],[currency]],$T$4:$V$6,3,FALSE))," €"),Tabelle2[[#This Row],[Price per 10 mg]]))</f>
        <v>20,16 €</v>
      </c>
      <c r="R36" s="11"/>
      <c r="T36" s="1"/>
      <c r="U36" s="1"/>
      <c r="W36" s="3"/>
      <c r="X36" s="4"/>
    </row>
    <row r="37" spans="1:24" ht="32.1" customHeight="1" x14ac:dyDescent="0.2">
      <c r="A37" s="49" t="s">
        <v>25</v>
      </c>
      <c r="B37" s="49" t="s">
        <v>584</v>
      </c>
      <c r="C37" s="83" t="s">
        <v>1516</v>
      </c>
      <c r="D37" s="83"/>
      <c r="E37" s="58"/>
      <c r="F37" s="49" t="s">
        <v>606</v>
      </c>
      <c r="G37" s="82" t="s">
        <v>21</v>
      </c>
      <c r="H37" s="63" t="s">
        <v>611</v>
      </c>
      <c r="I37" s="51" t="s">
        <v>27</v>
      </c>
      <c r="J37" s="12" t="s">
        <v>595</v>
      </c>
      <c r="K37" s="17" t="s">
        <v>615</v>
      </c>
      <c r="L37" s="12" t="s">
        <v>12</v>
      </c>
      <c r="M37" s="52" t="s">
        <v>2337</v>
      </c>
      <c r="N37" s="38" t="s">
        <v>8</v>
      </c>
      <c r="O37" s="52" t="s">
        <v>2337</v>
      </c>
      <c r="P37" s="53" t="str">
        <f>IF(ISBLANK(Tabelle2[[#This Row],[Price per 10 mg]]),"",RIGHT(Tabelle2[[#This Row],[Price per 10 mg]],1))</f>
        <v>€</v>
      </c>
      <c r="Q37" s="54" t="str">
        <f>IF(OR(ISBLANK(Tabelle2[[#This Row],[Price per 10 mg]]),Tabelle2[[#This Row],[Price per 10 mg]]="-"),"",IF(ISERR(FIND("€",Tabelle2[[#This Row],[Price per 10 mg]])),CONCATENATE(VALUE(LEFT(Tabelle2[[#This Row],[Price per 10 mg]],FIND(" ",Tabelle2[[#This Row],[Price per 10 mg]])-1))*(VLOOKUP(Tabelle2[[#This Row],[currency]],$T$4:$V$6,3,FALSE))," €"),Tabelle2[[#This Row],[Price per 10 mg]]))</f>
        <v>212,80 €</v>
      </c>
      <c r="R37" s="11"/>
      <c r="T37" s="1"/>
      <c r="U37" s="1"/>
      <c r="W37" s="3"/>
      <c r="X37" s="4"/>
    </row>
    <row r="38" spans="1:24" ht="32.1" customHeight="1" x14ac:dyDescent="0.2">
      <c r="A38" s="58" t="s">
        <v>22</v>
      </c>
      <c r="B38" s="49" t="s">
        <v>584</v>
      </c>
      <c r="C38" s="83" t="s">
        <v>1516</v>
      </c>
      <c r="D38" s="83"/>
      <c r="E38" s="57"/>
      <c r="F38" s="49" t="s">
        <v>613</v>
      </c>
      <c r="G38" s="82" t="s">
        <v>21</v>
      </c>
      <c r="H38" s="63" t="s">
        <v>612</v>
      </c>
      <c r="I38" s="51" t="s">
        <v>23</v>
      </c>
      <c r="J38" s="12" t="s">
        <v>28</v>
      </c>
      <c r="K38" s="17" t="s">
        <v>24</v>
      </c>
      <c r="L38" s="12" t="s">
        <v>29</v>
      </c>
      <c r="M38" s="13" t="s">
        <v>1529</v>
      </c>
      <c r="N38" s="38" t="s">
        <v>608</v>
      </c>
      <c r="O38" s="13" t="s">
        <v>1528</v>
      </c>
      <c r="P38" s="16" t="str">
        <f>IF(ISBLANK(Tabelle2[[#This Row],[Price per 10 mg]]),"",RIGHT(Tabelle2[[#This Row],[Price per 10 mg]],1))</f>
        <v>¥</v>
      </c>
      <c r="Q38" s="54" t="str">
        <f>IF(OR(ISBLANK(Tabelle2[[#This Row],[Price per 10 mg]]),Tabelle2[[#This Row],[Price per 10 mg]]="-"),"",IF(ISERR(FIND("€",Tabelle2[[#This Row],[Price per 10 mg]])),CONCATENATE(VALUE(LEFT(Tabelle2[[#This Row],[Price per 10 mg]],FIND(" ",Tabelle2[[#This Row],[Price per 10 mg]])-1))*(VLOOKUP(Tabelle2[[#This Row],[currency]],$T$4:$V$6,3,FALSE))," €"),Tabelle2[[#This Row],[Price per 10 mg]]))</f>
        <v>20,16 €</v>
      </c>
      <c r="R38" s="11"/>
      <c r="T38" s="1"/>
      <c r="U38" s="1"/>
      <c r="W38" s="3"/>
      <c r="X38" s="4"/>
    </row>
    <row r="39" spans="1:24" ht="32.1" customHeight="1" x14ac:dyDescent="0.2">
      <c r="A39" s="58" t="s">
        <v>22</v>
      </c>
      <c r="B39" s="49" t="s">
        <v>584</v>
      </c>
      <c r="C39" s="83" t="s">
        <v>1516</v>
      </c>
      <c r="D39" s="83"/>
      <c r="E39" s="57"/>
      <c r="F39" s="49" t="s">
        <v>613</v>
      </c>
      <c r="G39" s="82" t="s">
        <v>21</v>
      </c>
      <c r="H39" s="63" t="s">
        <v>612</v>
      </c>
      <c r="I39" s="51" t="s">
        <v>23</v>
      </c>
      <c r="J39" s="12" t="s">
        <v>595</v>
      </c>
      <c r="K39" s="17" t="s">
        <v>625</v>
      </c>
      <c r="L39" s="12" t="s">
        <v>12</v>
      </c>
      <c r="M39" s="52" t="s">
        <v>2337</v>
      </c>
      <c r="N39" s="38" t="s">
        <v>8</v>
      </c>
      <c r="O39" s="52" t="s">
        <v>2337</v>
      </c>
      <c r="P39" s="53" t="str">
        <f>IF(ISBLANK(Tabelle2[[#This Row],[Price per 10 mg]]),"",RIGHT(Tabelle2[[#This Row],[Price per 10 mg]],1))</f>
        <v>€</v>
      </c>
      <c r="Q39" s="54" t="str">
        <f>IF(OR(ISBLANK(Tabelle2[[#This Row],[Price per 10 mg]]),Tabelle2[[#This Row],[Price per 10 mg]]="-"),"",IF(ISERR(FIND("€",Tabelle2[[#This Row],[Price per 10 mg]])),CONCATENATE(VALUE(LEFT(Tabelle2[[#This Row],[Price per 10 mg]],FIND(" ",Tabelle2[[#This Row],[Price per 10 mg]])-1))*(VLOOKUP(Tabelle2[[#This Row],[currency]],$T$4:$V$6,3,FALSE))," €"),Tabelle2[[#This Row],[Price per 10 mg]]))</f>
        <v>212,80 €</v>
      </c>
      <c r="R39" s="11"/>
      <c r="T39" s="1"/>
      <c r="U39" s="1"/>
      <c r="W39" s="3"/>
      <c r="X39" s="4"/>
    </row>
    <row r="40" spans="1:24" ht="32.1" customHeight="1" x14ac:dyDescent="0.2">
      <c r="A40" s="58" t="s">
        <v>26</v>
      </c>
      <c r="B40" s="49" t="s">
        <v>584</v>
      </c>
      <c r="C40" s="83" t="s">
        <v>1516</v>
      </c>
      <c r="D40" s="83"/>
      <c r="E40" s="57"/>
      <c r="F40" s="49" t="s">
        <v>603</v>
      </c>
      <c r="G40" s="82" t="s">
        <v>21</v>
      </c>
      <c r="H40" s="63" t="s">
        <v>610</v>
      </c>
      <c r="I40" s="51" t="s">
        <v>30</v>
      </c>
      <c r="J40" s="12" t="s">
        <v>28</v>
      </c>
      <c r="K40" s="17" t="s">
        <v>616</v>
      </c>
      <c r="L40" s="12" t="s">
        <v>29</v>
      </c>
      <c r="M40" s="13" t="s">
        <v>1529</v>
      </c>
      <c r="N40" s="38" t="s">
        <v>608</v>
      </c>
      <c r="O40" s="13" t="s">
        <v>1528</v>
      </c>
      <c r="P40" s="55" t="str">
        <f>IF(ISBLANK(Tabelle2[[#This Row],[Price per 10 mg]]),"",RIGHT(Tabelle2[[#This Row],[Price per 10 mg]],1))</f>
        <v>¥</v>
      </c>
      <c r="Q40" s="54" t="str">
        <f>IF(OR(ISBLANK(Tabelle2[[#This Row],[Price per 10 mg]]),Tabelle2[[#This Row],[Price per 10 mg]]="-"),"",IF(ISERR(FIND("€",Tabelle2[[#This Row],[Price per 10 mg]])),CONCATENATE(VALUE(LEFT(Tabelle2[[#This Row],[Price per 10 mg]],FIND(" ",Tabelle2[[#This Row],[Price per 10 mg]])-1))*(VLOOKUP(Tabelle2[[#This Row],[currency]],$T$4:$V$6,3,FALSE))," €"),Tabelle2[[#This Row],[Price per 10 mg]]))</f>
        <v>20,16 €</v>
      </c>
      <c r="R40" s="11"/>
      <c r="T40" s="1"/>
      <c r="U40" s="1"/>
      <c r="W40" s="3"/>
      <c r="X40" s="4"/>
    </row>
    <row r="41" spans="1:24" ht="32.1" customHeight="1" x14ac:dyDescent="0.2">
      <c r="A41" s="49" t="s">
        <v>26</v>
      </c>
      <c r="B41" s="49" t="s">
        <v>584</v>
      </c>
      <c r="C41" s="49"/>
      <c r="D41" s="49"/>
      <c r="E41" s="58"/>
      <c r="F41" s="49" t="s">
        <v>603</v>
      </c>
      <c r="G41" s="82" t="s">
        <v>21</v>
      </c>
      <c r="H41" s="63" t="s">
        <v>610</v>
      </c>
      <c r="I41" s="51" t="s">
        <v>30</v>
      </c>
      <c r="J41" s="12" t="s">
        <v>595</v>
      </c>
      <c r="K41" s="17" t="s">
        <v>614</v>
      </c>
      <c r="L41" s="12" t="s">
        <v>12</v>
      </c>
      <c r="M41" s="13" t="s">
        <v>2337</v>
      </c>
      <c r="N41" s="38" t="s">
        <v>8</v>
      </c>
      <c r="O41" s="52" t="s">
        <v>2337</v>
      </c>
      <c r="P41" s="16" t="str">
        <f>IF(ISBLANK(Tabelle2[[#This Row],[Price per 10 mg]]),"",RIGHT(Tabelle2[[#This Row],[Price per 10 mg]],1))</f>
        <v>€</v>
      </c>
      <c r="Q41" s="54" t="str">
        <f>IF(OR(ISBLANK(Tabelle2[[#This Row],[Price per 10 mg]]),Tabelle2[[#This Row],[Price per 10 mg]]="-"),"",IF(ISERR(FIND("€",Tabelle2[[#This Row],[Price per 10 mg]])),CONCATENATE(VALUE(LEFT(Tabelle2[[#This Row],[Price per 10 mg]],FIND(" ",Tabelle2[[#This Row],[Price per 10 mg]])-1))*(VLOOKUP(Tabelle2[[#This Row],[currency]],$T$4:$V$6,3,FALSE))," €"),Tabelle2[[#This Row],[Price per 10 mg]]))</f>
        <v>212,80 €</v>
      </c>
      <c r="R41" s="11"/>
      <c r="T41" s="1"/>
      <c r="U41" s="1"/>
      <c r="W41" s="3"/>
      <c r="X41" s="4"/>
    </row>
    <row r="42" spans="1:24" ht="42.6" customHeight="1" x14ac:dyDescent="0.2">
      <c r="A42" s="58" t="s">
        <v>337</v>
      </c>
      <c r="B42" s="49" t="s">
        <v>584</v>
      </c>
      <c r="C42" s="49"/>
      <c r="D42" s="49"/>
      <c r="E42" s="58"/>
      <c r="F42" s="49" t="s">
        <v>337</v>
      </c>
      <c r="G42" s="82" t="s">
        <v>337</v>
      </c>
      <c r="H42" s="63" t="s">
        <v>338</v>
      </c>
      <c r="I42" s="51" t="s">
        <v>339</v>
      </c>
      <c r="J42" s="12" t="s">
        <v>18</v>
      </c>
      <c r="K42" s="17">
        <v>679406</v>
      </c>
      <c r="L42" s="12" t="s">
        <v>68</v>
      </c>
      <c r="M42" s="13" t="s">
        <v>340</v>
      </c>
      <c r="N42" s="38" t="s">
        <v>8</v>
      </c>
      <c r="O42" s="13" t="s">
        <v>341</v>
      </c>
      <c r="P42" s="53" t="str">
        <f>IF(ISBLANK(Tabelle2[[#This Row],[Price per 10 mg]]),"",RIGHT(Tabelle2[[#This Row],[Price per 10 mg]],1))</f>
        <v>€</v>
      </c>
      <c r="Q42" s="54" t="str">
        <f>IF(OR(ISBLANK(Tabelle2[[#This Row],[Price per 10 mg]]),Tabelle2[[#This Row],[Price per 10 mg]]="-"),"",IF(ISERR(FIND("€",Tabelle2[[#This Row],[Price per 10 mg]])),CONCATENATE(VALUE(LEFT(Tabelle2[[#This Row],[Price per 10 mg]],FIND(" ",Tabelle2[[#This Row],[Price per 10 mg]])-1))*(VLOOKUP(Tabelle2[[#This Row],[currency]],$T$4:$V$6,3,FALSE))," €"),Tabelle2[[#This Row],[Price per 10 mg]]))</f>
        <v>5690 €</v>
      </c>
      <c r="R42" s="11"/>
      <c r="T42" s="1"/>
      <c r="U42" s="1"/>
      <c r="W42" s="3"/>
      <c r="X42" s="4"/>
    </row>
    <row r="43" spans="1:24" ht="42.6" customHeight="1" x14ac:dyDescent="0.2">
      <c r="A43" s="58" t="s">
        <v>337</v>
      </c>
      <c r="B43" s="49" t="s">
        <v>584</v>
      </c>
      <c r="C43" s="49"/>
      <c r="D43" s="49"/>
      <c r="E43" s="49"/>
      <c r="F43" s="49" t="s">
        <v>337</v>
      </c>
      <c r="G43" s="82" t="s">
        <v>337</v>
      </c>
      <c r="H43" s="63" t="s">
        <v>338</v>
      </c>
      <c r="I43" s="51" t="s">
        <v>339</v>
      </c>
      <c r="J43" s="51" t="s">
        <v>1129</v>
      </c>
      <c r="K43" s="17" t="s">
        <v>2362</v>
      </c>
      <c r="L43" s="12" t="s">
        <v>12</v>
      </c>
      <c r="M43" s="13" t="s">
        <v>1482</v>
      </c>
      <c r="N43" s="38" t="s">
        <v>8</v>
      </c>
      <c r="O43" s="52" t="s">
        <v>1482</v>
      </c>
      <c r="P43" s="14" t="str">
        <f>IF(ISBLANK(Tabelle2[[#This Row],[Price per 10 mg]]),"",RIGHT(Tabelle2[[#This Row],[Price per 10 mg]],1))</f>
        <v>€</v>
      </c>
      <c r="Q43" s="54" t="str">
        <f>IF(OR(ISBLANK(Tabelle2[[#This Row],[Price per 10 mg]]),Tabelle2[[#This Row],[Price per 10 mg]]="-"),"",IF(ISERR(FIND("€",Tabelle2[[#This Row],[Price per 10 mg]])),CONCATENATE(VALUE(LEFT(Tabelle2[[#This Row],[Price per 10 mg]],FIND(" ",Tabelle2[[#This Row],[Price per 10 mg]])-1))*(VLOOKUP(Tabelle2[[#This Row],[currency]],$T$4:$V$6,3,FALSE))," €"),Tabelle2[[#This Row],[Price per 10 mg]]))</f>
        <v>161 €</v>
      </c>
      <c r="R43" s="11"/>
      <c r="T43" s="1"/>
      <c r="U43" s="1"/>
      <c r="W43" s="3"/>
      <c r="X43" s="4"/>
    </row>
    <row r="44" spans="1:24" ht="42.6" customHeight="1" x14ac:dyDescent="0.2">
      <c r="A44" s="49" t="s">
        <v>337</v>
      </c>
      <c r="B44" s="49" t="s">
        <v>584</v>
      </c>
      <c r="C44" s="49"/>
      <c r="D44" s="49"/>
      <c r="E44" s="49"/>
      <c r="F44" s="49" t="s">
        <v>337</v>
      </c>
      <c r="G44" s="82" t="s">
        <v>337</v>
      </c>
      <c r="H44" s="63" t="s">
        <v>338</v>
      </c>
      <c r="I44" s="51" t="s">
        <v>339</v>
      </c>
      <c r="J44" s="12" t="s">
        <v>595</v>
      </c>
      <c r="K44" s="17" t="s">
        <v>632</v>
      </c>
      <c r="L44" s="12" t="s">
        <v>89</v>
      </c>
      <c r="M44" s="13" t="s">
        <v>755</v>
      </c>
      <c r="N44" s="38" t="s">
        <v>8</v>
      </c>
      <c r="O44" s="13" t="s">
        <v>1027</v>
      </c>
      <c r="P44" s="53" t="str">
        <f>IF(ISBLANK(Tabelle2[[#This Row],[Price per 10 mg]]),"",RIGHT(Tabelle2[[#This Row],[Price per 10 mg]],1))</f>
        <v>€</v>
      </c>
      <c r="Q44" s="54" t="str">
        <f>IF(OR(ISBLANK(Tabelle2[[#This Row],[Price per 10 mg]]),Tabelle2[[#This Row],[Price per 10 mg]]="-"),"",IF(ISERR(FIND("€",Tabelle2[[#This Row],[Price per 10 mg]])),CONCATENATE(VALUE(LEFT(Tabelle2[[#This Row],[Price per 10 mg]],FIND(" ",Tabelle2[[#This Row],[Price per 10 mg]])-1))*(VLOOKUP(Tabelle2[[#This Row],[currency]],$T$4:$V$6,3,FALSE))," €"),Tabelle2[[#This Row],[Price per 10 mg]]))</f>
        <v>43,52 €</v>
      </c>
      <c r="R44" s="11"/>
      <c r="T44" s="1"/>
      <c r="U44" s="1"/>
      <c r="W44" s="3"/>
      <c r="X44" s="4"/>
    </row>
    <row r="45" spans="1:24" ht="21.6" customHeight="1" x14ac:dyDescent="0.2">
      <c r="A45" s="49" t="s">
        <v>517</v>
      </c>
      <c r="B45" s="49" t="s">
        <v>584</v>
      </c>
      <c r="C45" s="49"/>
      <c r="D45" s="49"/>
      <c r="E45" s="49"/>
      <c r="F45" s="49" t="s">
        <v>517</v>
      </c>
      <c r="G45" s="82" t="s">
        <v>514</v>
      </c>
      <c r="H45" s="63" t="s">
        <v>522</v>
      </c>
      <c r="I45" s="51" t="s">
        <v>515</v>
      </c>
      <c r="J45" s="12" t="s">
        <v>18</v>
      </c>
      <c r="K45" s="17">
        <v>677149</v>
      </c>
      <c r="L45" s="12" t="s">
        <v>89</v>
      </c>
      <c r="M45" s="13" t="s">
        <v>516</v>
      </c>
      <c r="N45" s="38" t="s">
        <v>8</v>
      </c>
      <c r="O45" s="13" t="s">
        <v>520</v>
      </c>
      <c r="P45" s="53" t="str">
        <f>IF(ISBLANK(Tabelle2[[#This Row],[Price per 10 mg]]),"",RIGHT(Tabelle2[[#This Row],[Price per 10 mg]],1))</f>
        <v>€</v>
      </c>
      <c r="Q45" s="54" t="str">
        <f>IF(OR(ISBLANK(Tabelle2[[#This Row],[Price per 10 mg]]),Tabelle2[[#This Row],[Price per 10 mg]]="-"),"",IF(ISERR(FIND("€",Tabelle2[[#This Row],[Price per 10 mg]])),CONCATENATE(VALUE(LEFT(Tabelle2[[#This Row],[Price per 10 mg]],FIND(" ",Tabelle2[[#This Row],[Price per 10 mg]])-1))*(VLOOKUP(Tabelle2[[#This Row],[currency]],$T$4:$V$6,3,FALSE))," €"),Tabelle2[[#This Row],[Price per 10 mg]]))</f>
        <v>29,16 €</v>
      </c>
      <c r="R45" s="11"/>
      <c r="T45" s="1"/>
      <c r="U45" s="1"/>
      <c r="W45" s="3"/>
      <c r="X45" s="4"/>
    </row>
    <row r="46" spans="1:24" ht="21.6" customHeight="1" x14ac:dyDescent="0.2">
      <c r="A46" s="49" t="s">
        <v>517</v>
      </c>
      <c r="B46" s="49" t="s">
        <v>584</v>
      </c>
      <c r="C46" s="49"/>
      <c r="D46" s="49"/>
      <c r="E46" s="58"/>
      <c r="F46" s="49" t="s">
        <v>517</v>
      </c>
      <c r="G46" s="82" t="s">
        <v>514</v>
      </c>
      <c r="H46" s="63" t="s">
        <v>522</v>
      </c>
      <c r="I46" s="51" t="s">
        <v>515</v>
      </c>
      <c r="J46" s="12" t="s">
        <v>595</v>
      </c>
      <c r="K46" s="17" t="s">
        <v>518</v>
      </c>
      <c r="L46" s="12" t="s">
        <v>89</v>
      </c>
      <c r="M46" s="13" t="s">
        <v>519</v>
      </c>
      <c r="N46" s="38" t="s">
        <v>8</v>
      </c>
      <c r="O46" s="13" t="s">
        <v>521</v>
      </c>
      <c r="P46" s="53" t="str">
        <f>IF(ISBLANK(Tabelle2[[#This Row],[Price per 10 mg]]),"",RIGHT(Tabelle2[[#This Row],[Price per 10 mg]],1))</f>
        <v>€</v>
      </c>
      <c r="Q46" s="54" t="str">
        <f>IF(OR(ISBLANK(Tabelle2[[#This Row],[Price per 10 mg]]),Tabelle2[[#This Row],[Price per 10 mg]]="-"),"",IF(ISERR(FIND("€",Tabelle2[[#This Row],[Price per 10 mg]])),CONCATENATE(VALUE(LEFT(Tabelle2[[#This Row],[Price per 10 mg]],FIND(" ",Tabelle2[[#This Row],[Price per 10 mg]])-1))*(VLOOKUP(Tabelle2[[#This Row],[currency]],$T$4:$V$6,3,FALSE))," €"),Tabelle2[[#This Row],[Price per 10 mg]]))</f>
        <v>31,04 €</v>
      </c>
      <c r="R46" s="11"/>
      <c r="T46" s="1"/>
      <c r="U46" s="1"/>
      <c r="W46" s="3"/>
      <c r="X46" s="4"/>
    </row>
    <row r="47" spans="1:24" ht="21.6" customHeight="1" x14ac:dyDescent="0.2">
      <c r="A47" s="58" t="s">
        <v>134</v>
      </c>
      <c r="B47" s="49" t="s">
        <v>583</v>
      </c>
      <c r="C47" s="49"/>
      <c r="D47" s="49"/>
      <c r="E47" s="58" t="s">
        <v>667</v>
      </c>
      <c r="F47" s="49" t="s">
        <v>668</v>
      </c>
      <c r="G47" s="82" t="s">
        <v>130</v>
      </c>
      <c r="H47" s="63" t="s">
        <v>233</v>
      </c>
      <c r="I47" s="51" t="s">
        <v>133</v>
      </c>
      <c r="J47" s="51" t="s">
        <v>595</v>
      </c>
      <c r="K47" s="17" t="s">
        <v>131</v>
      </c>
      <c r="L47" s="12" t="s">
        <v>12</v>
      </c>
      <c r="M47" s="13" t="s">
        <v>132</v>
      </c>
      <c r="N47" s="38" t="s">
        <v>8</v>
      </c>
      <c r="O47" s="13" t="s">
        <v>132</v>
      </c>
      <c r="P47" s="16" t="str">
        <f>IF(ISBLANK(Tabelle2[[#This Row],[Price per 10 mg]]),"",RIGHT(Tabelle2[[#This Row],[Price per 10 mg]],1))</f>
        <v>€</v>
      </c>
      <c r="Q47" s="54" t="str">
        <f>IF(OR(ISBLANK(Tabelle2[[#This Row],[Price per 10 mg]]),Tabelle2[[#This Row],[Price per 10 mg]]="-"),"",IF(ISERR(FIND("€",Tabelle2[[#This Row],[Price per 10 mg]])),CONCATENATE(VALUE(LEFT(Tabelle2[[#This Row],[Price per 10 mg]],FIND(" ",Tabelle2[[#This Row],[Price per 10 mg]])-1))*(VLOOKUP(Tabelle2[[#This Row],[currency]],$T$4:$V$6,3,FALSE))," €"),Tabelle2[[#This Row],[Price per 10 mg]]))</f>
        <v>79,05 €</v>
      </c>
      <c r="R47" s="11"/>
      <c r="T47" s="1"/>
      <c r="U47" s="1"/>
      <c r="W47" s="3"/>
      <c r="X47" s="4"/>
    </row>
    <row r="48" spans="1:24" ht="21.6" customHeight="1" x14ac:dyDescent="0.2">
      <c r="A48" s="58" t="s">
        <v>134</v>
      </c>
      <c r="B48" s="49" t="s">
        <v>583</v>
      </c>
      <c r="C48" s="49"/>
      <c r="D48" s="49"/>
      <c r="E48" s="49" t="s">
        <v>667</v>
      </c>
      <c r="F48" s="49" t="s">
        <v>666</v>
      </c>
      <c r="G48" s="82" t="s">
        <v>130</v>
      </c>
      <c r="H48" s="63" t="s">
        <v>233</v>
      </c>
      <c r="I48" s="51" t="s">
        <v>133</v>
      </c>
      <c r="J48" s="12" t="s">
        <v>1021</v>
      </c>
      <c r="K48" s="17" t="s">
        <v>135</v>
      </c>
      <c r="L48" s="51" t="s">
        <v>12</v>
      </c>
      <c r="M48" s="13" t="s">
        <v>136</v>
      </c>
      <c r="N48" s="38" t="s">
        <v>8</v>
      </c>
      <c r="O48" s="13" t="s">
        <v>136</v>
      </c>
      <c r="P48" s="55" t="str">
        <f>IF(ISBLANK(Tabelle2[[#This Row],[Price per 10 mg]]),"",RIGHT(Tabelle2[[#This Row],[Price per 10 mg]],1))</f>
        <v>€</v>
      </c>
      <c r="Q48" s="54" t="str">
        <f>IF(OR(ISBLANK(Tabelle2[[#This Row],[Price per 10 mg]]),Tabelle2[[#This Row],[Price per 10 mg]]="-"),"",IF(ISERR(FIND("€",Tabelle2[[#This Row],[Price per 10 mg]])),CONCATENATE(VALUE(LEFT(Tabelle2[[#This Row],[Price per 10 mg]],FIND(" ",Tabelle2[[#This Row],[Price per 10 mg]])-1))*(VLOOKUP(Tabelle2[[#This Row],[currency]],$T$4:$V$6,3,FALSE))," €"),Tabelle2[[#This Row],[Price per 10 mg]]))</f>
        <v>91,20 €</v>
      </c>
      <c r="R48" s="11"/>
      <c r="T48" s="1"/>
      <c r="U48" s="1"/>
      <c r="W48" s="3"/>
      <c r="X48" s="4"/>
    </row>
    <row r="49" spans="1:24" ht="39.6" customHeight="1" x14ac:dyDescent="0.2">
      <c r="A49" s="57" t="s">
        <v>626</v>
      </c>
      <c r="B49" s="49" t="s">
        <v>583</v>
      </c>
      <c r="C49" s="49"/>
      <c r="D49" s="49"/>
      <c r="E49" s="57" t="s">
        <v>665</v>
      </c>
      <c r="F49" s="49" t="s">
        <v>664</v>
      </c>
      <c r="G49" s="82" t="s">
        <v>32</v>
      </c>
      <c r="H49" s="63" t="s">
        <v>218</v>
      </c>
      <c r="I49" s="51" t="s">
        <v>33</v>
      </c>
      <c r="J49" s="51" t="s">
        <v>1129</v>
      </c>
      <c r="K49" s="17" t="s">
        <v>2361</v>
      </c>
      <c r="L49" s="12" t="s">
        <v>12</v>
      </c>
      <c r="M49" s="13" t="s">
        <v>1475</v>
      </c>
      <c r="N49" s="38" t="s">
        <v>8</v>
      </c>
      <c r="O49" s="52" t="s">
        <v>1475</v>
      </c>
      <c r="P49" s="16" t="str">
        <f>IF(ISBLANK(Tabelle2[[#This Row],[Price per 10 mg]]),"",RIGHT(Tabelle2[[#This Row],[Price per 10 mg]],1))</f>
        <v>€</v>
      </c>
      <c r="Q49" s="54" t="str">
        <f>IF(OR(ISBLANK(Tabelle2[[#This Row],[Price per 10 mg]]),Tabelle2[[#This Row],[Price per 10 mg]]="-"),"",IF(ISERR(FIND("€",Tabelle2[[#This Row],[Price per 10 mg]])),CONCATENATE(VALUE(LEFT(Tabelle2[[#This Row],[Price per 10 mg]],FIND(" ",Tabelle2[[#This Row],[Price per 10 mg]])-1))*(VLOOKUP(Tabelle2[[#This Row],[currency]],$T$4:$V$6,3,FALSE))," €"),Tabelle2[[#This Row],[Price per 10 mg]]))</f>
        <v>167 €</v>
      </c>
      <c r="R49" s="11" t="s">
        <v>31</v>
      </c>
      <c r="T49" s="1"/>
      <c r="U49" s="1"/>
      <c r="W49" s="3"/>
      <c r="X49" s="4"/>
    </row>
    <row r="50" spans="1:24" ht="39.6" customHeight="1" x14ac:dyDescent="0.2">
      <c r="A50" s="58" t="s">
        <v>626</v>
      </c>
      <c r="B50" s="49" t="s">
        <v>583</v>
      </c>
      <c r="C50" s="49"/>
      <c r="D50" s="49"/>
      <c r="E50" s="58" t="s">
        <v>562</v>
      </c>
      <c r="F50" s="49" t="s">
        <v>663</v>
      </c>
      <c r="G50" s="82" t="s">
        <v>32</v>
      </c>
      <c r="H50" s="63" t="s">
        <v>218</v>
      </c>
      <c r="I50" s="51" t="s">
        <v>33</v>
      </c>
      <c r="J50" s="51" t="s">
        <v>1021</v>
      </c>
      <c r="K50" s="56" t="s">
        <v>293</v>
      </c>
      <c r="L50" s="51" t="s">
        <v>12</v>
      </c>
      <c r="M50" s="52" t="s">
        <v>294</v>
      </c>
      <c r="N50" s="38" t="s">
        <v>8</v>
      </c>
      <c r="O50" s="52" t="s">
        <v>294</v>
      </c>
      <c r="P50" s="55" t="str">
        <f>IF(ISBLANK(Tabelle2[[#This Row],[Price per 10 mg]]),"",RIGHT(Tabelle2[[#This Row],[Price per 10 mg]],1))</f>
        <v>€</v>
      </c>
      <c r="Q50" s="54" t="str">
        <f>IF(OR(ISBLANK(Tabelle2[[#This Row],[Price per 10 mg]]),Tabelle2[[#This Row],[Price per 10 mg]]="-"),"",IF(ISERR(FIND("€",Tabelle2[[#This Row],[Price per 10 mg]])),CONCATENATE(VALUE(LEFT(Tabelle2[[#This Row],[Price per 10 mg]],FIND(" ",Tabelle2[[#This Row],[Price per 10 mg]])-1))*(VLOOKUP(Tabelle2[[#This Row],[currency]],$T$4:$V$6,3,FALSE))," €"),Tabelle2[[#This Row],[Price per 10 mg]]))</f>
        <v>57,70 €</v>
      </c>
      <c r="R50" s="49" t="s">
        <v>31</v>
      </c>
      <c r="T50" s="1"/>
      <c r="U50" s="1"/>
      <c r="W50" s="3"/>
      <c r="X50" s="4"/>
    </row>
    <row r="51" spans="1:24" ht="39.6" customHeight="1" x14ac:dyDescent="0.2">
      <c r="A51" s="58" t="s">
        <v>626</v>
      </c>
      <c r="B51" s="49" t="s">
        <v>583</v>
      </c>
      <c r="C51" s="49"/>
      <c r="D51" s="49"/>
      <c r="E51" s="58" t="s">
        <v>562</v>
      </c>
      <c r="F51" s="49" t="s">
        <v>662</v>
      </c>
      <c r="G51" s="82" t="s">
        <v>32</v>
      </c>
      <c r="H51" s="63" t="s">
        <v>218</v>
      </c>
      <c r="I51" s="51" t="s">
        <v>33</v>
      </c>
      <c r="J51" s="12" t="s">
        <v>18</v>
      </c>
      <c r="K51" s="17">
        <v>681008</v>
      </c>
      <c r="L51" s="12" t="s">
        <v>12</v>
      </c>
      <c r="M51" s="13" t="s">
        <v>34</v>
      </c>
      <c r="N51" s="38" t="s">
        <v>8</v>
      </c>
      <c r="O51" s="13" t="s">
        <v>34</v>
      </c>
      <c r="P51" s="55" t="str">
        <f>IF(ISBLANK(Tabelle2[[#This Row],[Price per 10 mg]]),"",RIGHT(Tabelle2[[#This Row],[Price per 10 mg]],1))</f>
        <v>€</v>
      </c>
      <c r="Q51" s="54" t="str">
        <f>IF(OR(ISBLANK(Tabelle2[[#This Row],[Price per 10 mg]]),Tabelle2[[#This Row],[Price per 10 mg]]="-"),"",IF(ISERR(FIND("€",Tabelle2[[#This Row],[Price per 10 mg]])),CONCATENATE(VALUE(LEFT(Tabelle2[[#This Row],[Price per 10 mg]],FIND(" ",Tabelle2[[#This Row],[Price per 10 mg]])-1))*(VLOOKUP(Tabelle2[[#This Row],[currency]],$T$4:$V$6,3,FALSE))," €"),Tabelle2[[#This Row],[Price per 10 mg]]))</f>
        <v>44,90 €</v>
      </c>
      <c r="R51" s="49" t="s">
        <v>31</v>
      </c>
      <c r="T51" s="1"/>
      <c r="U51" s="1"/>
      <c r="W51" s="3"/>
      <c r="X51" s="4"/>
    </row>
    <row r="52" spans="1:24" ht="39.6" customHeight="1" x14ac:dyDescent="0.2">
      <c r="A52" s="49" t="s">
        <v>626</v>
      </c>
      <c r="B52" s="49" t="s">
        <v>583</v>
      </c>
      <c r="C52" s="49"/>
      <c r="D52" s="49"/>
      <c r="E52" s="49" t="s">
        <v>31</v>
      </c>
      <c r="F52" s="49" t="s">
        <v>562</v>
      </c>
      <c r="G52" s="82" t="s">
        <v>32</v>
      </c>
      <c r="H52" s="63" t="s">
        <v>218</v>
      </c>
      <c r="I52" s="51" t="s">
        <v>33</v>
      </c>
      <c r="J52" s="12" t="s">
        <v>595</v>
      </c>
      <c r="K52" s="17" t="s">
        <v>295</v>
      </c>
      <c r="L52" s="12" t="s">
        <v>12</v>
      </c>
      <c r="M52" s="13" t="s">
        <v>296</v>
      </c>
      <c r="N52" s="38" t="s">
        <v>8</v>
      </c>
      <c r="O52" s="13" t="s">
        <v>296</v>
      </c>
      <c r="P52" s="16" t="str">
        <f>IF(ISBLANK(Tabelle2[[#This Row],[Price per 10 mg]]),"",RIGHT(Tabelle2[[#This Row],[Price per 10 mg]],1))</f>
        <v>€</v>
      </c>
      <c r="Q52" s="54" t="str">
        <f>IF(OR(ISBLANK(Tabelle2[[#This Row],[Price per 10 mg]]),Tabelle2[[#This Row],[Price per 10 mg]]="-"),"",IF(ISERR(FIND("€",Tabelle2[[#This Row],[Price per 10 mg]])),CONCATENATE(VALUE(LEFT(Tabelle2[[#This Row],[Price per 10 mg]],FIND(" ",Tabelle2[[#This Row],[Price per 10 mg]])-1))*(VLOOKUP(Tabelle2[[#This Row],[currency]],$T$4:$V$6,3,FALSE))," €"),Tabelle2[[#This Row],[Price per 10 mg]]))</f>
        <v>120,70 €</v>
      </c>
      <c r="R52" s="49" t="s">
        <v>31</v>
      </c>
      <c r="T52" s="1"/>
      <c r="U52" s="1"/>
      <c r="W52" s="3"/>
      <c r="X52" s="4"/>
    </row>
    <row r="53" spans="1:24" ht="32.1" customHeight="1" x14ac:dyDescent="0.2">
      <c r="A53" s="48" t="s">
        <v>2228</v>
      </c>
      <c r="B53" s="49" t="s">
        <v>598</v>
      </c>
      <c r="C53" s="49"/>
      <c r="D53" s="49" t="s">
        <v>2326</v>
      </c>
      <c r="E53" s="49"/>
      <c r="F53" s="49" t="s">
        <v>416</v>
      </c>
      <c r="G53" s="82" t="s">
        <v>416</v>
      </c>
      <c r="H53" s="63" t="s">
        <v>417</v>
      </c>
      <c r="I53" s="51" t="s">
        <v>418</v>
      </c>
      <c r="J53" s="12" t="s">
        <v>1129</v>
      </c>
      <c r="K53" s="56" t="s">
        <v>2360</v>
      </c>
      <c r="L53" s="12" t="s">
        <v>11</v>
      </c>
      <c r="M53" s="13" t="s">
        <v>1476</v>
      </c>
      <c r="N53" s="38" t="s">
        <v>8</v>
      </c>
      <c r="O53" s="13" t="s">
        <v>150</v>
      </c>
      <c r="P53" s="14" t="str">
        <f>IF(ISBLANK(Tabelle2[[#This Row],[Price per 10 mg]]),"",RIGHT(Tabelle2[[#This Row],[Price per 10 mg]],1))</f>
        <v>€</v>
      </c>
      <c r="Q53" s="54" t="str">
        <f>IF(OR(ISBLANK(Tabelle2[[#This Row],[Price per 10 mg]]),Tabelle2[[#This Row],[Price per 10 mg]]="-"),"",IF(ISERR(FIND("€",Tabelle2[[#This Row],[Price per 10 mg]])),CONCATENATE(VALUE(LEFT(Tabelle2[[#This Row],[Price per 10 mg]],FIND(" ",Tabelle2[[#This Row],[Price per 10 mg]])-1))*(VLOOKUP(Tabelle2[[#This Row],[currency]],$T$4:$V$6,3,FALSE))," €"),Tabelle2[[#This Row],[Price per 10 mg]]))</f>
        <v>290 €</v>
      </c>
      <c r="R53" s="49"/>
      <c r="T53" s="1"/>
      <c r="U53" s="1"/>
      <c r="W53" s="3"/>
      <c r="X53" s="4"/>
    </row>
    <row r="54" spans="1:24" ht="32.1" customHeight="1" x14ac:dyDescent="0.2">
      <c r="A54" s="48" t="s">
        <v>2228</v>
      </c>
      <c r="B54" s="49" t="s">
        <v>598</v>
      </c>
      <c r="C54" s="49"/>
      <c r="D54" s="49" t="s">
        <v>2326</v>
      </c>
      <c r="E54" s="49"/>
      <c r="F54" s="49" t="s">
        <v>416</v>
      </c>
      <c r="G54" s="82" t="s">
        <v>416</v>
      </c>
      <c r="H54" s="63" t="s">
        <v>417</v>
      </c>
      <c r="I54" s="51" t="s">
        <v>418</v>
      </c>
      <c r="J54" s="51" t="s">
        <v>18</v>
      </c>
      <c r="K54" s="17">
        <v>684659</v>
      </c>
      <c r="L54" s="12" t="s">
        <v>68</v>
      </c>
      <c r="M54" s="13" t="s">
        <v>373</v>
      </c>
      <c r="N54" s="38" t="s">
        <v>8</v>
      </c>
      <c r="O54" s="52" t="s">
        <v>1071</v>
      </c>
      <c r="P54" s="53" t="str">
        <f>IF(ISBLANK(Tabelle2[[#This Row],[Price per 10 mg]]),"",RIGHT(Tabelle2[[#This Row],[Price per 10 mg]],1))</f>
        <v>€</v>
      </c>
      <c r="Q54" s="54" t="str">
        <f>IF(OR(ISBLANK(Tabelle2[[#This Row],[Price per 10 mg]]),Tabelle2[[#This Row],[Price per 10 mg]]="-"),"",IF(ISERR(FIND("€",Tabelle2[[#This Row],[Price per 10 mg]])),CONCATENATE(VALUE(LEFT(Tabelle2[[#This Row],[Price per 10 mg]],FIND(" ",Tabelle2[[#This Row],[Price per 10 mg]])-1))*(VLOOKUP(Tabelle2[[#This Row],[currency]],$T$4:$V$6,3,FALSE))," €"),Tabelle2[[#This Row],[Price per 10 mg]]))</f>
        <v>6990 €</v>
      </c>
      <c r="R54" s="11"/>
      <c r="T54" s="1"/>
      <c r="U54" s="1"/>
      <c r="W54" s="3"/>
      <c r="X54" s="4"/>
    </row>
    <row r="55" spans="1:24" ht="21.6" customHeight="1" x14ac:dyDescent="0.2">
      <c r="A55" s="40" t="s">
        <v>1552</v>
      </c>
      <c r="B55" s="97"/>
      <c r="C55" s="49"/>
      <c r="D55" s="49"/>
      <c r="E55" s="78"/>
      <c r="F55" s="85" t="s">
        <v>872</v>
      </c>
      <c r="G55" s="94" t="s">
        <v>589</v>
      </c>
      <c r="H55" s="66" t="s">
        <v>1551</v>
      </c>
      <c r="I55" s="125" t="s">
        <v>54</v>
      </c>
      <c r="J55" s="32" t="s">
        <v>872</v>
      </c>
      <c r="K55" s="98" t="s">
        <v>54</v>
      </c>
      <c r="L55" s="98" t="s">
        <v>54</v>
      </c>
      <c r="M55" s="99" t="s">
        <v>54</v>
      </c>
      <c r="N55" s="102" t="s">
        <v>54</v>
      </c>
      <c r="O55" s="99" t="s">
        <v>54</v>
      </c>
      <c r="P55" s="100" t="str">
        <f>IF(ISBLANK(Tabelle2[[#This Row],[Price per 10 mg]]),"",RIGHT(Tabelle2[[#This Row],[Price per 10 mg]],1))</f>
        <v>-</v>
      </c>
      <c r="Q55" s="101" t="str">
        <f>IF(OR(ISBLANK(Tabelle2[[#This Row],[Price per 10 mg]]),Tabelle2[[#This Row],[Price per 10 mg]]="-"),"",IF(ISERR(FIND("€",Tabelle2[[#This Row],[Price per 10 mg]])),CONCATENATE(VALUE(LEFT(Tabelle2[[#This Row],[Price per 10 mg]],FIND(" ",Tabelle2[[#This Row],[Price per 10 mg]])-1))*(VLOOKUP(Tabelle2[[#This Row],[currency]],$T$4:$V$6,3,FALSE))," €"),Tabelle2[[#This Row],[Price per 10 mg]]))</f>
        <v/>
      </c>
      <c r="R55" s="97"/>
      <c r="T55" s="1"/>
      <c r="U55" s="1"/>
      <c r="W55" s="3"/>
      <c r="X55" s="4"/>
    </row>
    <row r="56" spans="1:24" ht="26.45" customHeight="1" x14ac:dyDescent="0.2">
      <c r="A56" s="49" t="s">
        <v>590</v>
      </c>
      <c r="B56" s="49" t="s">
        <v>1124</v>
      </c>
      <c r="C56" s="49" t="s">
        <v>1519</v>
      </c>
      <c r="D56" s="49"/>
      <c r="E56" s="57"/>
      <c r="F56" s="49" t="s">
        <v>628</v>
      </c>
      <c r="G56" s="82" t="s">
        <v>589</v>
      </c>
      <c r="H56" s="63" t="s">
        <v>1130</v>
      </c>
      <c r="I56" s="51" t="s">
        <v>592</v>
      </c>
      <c r="J56" s="12" t="s">
        <v>596</v>
      </c>
      <c r="K56" s="56" t="s">
        <v>593</v>
      </c>
      <c r="L56" s="12" t="s">
        <v>1553</v>
      </c>
      <c r="M56" s="28" t="s">
        <v>1125</v>
      </c>
      <c r="N56" s="38" t="s">
        <v>8</v>
      </c>
      <c r="O56" s="13" t="s">
        <v>1126</v>
      </c>
      <c r="P56" s="14" t="str">
        <f>IF(ISBLANK(Tabelle2[[#This Row],[Price per 10 mg]]),"",RIGHT(Tabelle2[[#This Row],[Price per 10 mg]],1))</f>
        <v>€</v>
      </c>
      <c r="Q56" s="54" t="str">
        <f>IF(OR(ISBLANK(Tabelle2[[#This Row],[Price per 10 mg]]),Tabelle2[[#This Row],[Price per 10 mg]]="-"),"",IF(ISERR(FIND("€",Tabelle2[[#This Row],[Price per 10 mg]])),CONCATENATE(VALUE(LEFT(Tabelle2[[#This Row],[Price per 10 mg]],FIND(" ",Tabelle2[[#This Row],[Price per 10 mg]])-1))*(VLOOKUP(Tabelle2[[#This Row],[currency]],$T$4:$V$6,3,FALSE))," €"),Tabelle2[[#This Row],[Price per 10 mg]]))</f>
        <v>1,32 €</v>
      </c>
      <c r="R56" s="11" t="s">
        <v>594</v>
      </c>
      <c r="T56" s="1"/>
      <c r="U56" s="1"/>
      <c r="W56" s="3"/>
      <c r="X56" s="4"/>
    </row>
    <row r="57" spans="1:24" ht="26.45" customHeight="1" x14ac:dyDescent="0.2">
      <c r="A57" s="49" t="s">
        <v>590</v>
      </c>
      <c r="B57" s="49" t="s">
        <v>1124</v>
      </c>
      <c r="C57" s="49" t="s">
        <v>1519</v>
      </c>
      <c r="D57" s="49"/>
      <c r="E57" s="57"/>
      <c r="F57" s="49" t="s">
        <v>627</v>
      </c>
      <c r="G57" s="82" t="s">
        <v>589</v>
      </c>
      <c r="H57" s="63" t="s">
        <v>1130</v>
      </c>
      <c r="I57" s="51" t="s">
        <v>592</v>
      </c>
      <c r="J57" s="12" t="s">
        <v>1129</v>
      </c>
      <c r="K57" s="56" t="s">
        <v>1487</v>
      </c>
      <c r="L57" s="129" t="s">
        <v>177</v>
      </c>
      <c r="M57" s="52" t="s">
        <v>1127</v>
      </c>
      <c r="N57" s="38" t="s">
        <v>8</v>
      </c>
      <c r="O57" s="52" t="s">
        <v>1128</v>
      </c>
      <c r="P57" s="53" t="str">
        <f>IF(ISBLANK(Tabelle2[[#This Row],[Price per 10 mg]]),"",RIGHT(Tabelle2[[#This Row],[Price per 10 mg]],1))</f>
        <v>€</v>
      </c>
      <c r="Q57" s="54" t="str">
        <f>IF(OR(ISBLANK(Tabelle2[[#This Row],[Price per 10 mg]]),Tabelle2[[#This Row],[Price per 10 mg]]="-"),"",IF(ISERR(FIND("€",Tabelle2[[#This Row],[Price per 10 mg]])),CONCATENATE(VALUE(LEFT(Tabelle2[[#This Row],[Price per 10 mg]],FIND(" ",Tabelle2[[#This Row],[Price per 10 mg]])-1))*(VLOOKUP(Tabelle2[[#This Row],[currency]],$T$4:$V$6,3,FALSE))," €"),Tabelle2[[#This Row],[Price per 10 mg]]))</f>
        <v>2,76 €</v>
      </c>
      <c r="R57" s="49" t="s">
        <v>594</v>
      </c>
      <c r="T57" s="1"/>
      <c r="U57" s="1"/>
      <c r="W57" s="3"/>
      <c r="X57" s="4"/>
    </row>
    <row r="58" spans="1:24" ht="26.45" customHeight="1" x14ac:dyDescent="0.2">
      <c r="A58" s="58" t="s">
        <v>590</v>
      </c>
      <c r="B58" s="49" t="s">
        <v>1124</v>
      </c>
      <c r="C58" s="49" t="s">
        <v>1519</v>
      </c>
      <c r="D58" s="49"/>
      <c r="E58" s="57"/>
      <c r="F58" s="58" t="s">
        <v>591</v>
      </c>
      <c r="G58" s="82" t="s">
        <v>589</v>
      </c>
      <c r="H58" s="63" t="s">
        <v>1130</v>
      </c>
      <c r="I58" s="51" t="s">
        <v>592</v>
      </c>
      <c r="J58" s="51" t="s">
        <v>2345</v>
      </c>
      <c r="K58" s="27" t="s">
        <v>2346</v>
      </c>
      <c r="L58" s="129" t="s">
        <v>177</v>
      </c>
      <c r="M58" s="52" t="s">
        <v>2347</v>
      </c>
      <c r="N58" s="38" t="s">
        <v>8</v>
      </c>
      <c r="O58" s="52" t="s">
        <v>2348</v>
      </c>
      <c r="P58" s="55" t="str">
        <f>IF(ISBLANK(Tabelle2[[#This Row],[Price per 10 mg]]),"",RIGHT(Tabelle2[[#This Row],[Price per 10 mg]],1))</f>
        <v>€</v>
      </c>
      <c r="Q58" s="54" t="str">
        <f>IF(OR(ISBLANK(Tabelle2[[#This Row],[Price per 10 mg]]),Tabelle2[[#This Row],[Price per 10 mg]]="-"),"",IF(ISERR(FIND("€",Tabelle2[[#This Row],[Price per 10 mg]])),CONCATENATE(VALUE(LEFT(Tabelle2[[#This Row],[Price per 10 mg]],FIND(" ",Tabelle2[[#This Row],[Price per 10 mg]])-1))*(VLOOKUP(Tabelle2[[#This Row],[currency]],$T$4:$V$6,3,FALSE))," €"),Tabelle2[[#This Row],[Price per 10 mg]]))</f>
        <v>15,60 €</v>
      </c>
      <c r="R58" s="22"/>
      <c r="T58" s="1"/>
      <c r="U58" s="1"/>
      <c r="W58" s="3"/>
      <c r="X58" s="4"/>
    </row>
    <row r="59" spans="1:24" ht="21.6" customHeight="1" x14ac:dyDescent="0.2">
      <c r="A59" s="49" t="s">
        <v>37</v>
      </c>
      <c r="B59" s="49" t="s">
        <v>583</v>
      </c>
      <c r="C59" s="49"/>
      <c r="D59" s="49"/>
      <c r="E59" s="57" t="s">
        <v>659</v>
      </c>
      <c r="F59" s="49" t="s">
        <v>660</v>
      </c>
      <c r="G59" s="82" t="s">
        <v>36</v>
      </c>
      <c r="H59" s="63" t="s">
        <v>243</v>
      </c>
      <c r="I59" s="51" t="s">
        <v>39</v>
      </c>
      <c r="J59" s="51" t="s">
        <v>595</v>
      </c>
      <c r="K59" s="17" t="s">
        <v>512</v>
      </c>
      <c r="L59" s="37" t="s">
        <v>12</v>
      </c>
      <c r="M59" s="13" t="s">
        <v>513</v>
      </c>
      <c r="N59" s="38" t="s">
        <v>8</v>
      </c>
      <c r="O59" s="52" t="s">
        <v>513</v>
      </c>
      <c r="P59" s="53" t="str">
        <f>IF(ISBLANK(Tabelle2[[#This Row],[Price per 10 mg]]),"",RIGHT(Tabelle2[[#This Row],[Price per 10 mg]],1))</f>
        <v>€</v>
      </c>
      <c r="Q59" s="54" t="str">
        <f>IF(OR(ISBLANK(Tabelle2[[#This Row],[Price per 10 mg]]),Tabelle2[[#This Row],[Price per 10 mg]]="-"),"",IF(ISERR(FIND("€",Tabelle2[[#This Row],[Price per 10 mg]])),CONCATENATE(VALUE(LEFT(Tabelle2[[#This Row],[Price per 10 mg]],FIND(" ",Tabelle2[[#This Row],[Price per 10 mg]])-1))*(VLOOKUP(Tabelle2[[#This Row],[currency]],$T$4:$V$6,3,FALSE))," €"),Tabelle2[[#This Row],[Price per 10 mg]]))</f>
        <v>111,20 €</v>
      </c>
      <c r="R59" s="11"/>
      <c r="T59" s="1"/>
      <c r="U59" s="1"/>
      <c r="W59" s="3"/>
      <c r="X59" s="4"/>
    </row>
    <row r="60" spans="1:24" ht="21.6" customHeight="1" x14ac:dyDescent="0.2">
      <c r="A60" s="58" t="s">
        <v>37</v>
      </c>
      <c r="B60" s="49" t="s">
        <v>583</v>
      </c>
      <c r="C60" s="49"/>
      <c r="D60" s="49"/>
      <c r="E60" s="57" t="s">
        <v>659</v>
      </c>
      <c r="F60" s="49" t="s">
        <v>660</v>
      </c>
      <c r="G60" s="82" t="s">
        <v>36</v>
      </c>
      <c r="H60" s="63" t="s">
        <v>1477</v>
      </c>
      <c r="I60" s="51" t="s">
        <v>39</v>
      </c>
      <c r="J60" s="12" t="s">
        <v>595</v>
      </c>
      <c r="K60" s="56" t="s">
        <v>512</v>
      </c>
      <c r="L60" s="12" t="s">
        <v>12</v>
      </c>
      <c r="M60" s="13" t="s">
        <v>858</v>
      </c>
      <c r="N60" s="38" t="s">
        <v>8</v>
      </c>
      <c r="O60" s="13" t="s">
        <v>858</v>
      </c>
      <c r="P60" s="55" t="str">
        <f>IF(ISBLANK(Tabelle2[[#This Row],[Price per 10 mg]]),"",RIGHT(Tabelle2[[#This Row],[Price per 10 mg]],1))</f>
        <v>€</v>
      </c>
      <c r="Q60" s="54" t="str">
        <f>IF(OR(ISBLANK(Tabelle2[[#This Row],[Price per 10 mg]]),Tabelle2[[#This Row],[Price per 10 mg]]="-"),"",IF(ISERR(FIND("€",Tabelle2[[#This Row],[Price per 10 mg]])),CONCATENATE(VALUE(LEFT(Tabelle2[[#This Row],[Price per 10 mg]],FIND(" ",Tabelle2[[#This Row],[Price per 10 mg]])-1))*(VLOOKUP(Tabelle2[[#This Row],[currency]],$T$4:$V$6,3,FALSE))," €"),Tabelle2[[#This Row],[Price per 10 mg]]))</f>
        <v>150 €</v>
      </c>
      <c r="R60" s="11"/>
      <c r="T60" s="1"/>
      <c r="U60" s="1"/>
      <c r="W60" s="3"/>
      <c r="X60" s="4"/>
    </row>
    <row r="61" spans="1:24" ht="39.6" customHeight="1" x14ac:dyDescent="0.2">
      <c r="A61" s="58" t="s">
        <v>35</v>
      </c>
      <c r="B61" s="49" t="s">
        <v>583</v>
      </c>
      <c r="C61" s="49"/>
      <c r="D61" s="49"/>
      <c r="E61" s="58" t="s">
        <v>1135</v>
      </c>
      <c r="F61" s="49" t="s">
        <v>1134</v>
      </c>
      <c r="G61" s="82" t="s">
        <v>36</v>
      </c>
      <c r="H61" s="63" t="s">
        <v>244</v>
      </c>
      <c r="I61" s="51" t="s">
        <v>38</v>
      </c>
      <c r="J61" s="129" t="s">
        <v>1129</v>
      </c>
      <c r="K61" s="56" t="s">
        <v>1490</v>
      </c>
      <c r="L61" s="129" t="s">
        <v>12</v>
      </c>
      <c r="M61" s="52" t="s">
        <v>1136</v>
      </c>
      <c r="N61" s="38" t="s">
        <v>8</v>
      </c>
      <c r="O61" s="52" t="s">
        <v>1136</v>
      </c>
      <c r="P61" s="55" t="str">
        <f>IF(ISBLANK(Tabelle2[[#This Row],[Price per 10 mg]]),"",RIGHT(Tabelle2[[#This Row],[Price per 10 mg]],1))</f>
        <v>€</v>
      </c>
      <c r="Q61" s="54" t="str">
        <f>IF(OR(ISBLANK(Tabelle2[[#This Row],[Price per 10 mg]]),Tabelle2[[#This Row],[Price per 10 mg]]="-"),"",IF(ISERR(FIND("€",Tabelle2[[#This Row],[Price per 10 mg]])),CONCATENATE(VALUE(LEFT(Tabelle2[[#This Row],[Price per 10 mg]],FIND(" ",Tabelle2[[#This Row],[Price per 10 mg]])-1))*(VLOOKUP(Tabelle2[[#This Row],[currency]],$T$4:$V$6,3,FALSE))," €"),Tabelle2[[#This Row],[Price per 10 mg]]))</f>
        <v>188 €</v>
      </c>
      <c r="R61" s="49"/>
      <c r="T61" s="1"/>
      <c r="U61" s="1"/>
      <c r="W61" s="3"/>
      <c r="X61" s="4"/>
    </row>
    <row r="62" spans="1:24" ht="39.6" customHeight="1" x14ac:dyDescent="0.2">
      <c r="A62" s="58" t="s">
        <v>1078</v>
      </c>
      <c r="B62" s="49" t="s">
        <v>583</v>
      </c>
      <c r="C62" s="49"/>
      <c r="D62" s="49"/>
      <c r="E62" s="58" t="s">
        <v>1135</v>
      </c>
      <c r="F62" s="58" t="s">
        <v>661</v>
      </c>
      <c r="G62" s="82" t="s">
        <v>36</v>
      </c>
      <c r="H62" s="63" t="s">
        <v>661</v>
      </c>
      <c r="I62" s="51" t="s">
        <v>38</v>
      </c>
      <c r="J62" s="51" t="s">
        <v>1131</v>
      </c>
      <c r="K62" s="27" t="s">
        <v>1132</v>
      </c>
      <c r="L62" s="21" t="s">
        <v>12</v>
      </c>
      <c r="M62" s="28" t="s">
        <v>1133</v>
      </c>
      <c r="N62" s="38" t="s">
        <v>8</v>
      </c>
      <c r="O62" s="28" t="s">
        <v>1133</v>
      </c>
      <c r="P62" s="53" t="str">
        <f>IF(ISBLANK(Tabelle2[[#This Row],[Price per 10 mg]]),"",RIGHT(Tabelle2[[#This Row],[Price per 10 mg]],1))</f>
        <v>$</v>
      </c>
      <c r="Q62" s="54" t="str">
        <f>IF(OR(ISBLANK(Tabelle2[[#This Row],[Price per 10 mg]]),Tabelle2[[#This Row],[Price per 10 mg]]="-"),"",IF(ISERR(FIND("€",Tabelle2[[#This Row],[Price per 10 mg]])),CONCATENATE(VALUE(LEFT(Tabelle2[[#This Row],[Price per 10 mg]],FIND(" ",Tabelle2[[#This Row],[Price per 10 mg]])-1))*(VLOOKUP(Tabelle2[[#This Row],[currency]],$T$4:$V$6,3,FALSE))," €"),Tabelle2[[#This Row],[Price per 10 mg]]))</f>
        <v>361 €</v>
      </c>
      <c r="R62" s="22"/>
      <c r="T62" s="1"/>
      <c r="U62" s="1"/>
      <c r="W62" s="3"/>
      <c r="X62" s="4"/>
    </row>
    <row r="63" spans="1:24" ht="52.5" customHeight="1" x14ac:dyDescent="0.2">
      <c r="A63" s="61" t="s">
        <v>1014</v>
      </c>
      <c r="B63" s="49" t="s">
        <v>598</v>
      </c>
      <c r="C63" s="49"/>
      <c r="D63" s="49"/>
      <c r="E63" s="57" t="s">
        <v>1478</v>
      </c>
      <c r="F63" s="49" t="s">
        <v>633</v>
      </c>
      <c r="G63" s="82" t="s">
        <v>307</v>
      </c>
      <c r="H63" s="63" t="s">
        <v>529</v>
      </c>
      <c r="I63" s="51" t="s">
        <v>425</v>
      </c>
      <c r="J63" s="12" t="s">
        <v>1129</v>
      </c>
      <c r="K63" s="17" t="s">
        <v>2359</v>
      </c>
      <c r="L63" s="12" t="s">
        <v>12</v>
      </c>
      <c r="M63" s="13" t="s">
        <v>1247</v>
      </c>
      <c r="N63" s="38" t="s">
        <v>8</v>
      </c>
      <c r="O63" s="13" t="s">
        <v>1247</v>
      </c>
      <c r="P63" s="16" t="str">
        <f>IF(ISBLANK(Tabelle2[[#This Row],[Price per 10 mg]]),"",RIGHT(Tabelle2[[#This Row],[Price per 10 mg]],1))</f>
        <v>€</v>
      </c>
      <c r="Q63" s="54" t="str">
        <f>IF(OR(ISBLANK(Tabelle2[[#This Row],[Price per 10 mg]]),Tabelle2[[#This Row],[Price per 10 mg]]="-"),"",IF(ISERR(FIND("€",Tabelle2[[#This Row],[Price per 10 mg]])),CONCATENATE(VALUE(LEFT(Tabelle2[[#This Row],[Price per 10 mg]],FIND(" ",Tabelle2[[#This Row],[Price per 10 mg]])-1))*(VLOOKUP(Tabelle2[[#This Row],[currency]],$T$4:$V$6,3,FALSE))," €"),Tabelle2[[#This Row],[Price per 10 mg]]))</f>
        <v>200 €</v>
      </c>
      <c r="R63" s="11"/>
      <c r="T63" s="1"/>
      <c r="U63" s="1"/>
      <c r="W63" s="3"/>
      <c r="X63" s="4"/>
    </row>
    <row r="64" spans="1:24" s="23" customFormat="1" ht="21.6" customHeight="1" x14ac:dyDescent="0.2">
      <c r="A64" s="58" t="s">
        <v>56</v>
      </c>
      <c r="B64" s="49" t="s">
        <v>584</v>
      </c>
      <c r="C64" s="49"/>
      <c r="D64" s="49"/>
      <c r="E64" s="58" t="s">
        <v>636</v>
      </c>
      <c r="F64" s="49" t="s">
        <v>634</v>
      </c>
      <c r="G64" s="82" t="s">
        <v>55</v>
      </c>
      <c r="H64" s="63" t="s">
        <v>227</v>
      </c>
      <c r="I64" s="51" t="s">
        <v>57</v>
      </c>
      <c r="J64" s="26" t="s">
        <v>18</v>
      </c>
      <c r="K64" s="17">
        <v>683743</v>
      </c>
      <c r="L64" s="26" t="s">
        <v>12</v>
      </c>
      <c r="M64" s="13" t="s">
        <v>147</v>
      </c>
      <c r="N64" s="38" t="s">
        <v>8</v>
      </c>
      <c r="O64" s="13" t="s">
        <v>147</v>
      </c>
      <c r="P64" s="55" t="str">
        <f>IF(ISBLANK(Tabelle2[[#This Row],[Price per 10 mg]]),"",RIGHT(Tabelle2[[#This Row],[Price per 10 mg]],1))</f>
        <v>€</v>
      </c>
      <c r="Q64" s="54" t="str">
        <f>IF(OR(ISBLANK(Tabelle2[[#This Row],[Price per 10 mg]]),Tabelle2[[#This Row],[Price per 10 mg]]="-"),"",IF(ISERR(FIND("€",Tabelle2[[#This Row],[Price per 10 mg]])),CONCATENATE(VALUE(LEFT(Tabelle2[[#This Row],[Price per 10 mg]],FIND(" ",Tabelle2[[#This Row],[Price per 10 mg]])-1))*(VLOOKUP(Tabelle2[[#This Row],[currency]],$T$4:$V$6,3,FALSE))," €"),Tabelle2[[#This Row],[Price per 10 mg]]))</f>
        <v>395 €</v>
      </c>
      <c r="R64" s="11"/>
      <c r="W64" s="24"/>
      <c r="X64" s="25"/>
    </row>
    <row r="65" spans="1:24" s="23" customFormat="1" ht="21.6" customHeight="1" x14ac:dyDescent="0.2">
      <c r="A65" s="58" t="s">
        <v>56</v>
      </c>
      <c r="B65" s="49" t="s">
        <v>584</v>
      </c>
      <c r="C65" s="49"/>
      <c r="D65" s="49"/>
      <c r="E65" s="49" t="s">
        <v>636</v>
      </c>
      <c r="F65" s="49" t="s">
        <v>634</v>
      </c>
      <c r="G65" s="82" t="s">
        <v>55</v>
      </c>
      <c r="H65" s="63" t="s">
        <v>227</v>
      </c>
      <c r="I65" s="51" t="s">
        <v>57</v>
      </c>
      <c r="J65" s="26" t="s">
        <v>595</v>
      </c>
      <c r="K65" s="17" t="s">
        <v>635</v>
      </c>
      <c r="L65" s="26" t="s">
        <v>12</v>
      </c>
      <c r="M65" s="13" t="s">
        <v>754</v>
      </c>
      <c r="N65" s="38" t="s">
        <v>8</v>
      </c>
      <c r="O65" s="13" t="s">
        <v>754</v>
      </c>
      <c r="P65" s="53" t="str">
        <f>IF(ISBLANK(Tabelle2[[#This Row],[Price per 10 mg]]),"",RIGHT(Tabelle2[[#This Row],[Price per 10 mg]],1))</f>
        <v>€</v>
      </c>
      <c r="Q65" s="54" t="str">
        <f>IF(OR(ISBLANK(Tabelle2[[#This Row],[Price per 10 mg]]),Tabelle2[[#This Row],[Price per 10 mg]]="-"),"",IF(ISERR(FIND("€",Tabelle2[[#This Row],[Price per 10 mg]])),CONCATENATE(VALUE(LEFT(Tabelle2[[#This Row],[Price per 10 mg]],FIND(" ",Tabelle2[[#This Row],[Price per 10 mg]])-1))*(VLOOKUP(Tabelle2[[#This Row],[currency]],$T$4:$V$6,3,FALSE))," €"),Tabelle2[[#This Row],[Price per 10 mg]]))</f>
        <v>199,2 €</v>
      </c>
      <c r="R65" s="11"/>
      <c r="W65" s="24"/>
      <c r="X65" s="25"/>
    </row>
    <row r="66" spans="1:24" s="23" customFormat="1" ht="21.6" customHeight="1" x14ac:dyDescent="0.2">
      <c r="A66" s="58" t="s">
        <v>692</v>
      </c>
      <c r="B66" s="49" t="s">
        <v>584</v>
      </c>
      <c r="C66" s="49"/>
      <c r="D66" s="49"/>
      <c r="E66" s="58" t="s">
        <v>639</v>
      </c>
      <c r="F66" s="49" t="s">
        <v>1015</v>
      </c>
      <c r="G66" s="82" t="s">
        <v>691</v>
      </c>
      <c r="H66" s="63" t="s">
        <v>644</v>
      </c>
      <c r="I66" s="51" t="s">
        <v>637</v>
      </c>
      <c r="J66" s="26" t="s">
        <v>18</v>
      </c>
      <c r="K66" s="56">
        <v>679958</v>
      </c>
      <c r="L66" s="26" t="s">
        <v>103</v>
      </c>
      <c r="M66" s="13" t="s">
        <v>758</v>
      </c>
      <c r="N66" s="38" t="s">
        <v>8</v>
      </c>
      <c r="O66" s="13" t="s">
        <v>1028</v>
      </c>
      <c r="P66" s="14" t="str">
        <f>IF(ISBLANK(Tabelle2[[#This Row],[Price per 10 mg]]),"",RIGHT(Tabelle2[[#This Row],[Price per 10 mg]],1))</f>
        <v>€</v>
      </c>
      <c r="Q66" s="54" t="str">
        <f>IF(OR(ISBLANK(Tabelle2[[#This Row],[Price per 10 mg]]),Tabelle2[[#This Row],[Price per 10 mg]]="-"),"",IF(ISERR(FIND("€",Tabelle2[[#This Row],[Price per 10 mg]])),CONCATENATE(VALUE(LEFT(Tabelle2[[#This Row],[Price per 10 mg]],FIND(" ",Tabelle2[[#This Row],[Price per 10 mg]])-1))*(VLOOKUP(Tabelle2[[#This Row],[currency]],$T$4:$V$6,3,FALSE))," €"),Tabelle2[[#This Row],[Price per 10 mg]]))</f>
        <v>3,39 €</v>
      </c>
      <c r="R66" s="11" t="s">
        <v>638</v>
      </c>
      <c r="W66" s="24"/>
      <c r="X66" s="25"/>
    </row>
    <row r="67" spans="1:24" ht="21.6" customHeight="1" x14ac:dyDescent="0.2">
      <c r="A67" s="49" t="s">
        <v>692</v>
      </c>
      <c r="B67" s="49" t="s">
        <v>584</v>
      </c>
      <c r="C67" s="49"/>
      <c r="D67" s="49"/>
      <c r="E67" s="49" t="s">
        <v>639</v>
      </c>
      <c r="F67" s="49" t="s">
        <v>1015</v>
      </c>
      <c r="G67" s="82" t="s">
        <v>691</v>
      </c>
      <c r="H67" s="63" t="s">
        <v>644</v>
      </c>
      <c r="I67" s="51" t="s">
        <v>637</v>
      </c>
      <c r="J67" s="12" t="s">
        <v>595</v>
      </c>
      <c r="K67" s="51" t="s">
        <v>640</v>
      </c>
      <c r="L67" s="12" t="s">
        <v>103</v>
      </c>
      <c r="M67" s="13" t="s">
        <v>753</v>
      </c>
      <c r="N67" s="38" t="s">
        <v>8</v>
      </c>
      <c r="O67" s="13" t="s">
        <v>1029</v>
      </c>
      <c r="P67" s="14" t="str">
        <f>IF(ISBLANK(Tabelle2[[#This Row],[Price per 10 mg]]),"",RIGHT(Tabelle2[[#This Row],[Price per 10 mg]],1))</f>
        <v>€</v>
      </c>
      <c r="Q67" s="54" t="str">
        <f>IF(OR(ISBLANK(Tabelle2[[#This Row],[Price per 10 mg]]),Tabelle2[[#This Row],[Price per 10 mg]]="-"),"",IF(ISERR(FIND("€",Tabelle2[[#This Row],[Price per 10 mg]])),CONCATENATE(VALUE(LEFT(Tabelle2[[#This Row],[Price per 10 mg]],FIND(" ",Tabelle2[[#This Row],[Price per 10 mg]])-1))*(VLOOKUP(Tabelle2[[#This Row],[currency]],$T$4:$V$6,3,FALSE))," €"),Tabelle2[[#This Row],[Price per 10 mg]]))</f>
        <v>3,36 €</v>
      </c>
      <c r="R67" s="11" t="s">
        <v>638</v>
      </c>
      <c r="T67" s="1"/>
      <c r="U67" s="1"/>
      <c r="W67" s="3"/>
      <c r="X67" s="4"/>
    </row>
    <row r="68" spans="1:24" s="23" customFormat="1" ht="21.6" customHeight="1" x14ac:dyDescent="0.2">
      <c r="A68" s="49" t="s">
        <v>692</v>
      </c>
      <c r="B68" s="49" t="s">
        <v>584</v>
      </c>
      <c r="C68" s="49"/>
      <c r="D68" s="49"/>
      <c r="E68" s="49" t="s">
        <v>639</v>
      </c>
      <c r="F68" s="49" t="s">
        <v>1015</v>
      </c>
      <c r="G68" s="82" t="s">
        <v>691</v>
      </c>
      <c r="H68" s="63" t="s">
        <v>644</v>
      </c>
      <c r="I68" s="51" t="s">
        <v>637</v>
      </c>
      <c r="J68" s="26" t="s">
        <v>1021</v>
      </c>
      <c r="K68" s="129" t="s">
        <v>641</v>
      </c>
      <c r="L68" s="26" t="s">
        <v>103</v>
      </c>
      <c r="M68" s="13" t="s">
        <v>642</v>
      </c>
      <c r="N68" s="38" t="s">
        <v>8</v>
      </c>
      <c r="O68" s="13" t="s">
        <v>643</v>
      </c>
      <c r="P68" s="14" t="str">
        <f>IF(ISBLANK(Tabelle2[[#This Row],[Price per 10 mg]]),"",RIGHT(Tabelle2[[#This Row],[Price per 10 mg]],1))</f>
        <v>€</v>
      </c>
      <c r="Q68" s="54" t="str">
        <f>IF(OR(ISBLANK(Tabelle2[[#This Row],[Price per 10 mg]]),Tabelle2[[#This Row],[Price per 10 mg]]="-"),"",IF(ISERR(FIND("€",Tabelle2[[#This Row],[Price per 10 mg]])),CONCATENATE(VALUE(LEFT(Tabelle2[[#This Row],[Price per 10 mg]],FIND(" ",Tabelle2[[#This Row],[Price per 10 mg]])-1))*(VLOOKUP(Tabelle2[[#This Row],[currency]],$T$4:$V$6,3,FALSE))," €"),Tabelle2[[#This Row],[Price per 10 mg]]))</f>
        <v>4,35 €</v>
      </c>
      <c r="R68" s="11" t="s">
        <v>638</v>
      </c>
      <c r="W68" s="24"/>
      <c r="X68" s="25"/>
    </row>
    <row r="69" spans="1:24" ht="26.45" customHeight="1" x14ac:dyDescent="0.2">
      <c r="A69" s="49" t="s">
        <v>648</v>
      </c>
      <c r="B69" s="49" t="s">
        <v>583</v>
      </c>
      <c r="C69" s="49"/>
      <c r="D69" s="49"/>
      <c r="E69" s="58" t="s">
        <v>191</v>
      </c>
      <c r="F69" s="49" t="s">
        <v>647</v>
      </c>
      <c r="G69" s="82" t="s">
        <v>170</v>
      </c>
      <c r="H69" s="63" t="s">
        <v>225</v>
      </c>
      <c r="I69" s="51" t="s">
        <v>452</v>
      </c>
      <c r="J69" s="12" t="s">
        <v>1021</v>
      </c>
      <c r="K69" s="17" t="s">
        <v>456</v>
      </c>
      <c r="L69" s="12" t="s">
        <v>12</v>
      </c>
      <c r="M69" s="13" t="s">
        <v>457</v>
      </c>
      <c r="N69" s="38" t="s">
        <v>8</v>
      </c>
      <c r="O69" s="13" t="s">
        <v>457</v>
      </c>
      <c r="P69" s="14" t="str">
        <f>IF(ISBLANK(Tabelle2[[#This Row],[Price per 10 mg]]),"",RIGHT(Tabelle2[[#This Row],[Price per 10 mg]],1))</f>
        <v>€</v>
      </c>
      <c r="Q69" s="54" t="str">
        <f>IF(OR(ISBLANK(Tabelle2[[#This Row],[Price per 10 mg]]),Tabelle2[[#This Row],[Price per 10 mg]]="-"),"",IF(ISERR(FIND("€",Tabelle2[[#This Row],[Price per 10 mg]])),CONCATENATE(VALUE(LEFT(Tabelle2[[#This Row],[Price per 10 mg]],FIND(" ",Tabelle2[[#This Row],[Price per 10 mg]])-1))*(VLOOKUP(Tabelle2[[#This Row],[currency]],$T$4:$V$6,3,FALSE))," €"),Tabelle2[[#This Row],[Price per 10 mg]]))</f>
        <v>86 €</v>
      </c>
      <c r="R69" s="11" t="s">
        <v>451</v>
      </c>
      <c r="T69" s="1"/>
      <c r="U69" s="1"/>
      <c r="W69" s="3"/>
      <c r="X69" s="4"/>
    </row>
    <row r="70" spans="1:24" ht="26.45" customHeight="1" x14ac:dyDescent="0.2">
      <c r="A70" s="49" t="s">
        <v>648</v>
      </c>
      <c r="B70" s="49" t="s">
        <v>583</v>
      </c>
      <c r="C70" s="49"/>
      <c r="D70" s="49"/>
      <c r="E70" s="58" t="s">
        <v>191</v>
      </c>
      <c r="F70" s="49" t="s">
        <v>646</v>
      </c>
      <c r="G70" s="82" t="s">
        <v>170</v>
      </c>
      <c r="H70" s="63" t="s">
        <v>225</v>
      </c>
      <c r="I70" s="51" t="s">
        <v>452</v>
      </c>
      <c r="J70" s="12" t="s">
        <v>453</v>
      </c>
      <c r="K70" s="17">
        <v>10067</v>
      </c>
      <c r="L70" s="12" t="s">
        <v>11</v>
      </c>
      <c r="M70" s="13" t="s">
        <v>458</v>
      </c>
      <c r="N70" s="38" t="s">
        <v>8</v>
      </c>
      <c r="O70" s="13" t="s">
        <v>476</v>
      </c>
      <c r="P70" s="53" t="str">
        <f>IF(ISBLANK(Tabelle2[[#This Row],[Price per 10 mg]]),"",RIGHT(Tabelle2[[#This Row],[Price per 10 mg]],1))</f>
        <v>€</v>
      </c>
      <c r="Q70" s="54" t="str">
        <f>IF(OR(ISBLANK(Tabelle2[[#This Row],[Price per 10 mg]]),Tabelle2[[#This Row],[Price per 10 mg]]="-"),"",IF(ISERR(FIND("€",Tabelle2[[#This Row],[Price per 10 mg]])),CONCATENATE(VALUE(LEFT(Tabelle2[[#This Row],[Price per 10 mg]],FIND(" ",Tabelle2[[#This Row],[Price per 10 mg]])-1))*(VLOOKUP(Tabelle2[[#This Row],[currency]],$T$4:$V$6,3,FALSE))," €"),Tabelle2[[#This Row],[Price per 10 mg]]))</f>
        <v>620 €</v>
      </c>
      <c r="R70" s="11" t="s">
        <v>451</v>
      </c>
      <c r="T70" s="1"/>
      <c r="U70" s="1"/>
      <c r="W70" s="3"/>
      <c r="X70" s="4"/>
    </row>
    <row r="71" spans="1:24" ht="26.45" customHeight="1" x14ac:dyDescent="0.2">
      <c r="A71" s="49" t="s">
        <v>648</v>
      </c>
      <c r="B71" s="49" t="s">
        <v>583</v>
      </c>
      <c r="C71" s="49"/>
      <c r="D71" s="49"/>
      <c r="E71" s="58" t="s">
        <v>191</v>
      </c>
      <c r="F71" s="49" t="s">
        <v>645</v>
      </c>
      <c r="G71" s="82" t="s">
        <v>170</v>
      </c>
      <c r="H71" s="63" t="s">
        <v>225</v>
      </c>
      <c r="I71" s="51" t="s">
        <v>452</v>
      </c>
      <c r="J71" s="12" t="s">
        <v>18</v>
      </c>
      <c r="K71" s="56">
        <v>677132</v>
      </c>
      <c r="L71" s="12" t="s">
        <v>12</v>
      </c>
      <c r="M71" s="13" t="s">
        <v>2339</v>
      </c>
      <c r="N71" s="38" t="s">
        <v>8</v>
      </c>
      <c r="O71" s="52" t="s">
        <v>2339</v>
      </c>
      <c r="P71" s="55" t="str">
        <f>IF(ISBLANK(Tabelle2[[#This Row],[Price per 10 mg]]),"",RIGHT(Tabelle2[[#This Row],[Price per 10 mg]],1))</f>
        <v>€</v>
      </c>
      <c r="Q71" s="54" t="str">
        <f>IF(OR(ISBLANK(Tabelle2[[#This Row],[Price per 10 mg]]),Tabelle2[[#This Row],[Price per 10 mg]]="-"),"",IF(ISERR(FIND("€",Tabelle2[[#This Row],[Price per 10 mg]])),CONCATENATE(VALUE(LEFT(Tabelle2[[#This Row],[Price per 10 mg]],FIND(" ",Tabelle2[[#This Row],[Price per 10 mg]])-1))*(VLOOKUP(Tabelle2[[#This Row],[currency]],$T$4:$V$6,3,FALSE))," €"),Tabelle2[[#This Row],[Price per 10 mg]]))</f>
        <v>78,90 €</v>
      </c>
      <c r="R71" s="11" t="s">
        <v>451</v>
      </c>
      <c r="T71" s="1"/>
      <c r="U71" s="1"/>
      <c r="W71" s="3"/>
      <c r="X71" s="4"/>
    </row>
    <row r="72" spans="1:24" ht="26.45" customHeight="1" x14ac:dyDescent="0.2">
      <c r="A72" s="49" t="s">
        <v>648</v>
      </c>
      <c r="B72" s="49" t="s">
        <v>583</v>
      </c>
      <c r="C72" s="49"/>
      <c r="D72" s="49"/>
      <c r="E72" s="58" t="s">
        <v>191</v>
      </c>
      <c r="F72" s="49" t="s">
        <v>645</v>
      </c>
      <c r="G72" s="82" t="s">
        <v>170</v>
      </c>
      <c r="H72" s="63" t="s">
        <v>225</v>
      </c>
      <c r="I72" s="51" t="s">
        <v>452</v>
      </c>
      <c r="J72" s="51" t="s">
        <v>595</v>
      </c>
      <c r="K72" s="17" t="s">
        <v>454</v>
      </c>
      <c r="L72" s="12" t="s">
        <v>12</v>
      </c>
      <c r="M72" s="13" t="s">
        <v>455</v>
      </c>
      <c r="N72" s="38" t="s">
        <v>8</v>
      </c>
      <c r="O72" s="13" t="s">
        <v>455</v>
      </c>
      <c r="P72" s="53" t="str">
        <f>IF(ISBLANK(Tabelle2[[#This Row],[Price per 10 mg]]),"",RIGHT(Tabelle2[[#This Row],[Price per 10 mg]],1))</f>
        <v>€</v>
      </c>
      <c r="Q72" s="54" t="str">
        <f>IF(OR(ISBLANK(Tabelle2[[#This Row],[Price per 10 mg]]),Tabelle2[[#This Row],[Price per 10 mg]]="-"),"",IF(ISERR(FIND("€",Tabelle2[[#This Row],[Price per 10 mg]])),CONCATENATE(VALUE(LEFT(Tabelle2[[#This Row],[Price per 10 mg]],FIND(" ",Tabelle2[[#This Row],[Price per 10 mg]])-1))*(VLOOKUP(Tabelle2[[#This Row],[currency]],$T$4:$V$6,3,FALSE))," €"),Tabelle2[[#This Row],[Price per 10 mg]]))</f>
        <v>53,55 €</v>
      </c>
      <c r="R72" s="11" t="s">
        <v>451</v>
      </c>
      <c r="T72" s="1"/>
      <c r="U72" s="1"/>
      <c r="W72" s="3"/>
      <c r="X72" s="4"/>
    </row>
    <row r="73" spans="1:24" ht="26.45" customHeight="1" x14ac:dyDescent="0.2">
      <c r="A73" s="49" t="s">
        <v>652</v>
      </c>
      <c r="B73" s="49" t="s">
        <v>583</v>
      </c>
      <c r="C73" s="49"/>
      <c r="D73" s="49"/>
      <c r="E73" s="58" t="s">
        <v>40</v>
      </c>
      <c r="F73" s="49" t="s">
        <v>650</v>
      </c>
      <c r="G73" s="82" t="s">
        <v>41</v>
      </c>
      <c r="H73" s="63" t="s">
        <v>215</v>
      </c>
      <c r="I73" s="51" t="s">
        <v>43</v>
      </c>
      <c r="J73" s="12" t="s">
        <v>1129</v>
      </c>
      <c r="K73" s="56" t="s">
        <v>2358</v>
      </c>
      <c r="L73" s="12" t="s">
        <v>29</v>
      </c>
      <c r="M73" s="13" t="s">
        <v>1479</v>
      </c>
      <c r="N73" s="38" t="s">
        <v>8</v>
      </c>
      <c r="O73" s="13" t="s">
        <v>1480</v>
      </c>
      <c r="P73" s="55" t="str">
        <f>IF(ISBLANK(Tabelle2[[#This Row],[Price per 10 mg]]),"",RIGHT(Tabelle2[[#This Row],[Price per 10 mg]],1))</f>
        <v>$</v>
      </c>
      <c r="Q73" s="54" t="str">
        <f>IF(OR(ISBLANK(Tabelle2[[#This Row],[Price per 10 mg]]),Tabelle2[[#This Row],[Price per 10 mg]]="-"),"",IF(ISERR(FIND("€",Tabelle2[[#This Row],[Price per 10 mg]])),CONCATENATE(VALUE(LEFT(Tabelle2[[#This Row],[Price per 10 mg]],FIND(" ",Tabelle2[[#This Row],[Price per 10 mg]])-1))*(VLOOKUP(Tabelle2[[#This Row],[currency]],$T$4:$V$6,3,FALSE))," €"),Tabelle2[[#This Row],[Price per 10 mg]]))</f>
        <v>39,71 €</v>
      </c>
      <c r="R73" s="11" t="s">
        <v>42</v>
      </c>
      <c r="T73" s="1"/>
      <c r="U73" s="1"/>
      <c r="W73" s="3"/>
      <c r="X73" s="4"/>
    </row>
    <row r="74" spans="1:24" ht="26.45" customHeight="1" x14ac:dyDescent="0.2">
      <c r="A74" s="49" t="s">
        <v>652</v>
      </c>
      <c r="B74" s="49" t="s">
        <v>583</v>
      </c>
      <c r="C74" s="49"/>
      <c r="D74" s="49"/>
      <c r="E74" s="58" t="s">
        <v>40</v>
      </c>
      <c r="F74" s="49" t="s">
        <v>651</v>
      </c>
      <c r="G74" s="82" t="s">
        <v>41</v>
      </c>
      <c r="H74" s="63" t="s">
        <v>215</v>
      </c>
      <c r="I74" s="51" t="s">
        <v>43</v>
      </c>
      <c r="J74" s="12" t="s">
        <v>45</v>
      </c>
      <c r="K74" s="17" t="s">
        <v>44</v>
      </c>
      <c r="L74" s="12" t="s">
        <v>29</v>
      </c>
      <c r="M74" s="13" t="s">
        <v>146</v>
      </c>
      <c r="N74" s="38" t="s">
        <v>8</v>
      </c>
      <c r="O74" s="13" t="s">
        <v>449</v>
      </c>
      <c r="P74" s="55" t="str">
        <f>IF(ISBLANK(Tabelle2[[#This Row],[Price per 10 mg]]),"",RIGHT(Tabelle2[[#This Row],[Price per 10 mg]],1))</f>
        <v>$</v>
      </c>
      <c r="Q74" s="54" t="str">
        <f>IF(OR(ISBLANK(Tabelle2[[#This Row],[Price per 10 mg]]),Tabelle2[[#This Row],[Price per 10 mg]]="-"),"",IF(ISERR(FIND("€",Tabelle2[[#This Row],[Price per 10 mg]])),CONCATENATE(VALUE(LEFT(Tabelle2[[#This Row],[Price per 10 mg]],FIND(" ",Tabelle2[[#This Row],[Price per 10 mg]])-1))*(VLOOKUP(Tabelle2[[#This Row],[currency]],$T$4:$V$6,3,FALSE))," €"),Tabelle2[[#This Row],[Price per 10 mg]]))</f>
        <v>58,14 €</v>
      </c>
      <c r="R74" s="11" t="s">
        <v>42</v>
      </c>
      <c r="T74" s="1"/>
      <c r="U74" s="1"/>
      <c r="W74" s="3"/>
      <c r="X74" s="4"/>
    </row>
    <row r="75" spans="1:24" ht="26.45" customHeight="1" x14ac:dyDescent="0.2">
      <c r="A75" s="49" t="s">
        <v>652</v>
      </c>
      <c r="B75" s="49" t="s">
        <v>583</v>
      </c>
      <c r="C75" s="49"/>
      <c r="D75" s="49"/>
      <c r="E75" s="58" t="s">
        <v>40</v>
      </c>
      <c r="F75" s="49" t="s">
        <v>655</v>
      </c>
      <c r="G75" s="82" t="s">
        <v>41</v>
      </c>
      <c r="H75" s="63" t="s">
        <v>215</v>
      </c>
      <c r="I75" s="51" t="s">
        <v>43</v>
      </c>
      <c r="J75" s="12" t="s">
        <v>595</v>
      </c>
      <c r="K75" s="17" t="s">
        <v>558</v>
      </c>
      <c r="L75" s="12" t="s">
        <v>12</v>
      </c>
      <c r="M75" s="13" t="s">
        <v>559</v>
      </c>
      <c r="N75" s="38" t="s">
        <v>8</v>
      </c>
      <c r="O75" s="13" t="s">
        <v>559</v>
      </c>
      <c r="P75" s="53" t="str">
        <f>IF(ISBLANK(Tabelle2[[#This Row],[Price per 10 mg]]),"",RIGHT(Tabelle2[[#This Row],[Price per 10 mg]],1))</f>
        <v>€</v>
      </c>
      <c r="Q75" s="54" t="str">
        <f>IF(OR(ISBLANK(Tabelle2[[#This Row],[Price per 10 mg]]),Tabelle2[[#This Row],[Price per 10 mg]]="-"),"",IF(ISERR(FIND("€",Tabelle2[[#This Row],[Price per 10 mg]])),CONCATENATE(VALUE(LEFT(Tabelle2[[#This Row],[Price per 10 mg]],FIND(" ",Tabelle2[[#This Row],[Price per 10 mg]])-1))*(VLOOKUP(Tabelle2[[#This Row],[currency]],$T$4:$V$6,3,FALSE))," €"),Tabelle2[[#This Row],[Price per 10 mg]]))</f>
        <v>170,40 €</v>
      </c>
      <c r="R75" s="11"/>
      <c r="T75" s="1"/>
      <c r="U75" s="1"/>
      <c r="W75" s="3"/>
      <c r="X75" s="4"/>
    </row>
    <row r="76" spans="1:24" ht="15" customHeight="1" x14ac:dyDescent="0.2">
      <c r="A76" s="58" t="s">
        <v>654</v>
      </c>
      <c r="B76" s="49" t="s">
        <v>583</v>
      </c>
      <c r="C76" s="49"/>
      <c r="D76" s="49"/>
      <c r="E76" s="58" t="s">
        <v>770</v>
      </c>
      <c r="F76" s="49" t="s">
        <v>542</v>
      </c>
      <c r="G76" s="82" t="s">
        <v>41</v>
      </c>
      <c r="H76" s="63" t="s">
        <v>543</v>
      </c>
      <c r="I76" s="51" t="s">
        <v>541</v>
      </c>
      <c r="J76" s="12" t="s">
        <v>1021</v>
      </c>
      <c r="K76" s="17" t="s">
        <v>544</v>
      </c>
      <c r="L76" s="12" t="s">
        <v>1553</v>
      </c>
      <c r="M76" s="13" t="s">
        <v>545</v>
      </c>
      <c r="N76" s="38" t="s">
        <v>8</v>
      </c>
      <c r="O76" s="13" t="s">
        <v>546</v>
      </c>
      <c r="P76" s="14" t="str">
        <f>IF(ISBLANK(Tabelle2[[#This Row],[Price per 10 mg]]),"",RIGHT(Tabelle2[[#This Row],[Price per 10 mg]],1))</f>
        <v>€</v>
      </c>
      <c r="Q76" s="54" t="str">
        <f>IF(OR(ISBLANK(Tabelle2[[#This Row],[Price per 10 mg]]),Tabelle2[[#This Row],[Price per 10 mg]]="-"),"",IF(ISERR(FIND("€",Tabelle2[[#This Row],[Price per 10 mg]])),CONCATENATE(VALUE(LEFT(Tabelle2[[#This Row],[Price per 10 mg]],FIND(" ",Tabelle2[[#This Row],[Price per 10 mg]])-1))*(VLOOKUP(Tabelle2[[#This Row],[currency]],$T$4:$V$6,3,FALSE))," €"),Tabelle2[[#This Row],[Price per 10 mg]]))</f>
        <v>0,69 €</v>
      </c>
      <c r="R76" s="11" t="s">
        <v>653</v>
      </c>
      <c r="T76" s="1"/>
      <c r="U76" s="1"/>
      <c r="W76" s="3"/>
      <c r="X76" s="4"/>
    </row>
    <row r="77" spans="1:24" ht="15" customHeight="1" x14ac:dyDescent="0.2">
      <c r="A77" s="49" t="s">
        <v>654</v>
      </c>
      <c r="B77" s="49" t="s">
        <v>583</v>
      </c>
      <c r="C77" s="49"/>
      <c r="D77" s="49"/>
      <c r="E77" s="58" t="s">
        <v>770</v>
      </c>
      <c r="F77" s="49" t="s">
        <v>542</v>
      </c>
      <c r="G77" s="82" t="s">
        <v>41</v>
      </c>
      <c r="H77" s="63" t="s">
        <v>543</v>
      </c>
      <c r="I77" s="51" t="s">
        <v>541</v>
      </c>
      <c r="J77" s="12" t="s">
        <v>595</v>
      </c>
      <c r="K77" s="17" t="s">
        <v>547</v>
      </c>
      <c r="L77" s="12" t="s">
        <v>177</v>
      </c>
      <c r="M77" s="13" t="s">
        <v>548</v>
      </c>
      <c r="N77" s="38" t="s">
        <v>8</v>
      </c>
      <c r="O77" s="13" t="s">
        <v>549</v>
      </c>
      <c r="P77" s="14" t="str">
        <f>IF(ISBLANK(Tabelle2[[#This Row],[Price per 10 mg]]),"",RIGHT(Tabelle2[[#This Row],[Price per 10 mg]],1))</f>
        <v>€</v>
      </c>
      <c r="Q77" s="54" t="str">
        <f>IF(OR(ISBLANK(Tabelle2[[#This Row],[Price per 10 mg]]),Tabelle2[[#This Row],[Price per 10 mg]]="-"),"",IF(ISERR(FIND("€",Tabelle2[[#This Row],[Price per 10 mg]])),CONCATENATE(VALUE(LEFT(Tabelle2[[#This Row],[Price per 10 mg]],FIND(" ",Tabelle2[[#This Row],[Price per 10 mg]])-1))*(VLOOKUP(Tabelle2[[#This Row],[currency]],$T$4:$V$6,3,FALSE))," €"),Tabelle2[[#This Row],[Price per 10 mg]]))</f>
        <v>2,78 €</v>
      </c>
      <c r="R77" s="11" t="s">
        <v>653</v>
      </c>
      <c r="T77" s="1"/>
      <c r="U77" s="1"/>
      <c r="W77" s="3"/>
      <c r="X77" s="4"/>
    </row>
    <row r="78" spans="1:24" ht="21.6" customHeight="1" x14ac:dyDescent="0.2">
      <c r="A78" s="58" t="s">
        <v>656</v>
      </c>
      <c r="B78" s="49" t="s">
        <v>669</v>
      </c>
      <c r="C78" s="49" t="s">
        <v>1518</v>
      </c>
      <c r="D78" s="49"/>
      <c r="E78" s="58"/>
      <c r="F78" s="49" t="s">
        <v>469</v>
      </c>
      <c r="G78" s="82" t="s">
        <v>468</v>
      </c>
      <c r="H78" s="63" t="s">
        <v>470</v>
      </c>
      <c r="I78" s="51" t="s">
        <v>471</v>
      </c>
      <c r="J78" s="12" t="s">
        <v>472</v>
      </c>
      <c r="K78" s="17" t="s">
        <v>473</v>
      </c>
      <c r="L78" s="37" t="s">
        <v>12</v>
      </c>
      <c r="M78" s="13" t="s">
        <v>474</v>
      </c>
      <c r="N78" s="38" t="s">
        <v>8</v>
      </c>
      <c r="O78" s="13" t="s">
        <v>474</v>
      </c>
      <c r="P78" s="14" t="str">
        <f>IF(ISBLANK(Tabelle2[[#This Row],[Price per 10 mg]]),"",RIGHT(Tabelle2[[#This Row],[Price per 10 mg]],1))</f>
        <v>€</v>
      </c>
      <c r="Q78" s="54" t="str">
        <f>IF(OR(ISBLANK(Tabelle2[[#This Row],[Price per 10 mg]]),Tabelle2[[#This Row],[Price per 10 mg]]="-"),"",IF(ISERR(FIND("€",Tabelle2[[#This Row],[Price per 10 mg]])),CONCATENATE(VALUE(LEFT(Tabelle2[[#This Row],[Price per 10 mg]],FIND(" ",Tabelle2[[#This Row],[Price per 10 mg]])-1))*(VLOOKUP(Tabelle2[[#This Row],[currency]],$T$4:$V$6,3,FALSE))," €"),Tabelle2[[#This Row],[Price per 10 mg]]))</f>
        <v>850 €</v>
      </c>
      <c r="R78" s="11"/>
      <c r="T78" s="1"/>
      <c r="U78" s="1"/>
      <c r="W78" s="3"/>
      <c r="X78" s="4"/>
    </row>
    <row r="79" spans="1:24" ht="21.6" customHeight="1" x14ac:dyDescent="0.2">
      <c r="A79" s="58" t="s">
        <v>656</v>
      </c>
      <c r="B79" s="49" t="s">
        <v>669</v>
      </c>
      <c r="C79" s="49" t="s">
        <v>1518</v>
      </c>
      <c r="D79" s="49"/>
      <c r="E79" s="58"/>
      <c r="F79" s="49" t="s">
        <v>657</v>
      </c>
      <c r="G79" s="82" t="s">
        <v>468</v>
      </c>
      <c r="H79" s="63" t="s">
        <v>470</v>
      </c>
      <c r="I79" s="51" t="s">
        <v>658</v>
      </c>
      <c r="J79" s="12" t="s">
        <v>18</v>
      </c>
      <c r="K79" s="17">
        <v>684542</v>
      </c>
      <c r="L79" s="12" t="s">
        <v>89</v>
      </c>
      <c r="M79" s="13" t="s">
        <v>1213</v>
      </c>
      <c r="N79" s="38" t="s">
        <v>8</v>
      </c>
      <c r="O79" s="13" t="s">
        <v>1214</v>
      </c>
      <c r="P79" s="14" t="str">
        <f>IF(ISBLANK(Tabelle2[[#This Row],[Price per 10 mg]]),"",RIGHT(Tabelle2[[#This Row],[Price per 10 mg]],1))</f>
        <v>€</v>
      </c>
      <c r="Q79" s="54" t="str">
        <f>IF(OR(ISBLANK(Tabelle2[[#This Row],[Price per 10 mg]]),Tabelle2[[#This Row],[Price per 10 mg]]="-"),"",IF(ISERR(FIND("€",Tabelle2[[#This Row],[Price per 10 mg]])),CONCATENATE(VALUE(LEFT(Tabelle2[[#This Row],[Price per 10 mg]],FIND(" ",Tabelle2[[#This Row],[Price per 10 mg]])-1))*(VLOOKUP(Tabelle2[[#This Row],[currency]],$T$4:$V$6,3,FALSE))," €"),Tabelle2[[#This Row],[Price per 10 mg]]))</f>
        <v>55,6 €</v>
      </c>
      <c r="R79" s="11"/>
      <c r="T79" s="1"/>
      <c r="U79" s="1"/>
      <c r="W79" s="3"/>
      <c r="X79" s="4"/>
    </row>
    <row r="80" spans="1:24" ht="21.6" customHeight="1" x14ac:dyDescent="0.2">
      <c r="A80" s="58" t="s">
        <v>656</v>
      </c>
      <c r="B80" s="49" t="s">
        <v>669</v>
      </c>
      <c r="C80" s="49" t="s">
        <v>1518</v>
      </c>
      <c r="D80" s="49"/>
      <c r="E80" s="57"/>
      <c r="F80" s="49" t="s">
        <v>1215</v>
      </c>
      <c r="G80" s="82" t="s">
        <v>468</v>
      </c>
      <c r="H80" s="63" t="s">
        <v>1216</v>
      </c>
      <c r="I80" s="51" t="s">
        <v>658</v>
      </c>
      <c r="J80" s="12" t="s">
        <v>595</v>
      </c>
      <c r="K80" s="56" t="s">
        <v>1217</v>
      </c>
      <c r="L80" s="129" t="s">
        <v>89</v>
      </c>
      <c r="M80" s="52" t="s">
        <v>1218</v>
      </c>
      <c r="N80" s="38" t="s">
        <v>8</v>
      </c>
      <c r="O80" s="52" t="s">
        <v>2284</v>
      </c>
      <c r="P80" s="53" t="str">
        <f>IF(ISBLANK(Tabelle2[[#This Row],[Price per 10 mg]]),"",RIGHT(Tabelle2[[#This Row],[Price per 10 mg]],1))</f>
        <v>€</v>
      </c>
      <c r="Q80" s="54" t="str">
        <f>IF(OR(ISBLANK(Tabelle2[[#This Row],[Price per 10 mg]]),Tabelle2[[#This Row],[Price per 10 mg]]="-"),"",IF(ISERR(FIND("€",Tabelle2[[#This Row],[Price per 10 mg]])),CONCATENATE(VALUE(LEFT(Tabelle2[[#This Row],[Price per 10 mg]],FIND(" ",Tabelle2[[#This Row],[Price per 10 mg]])-1))*(VLOOKUP(Tabelle2[[#This Row],[currency]],$T$4:$V$6,3,FALSE))," €"),Tabelle2[[#This Row],[Price per 10 mg]]))</f>
        <v>52 €</v>
      </c>
      <c r="R80" s="49"/>
      <c r="T80" s="1"/>
      <c r="U80" s="1"/>
      <c r="W80" s="3"/>
      <c r="X80" s="4"/>
    </row>
    <row r="81" spans="1:24" ht="21.6" customHeight="1" x14ac:dyDescent="0.2">
      <c r="A81" s="58" t="s">
        <v>656</v>
      </c>
      <c r="B81" s="49" t="s">
        <v>669</v>
      </c>
      <c r="C81" s="49" t="s">
        <v>1518</v>
      </c>
      <c r="D81" s="49"/>
      <c r="E81" s="58"/>
      <c r="F81" s="49" t="s">
        <v>657</v>
      </c>
      <c r="G81" s="82" t="s">
        <v>468</v>
      </c>
      <c r="H81" s="63" t="s">
        <v>470</v>
      </c>
      <c r="I81" s="51" t="s">
        <v>658</v>
      </c>
      <c r="J81" s="51" t="s">
        <v>1085</v>
      </c>
      <c r="K81" s="128" t="s">
        <v>1219</v>
      </c>
      <c r="L81" s="128" t="s">
        <v>1190</v>
      </c>
      <c r="M81" s="47" t="s">
        <v>95</v>
      </c>
      <c r="N81" s="38" t="s">
        <v>8</v>
      </c>
      <c r="O81" s="47"/>
      <c r="P81" s="55" t="str">
        <f>IF(ISBLANK(Tabelle2[[#This Row],[Price per 10 mg]]),"",RIGHT(Tabelle2[[#This Row],[Price per 10 mg]],1))</f>
        <v/>
      </c>
      <c r="Q81" s="54" t="str">
        <f>IF(OR(ISBLANK(Tabelle2[[#This Row],[Price per 10 mg]]),Tabelle2[[#This Row],[Price per 10 mg]]="-"),"",IF(ISERR(FIND("€",Tabelle2[[#This Row],[Price per 10 mg]])),CONCATENATE(VALUE(LEFT(Tabelle2[[#This Row],[Price per 10 mg]],FIND(" ",Tabelle2[[#This Row],[Price per 10 mg]])-1))*(VLOOKUP(Tabelle2[[#This Row],[currency]],$T$4:$V$6,3,FALSE))," €"),Tabelle2[[#This Row],[Price per 10 mg]]))</f>
        <v/>
      </c>
      <c r="R81" s="40"/>
      <c r="T81" s="1"/>
      <c r="U81" s="1"/>
      <c r="W81" s="3"/>
      <c r="X81" s="4"/>
    </row>
    <row r="82" spans="1:24" ht="32.1" customHeight="1" x14ac:dyDescent="0.2">
      <c r="A82" s="50" t="s">
        <v>1343</v>
      </c>
      <c r="B82" s="49" t="s">
        <v>584</v>
      </c>
      <c r="C82" s="49" t="s">
        <v>1516</v>
      </c>
      <c r="D82" s="49"/>
      <c r="E82" s="49"/>
      <c r="F82" s="49" t="s">
        <v>995</v>
      </c>
      <c r="G82" s="82" t="s">
        <v>1520</v>
      </c>
      <c r="H82" s="63" t="s">
        <v>990</v>
      </c>
      <c r="I82" s="51" t="s">
        <v>989</v>
      </c>
      <c r="J82" s="12" t="s">
        <v>18</v>
      </c>
      <c r="K82" s="17">
        <v>688741</v>
      </c>
      <c r="L82" s="12" t="s">
        <v>12</v>
      </c>
      <c r="M82" s="13" t="s">
        <v>1496</v>
      </c>
      <c r="N82" s="38" t="s">
        <v>8</v>
      </c>
      <c r="O82" s="13" t="s">
        <v>1496</v>
      </c>
      <c r="P82" s="53" t="str">
        <f>IF(ISBLANK(Tabelle2[[#This Row],[Price per 10 mg]]),"",RIGHT(Tabelle2[[#This Row],[Price per 10 mg]],1))</f>
        <v>€</v>
      </c>
      <c r="Q82" s="54" t="str">
        <f>IF(OR(ISBLANK(Tabelle2[[#This Row],[Price per 10 mg]]),Tabelle2[[#This Row],[Price per 10 mg]]="-"),"",IF(ISERR(FIND("€",Tabelle2[[#This Row],[Price per 10 mg]])),CONCATENATE(VALUE(LEFT(Tabelle2[[#This Row],[Price per 10 mg]],FIND(" ",Tabelle2[[#This Row],[Price per 10 mg]])-1))*(VLOOKUP(Tabelle2[[#This Row],[currency]],$T$4:$V$6,3,FALSE))," €"),Tabelle2[[#This Row],[Price per 10 mg]]))</f>
        <v>350 €</v>
      </c>
      <c r="R82" s="11"/>
      <c r="T82" s="1"/>
      <c r="U82" s="1"/>
      <c r="W82" s="3"/>
      <c r="X82" s="4"/>
    </row>
    <row r="83" spans="1:24" ht="53.1" customHeight="1" x14ac:dyDescent="0.2">
      <c r="A83" s="50" t="s">
        <v>1343</v>
      </c>
      <c r="B83" s="49" t="s">
        <v>1344</v>
      </c>
      <c r="C83" s="49" t="s">
        <v>1518</v>
      </c>
      <c r="D83" s="49"/>
      <c r="E83" s="49"/>
      <c r="F83" s="49" t="s">
        <v>985</v>
      </c>
      <c r="G83" s="82" t="s">
        <v>1520</v>
      </c>
      <c r="H83" s="63" t="s">
        <v>986</v>
      </c>
      <c r="I83" s="51" t="s">
        <v>987</v>
      </c>
      <c r="J83" s="51" t="s">
        <v>1129</v>
      </c>
      <c r="K83" s="17" t="s">
        <v>1488</v>
      </c>
      <c r="L83" s="12" t="s">
        <v>12</v>
      </c>
      <c r="M83" s="13" t="s">
        <v>898</v>
      </c>
      <c r="N83" s="38" t="s">
        <v>8</v>
      </c>
      <c r="O83" s="52" t="s">
        <v>898</v>
      </c>
      <c r="P83" s="53" t="str">
        <f>IF(ISBLANK(Tabelle2[[#This Row],[Price per 10 mg]]),"",RIGHT(Tabelle2[[#This Row],[Price per 10 mg]],1))</f>
        <v>€</v>
      </c>
      <c r="Q83" s="54" t="str">
        <f>IF(OR(ISBLANK(Tabelle2[[#This Row],[Price per 10 mg]]),Tabelle2[[#This Row],[Price per 10 mg]]="-"),"",IF(ISERR(FIND("€",Tabelle2[[#This Row],[Price per 10 mg]])),CONCATENATE(VALUE(LEFT(Tabelle2[[#This Row],[Price per 10 mg]],FIND(" ",Tabelle2[[#This Row],[Price per 10 mg]])-1))*(VLOOKUP(Tabelle2[[#This Row],[currency]],$T$4:$V$6,3,FALSE))," €"),Tabelle2[[#This Row],[Price per 10 mg]]))</f>
        <v>230 €</v>
      </c>
      <c r="R83" s="11"/>
      <c r="T83" s="1"/>
      <c r="U83" s="1"/>
      <c r="W83" s="3"/>
      <c r="X83" s="4"/>
    </row>
    <row r="84" spans="1:24" ht="53.1" customHeight="1" x14ac:dyDescent="0.2">
      <c r="A84" s="61" t="s">
        <v>1343</v>
      </c>
      <c r="B84" s="49" t="s">
        <v>1344</v>
      </c>
      <c r="C84" s="49" t="s">
        <v>1518</v>
      </c>
      <c r="D84" s="49"/>
      <c r="E84" s="58"/>
      <c r="F84" s="49" t="s">
        <v>985</v>
      </c>
      <c r="G84" s="82" t="s">
        <v>1520</v>
      </c>
      <c r="H84" s="63" t="s">
        <v>986</v>
      </c>
      <c r="I84" s="51" t="s">
        <v>987</v>
      </c>
      <c r="J84" s="12" t="s">
        <v>18</v>
      </c>
      <c r="K84" s="17">
        <v>685300</v>
      </c>
      <c r="L84" s="12" t="s">
        <v>68</v>
      </c>
      <c r="M84" s="13" t="s">
        <v>458</v>
      </c>
      <c r="N84" s="38" t="s">
        <v>8</v>
      </c>
      <c r="O84" s="13" t="s">
        <v>1074</v>
      </c>
      <c r="P84" s="53" t="str">
        <f>IF(ISBLANK(Tabelle2[[#This Row],[Price per 10 mg]]),"",RIGHT(Tabelle2[[#This Row],[Price per 10 mg]],1))</f>
        <v>€</v>
      </c>
      <c r="Q84" s="54" t="str">
        <f>IF(OR(ISBLANK(Tabelle2[[#This Row],[Price per 10 mg]]),Tabelle2[[#This Row],[Price per 10 mg]]="-"),"",IF(ISERR(FIND("€",Tabelle2[[#This Row],[Price per 10 mg]])),CONCATENATE(VALUE(LEFT(Tabelle2[[#This Row],[Price per 10 mg]],FIND(" ",Tabelle2[[#This Row],[Price per 10 mg]])-1))*(VLOOKUP(Tabelle2[[#This Row],[currency]],$T$4:$V$6,3,FALSE))," €"),Tabelle2[[#This Row],[Price per 10 mg]]))</f>
        <v>31000 €</v>
      </c>
      <c r="R84" s="11"/>
      <c r="T84" s="1"/>
      <c r="U84" s="1"/>
      <c r="W84" s="3"/>
      <c r="X84" s="4"/>
    </row>
    <row r="85" spans="1:24" ht="32.1" customHeight="1" x14ac:dyDescent="0.2">
      <c r="A85" s="61" t="s">
        <v>1343</v>
      </c>
      <c r="B85" s="49" t="s">
        <v>1344</v>
      </c>
      <c r="C85" s="49" t="s">
        <v>1518</v>
      </c>
      <c r="D85" s="49"/>
      <c r="E85" s="58"/>
      <c r="F85" s="49" t="s">
        <v>991</v>
      </c>
      <c r="G85" s="82" t="s">
        <v>1520</v>
      </c>
      <c r="H85" s="63" t="s">
        <v>993</v>
      </c>
      <c r="I85" s="51" t="s">
        <v>992</v>
      </c>
      <c r="J85" s="12" t="s">
        <v>1129</v>
      </c>
      <c r="K85" s="17" t="s">
        <v>994</v>
      </c>
      <c r="L85" s="12" t="s">
        <v>12</v>
      </c>
      <c r="M85" s="13" t="s">
        <v>1481</v>
      </c>
      <c r="N85" s="38" t="s">
        <v>8</v>
      </c>
      <c r="O85" s="13" t="s">
        <v>1481</v>
      </c>
      <c r="P85" s="14" t="str">
        <f>IF(ISBLANK(Tabelle2[[#This Row],[Price per 10 mg]]),"",RIGHT(Tabelle2[[#This Row],[Price per 10 mg]],1))</f>
        <v>€</v>
      </c>
      <c r="Q85" s="54" t="str">
        <f>IF(OR(ISBLANK(Tabelle2[[#This Row],[Price per 10 mg]]),Tabelle2[[#This Row],[Price per 10 mg]]="-"),"",IF(ISERR(FIND("€",Tabelle2[[#This Row],[Price per 10 mg]])),CONCATENATE(VALUE(LEFT(Tabelle2[[#This Row],[Price per 10 mg]],FIND(" ",Tabelle2[[#This Row],[Price per 10 mg]])-1))*(VLOOKUP(Tabelle2[[#This Row],[currency]],$T$4:$V$6,3,FALSE))," €"),Tabelle2[[#This Row],[Price per 10 mg]]))</f>
        <v>226 €</v>
      </c>
      <c r="R85" s="11"/>
      <c r="T85" s="1"/>
      <c r="U85" s="1"/>
      <c r="W85" s="3"/>
      <c r="X85" s="4"/>
    </row>
    <row r="86" spans="1:24" ht="32.1" customHeight="1" x14ac:dyDescent="0.2">
      <c r="A86" s="61" t="s">
        <v>1343</v>
      </c>
      <c r="B86" s="49" t="s">
        <v>1344</v>
      </c>
      <c r="C86" s="49" t="s">
        <v>1518</v>
      </c>
      <c r="D86" s="49"/>
      <c r="E86" s="58"/>
      <c r="F86" s="49" t="s">
        <v>991</v>
      </c>
      <c r="G86" s="82" t="s">
        <v>1520</v>
      </c>
      <c r="H86" s="63" t="s">
        <v>993</v>
      </c>
      <c r="I86" s="51" t="s">
        <v>992</v>
      </c>
      <c r="J86" s="12" t="s">
        <v>18</v>
      </c>
      <c r="K86" s="17">
        <v>682867</v>
      </c>
      <c r="L86" s="26" t="s">
        <v>11</v>
      </c>
      <c r="M86" s="13" t="s">
        <v>1072</v>
      </c>
      <c r="N86" s="38" t="s">
        <v>8</v>
      </c>
      <c r="O86" s="13" t="s">
        <v>1073</v>
      </c>
      <c r="P86" s="14" t="str">
        <f>IF(ISBLANK(Tabelle2[[#This Row],[Price per 10 mg]]),"",RIGHT(Tabelle2[[#This Row],[Price per 10 mg]],1))</f>
        <v>€</v>
      </c>
      <c r="Q86" s="54" t="str">
        <f>IF(OR(ISBLANK(Tabelle2[[#This Row],[Price per 10 mg]]),Tabelle2[[#This Row],[Price per 10 mg]]="-"),"",IF(ISERR(FIND("€",Tabelle2[[#This Row],[Price per 10 mg]])),CONCATENATE(VALUE(LEFT(Tabelle2[[#This Row],[Price per 10 mg]],FIND(" ",Tabelle2[[#This Row],[Price per 10 mg]])-1))*(VLOOKUP(Tabelle2[[#This Row],[currency]],$T$4:$V$6,3,FALSE))," €"),Tabelle2[[#This Row],[Price per 10 mg]]))</f>
        <v>650 €</v>
      </c>
      <c r="R86" s="11"/>
      <c r="T86" s="1"/>
      <c r="U86" s="1"/>
      <c r="W86" s="3"/>
      <c r="X86" s="4"/>
    </row>
    <row r="87" spans="1:24" ht="32.1" customHeight="1" x14ac:dyDescent="0.2">
      <c r="A87" s="61" t="s">
        <v>1343</v>
      </c>
      <c r="B87" s="49" t="s">
        <v>584</v>
      </c>
      <c r="C87" s="49" t="s">
        <v>1516</v>
      </c>
      <c r="D87" s="49"/>
      <c r="E87" s="58"/>
      <c r="F87" s="49" t="s">
        <v>982</v>
      </c>
      <c r="G87" s="82" t="s">
        <v>1520</v>
      </c>
      <c r="H87" s="63" t="s">
        <v>983</v>
      </c>
      <c r="I87" s="51" t="s">
        <v>984</v>
      </c>
      <c r="J87" s="51" t="s">
        <v>1474</v>
      </c>
      <c r="K87" s="17" t="s">
        <v>988</v>
      </c>
      <c r="L87" s="26" t="s">
        <v>12</v>
      </c>
      <c r="M87" s="13" t="s">
        <v>1497</v>
      </c>
      <c r="N87" s="38" t="s">
        <v>8</v>
      </c>
      <c r="O87" s="13" t="s">
        <v>1497</v>
      </c>
      <c r="P87" s="14" t="s">
        <v>1037</v>
      </c>
      <c r="Q87" s="54" t="str">
        <f>IF(OR(ISBLANK(Tabelle2[[#This Row],[Price per 10 mg]]),Tabelle2[[#This Row],[Price per 10 mg]]="-"),"",IF(ISERR(FIND("€",Tabelle2[[#This Row],[Price per 10 mg]])),CONCATENATE(VALUE(LEFT(Tabelle2[[#This Row],[Price per 10 mg]],FIND(" ",Tabelle2[[#This Row],[Price per 10 mg]])-1))*(VLOOKUP(Tabelle2[[#This Row],[currency]],$T$4:$V$6,3,FALSE))," €"),Tabelle2[[#This Row],[Price per 10 mg]]))</f>
        <v>119,85 €</v>
      </c>
      <c r="R87" s="11"/>
      <c r="T87" s="1"/>
      <c r="U87" s="1"/>
      <c r="W87" s="3"/>
      <c r="X87" s="4"/>
    </row>
    <row r="88" spans="1:24" ht="32.1" customHeight="1" x14ac:dyDescent="0.2">
      <c r="A88" s="61" t="s">
        <v>1343</v>
      </c>
      <c r="B88" s="49" t="s">
        <v>584</v>
      </c>
      <c r="C88" s="49" t="s">
        <v>1516</v>
      </c>
      <c r="D88" s="49"/>
      <c r="E88" s="49"/>
      <c r="F88" s="49" t="s">
        <v>982</v>
      </c>
      <c r="G88" s="82" t="s">
        <v>1520</v>
      </c>
      <c r="H88" s="63" t="s">
        <v>983</v>
      </c>
      <c r="I88" s="51" t="s">
        <v>984</v>
      </c>
      <c r="J88" s="12" t="s">
        <v>18</v>
      </c>
      <c r="K88" s="56">
        <v>688742</v>
      </c>
      <c r="L88" s="26" t="s">
        <v>12</v>
      </c>
      <c r="M88" s="13" t="s">
        <v>1187</v>
      </c>
      <c r="N88" s="38" t="s">
        <v>8</v>
      </c>
      <c r="O88" s="52" t="s">
        <v>1187</v>
      </c>
      <c r="P88" s="14" t="str">
        <f>IF(ISBLANK(Tabelle2[[#This Row],[Price per 10 mg]]),"",RIGHT(Tabelle2[[#This Row],[Price per 10 mg]],1))</f>
        <v>€</v>
      </c>
      <c r="Q88" s="54" t="str">
        <f>IF(OR(ISBLANK(Tabelle2[[#This Row],[Price per 10 mg]]),Tabelle2[[#This Row],[Price per 10 mg]]="-"),"",IF(ISERR(FIND("€",Tabelle2[[#This Row],[Price per 10 mg]])),CONCATENATE(VALUE(LEFT(Tabelle2[[#This Row],[Price per 10 mg]],FIND(" ",Tabelle2[[#This Row],[Price per 10 mg]])-1))*(VLOOKUP(Tabelle2[[#This Row],[currency]],$T$4:$V$6,3,FALSE))," €"),Tabelle2[[#This Row],[Price per 10 mg]]))</f>
        <v>485 €</v>
      </c>
      <c r="R88" s="11"/>
      <c r="T88" s="1"/>
      <c r="U88" s="1"/>
      <c r="W88" s="3"/>
      <c r="X88" s="4"/>
    </row>
    <row r="89" spans="1:24" ht="32.1" customHeight="1" x14ac:dyDescent="0.2">
      <c r="A89" s="58" t="s">
        <v>381</v>
      </c>
      <c r="B89" s="49" t="s">
        <v>584</v>
      </c>
      <c r="C89" s="49"/>
      <c r="D89" s="49"/>
      <c r="E89" s="49"/>
      <c r="F89" s="49" t="s">
        <v>381</v>
      </c>
      <c r="G89" s="82" t="s">
        <v>381</v>
      </c>
      <c r="H89" s="63" t="s">
        <v>382</v>
      </c>
      <c r="I89" s="51" t="s">
        <v>380</v>
      </c>
      <c r="J89" s="26" t="s">
        <v>18</v>
      </c>
      <c r="K89" s="56">
        <v>675971</v>
      </c>
      <c r="L89" s="26" t="s">
        <v>89</v>
      </c>
      <c r="M89" s="13" t="s">
        <v>147</v>
      </c>
      <c r="N89" s="38" t="s">
        <v>8</v>
      </c>
      <c r="O89" s="52" t="s">
        <v>306</v>
      </c>
      <c r="P89" s="14" t="str">
        <f>IF(ISBLANK(Tabelle2[[#This Row],[Price per 10 mg]]),"",RIGHT(Tabelle2[[#This Row],[Price per 10 mg]],1))</f>
        <v>€</v>
      </c>
      <c r="Q89" s="54" t="str">
        <f>IF(OR(ISBLANK(Tabelle2[[#This Row],[Price per 10 mg]]),Tabelle2[[#This Row],[Price per 10 mg]]="-"),"",IF(ISERR(FIND("€",Tabelle2[[#This Row],[Price per 10 mg]])),CONCATENATE(VALUE(LEFT(Tabelle2[[#This Row],[Price per 10 mg]],FIND(" ",Tabelle2[[#This Row],[Price per 10 mg]])-1))*(VLOOKUP(Tabelle2[[#This Row],[currency]],$T$4:$V$6,3,FALSE))," €"),Tabelle2[[#This Row],[Price per 10 mg]]))</f>
        <v>158 €</v>
      </c>
      <c r="R89" s="11"/>
      <c r="T89" s="1"/>
      <c r="U89" s="1"/>
      <c r="W89" s="3"/>
      <c r="X89" s="4"/>
    </row>
    <row r="90" spans="1:24" ht="32.1" customHeight="1" x14ac:dyDescent="0.2">
      <c r="A90" s="58" t="s">
        <v>381</v>
      </c>
      <c r="B90" s="49" t="s">
        <v>584</v>
      </c>
      <c r="C90" s="49"/>
      <c r="D90" s="49"/>
      <c r="E90" s="57"/>
      <c r="F90" s="58" t="s">
        <v>381</v>
      </c>
      <c r="G90" s="82" t="s">
        <v>381</v>
      </c>
      <c r="H90" s="63" t="s">
        <v>382</v>
      </c>
      <c r="I90" s="51" t="s">
        <v>380</v>
      </c>
      <c r="J90" s="12" t="s">
        <v>1021</v>
      </c>
      <c r="K90" s="56" t="s">
        <v>383</v>
      </c>
      <c r="L90" s="12" t="s">
        <v>89</v>
      </c>
      <c r="M90" s="13" t="s">
        <v>199</v>
      </c>
      <c r="N90" s="38" t="s">
        <v>8</v>
      </c>
      <c r="O90" s="52" t="s">
        <v>324</v>
      </c>
      <c r="P90" s="14" t="str">
        <f>IF(ISBLANK(Tabelle2[[#This Row],[Price per 10 mg]]),"",RIGHT(Tabelle2[[#This Row],[Price per 10 mg]],1))</f>
        <v>€</v>
      </c>
      <c r="Q90" s="54" t="str">
        <f>IF(OR(ISBLANK(Tabelle2[[#This Row],[Price per 10 mg]]),Tabelle2[[#This Row],[Price per 10 mg]]="-"),"",IF(ISERR(FIND("€",Tabelle2[[#This Row],[Price per 10 mg]])),CONCATENATE(VALUE(LEFT(Tabelle2[[#This Row],[Price per 10 mg]],FIND(" ",Tabelle2[[#This Row],[Price per 10 mg]])-1))*(VLOOKUP(Tabelle2[[#This Row],[currency]],$T$4:$V$6,3,FALSE))," €"),Tabelle2[[#This Row],[Price per 10 mg]]))</f>
        <v>34 €</v>
      </c>
      <c r="R90" s="11"/>
      <c r="T90" s="1"/>
      <c r="U90" s="1"/>
      <c r="W90" s="3"/>
      <c r="X90" s="4"/>
    </row>
    <row r="91" spans="1:24" ht="32.1" customHeight="1" x14ac:dyDescent="0.2">
      <c r="A91" s="57" t="s">
        <v>381</v>
      </c>
      <c r="B91" s="49" t="s">
        <v>584</v>
      </c>
      <c r="C91" s="49"/>
      <c r="D91" s="49"/>
      <c r="E91" s="58"/>
      <c r="F91" s="49" t="s">
        <v>381</v>
      </c>
      <c r="G91" s="82" t="s">
        <v>381</v>
      </c>
      <c r="H91" s="63" t="s">
        <v>382</v>
      </c>
      <c r="I91" s="51" t="s">
        <v>380</v>
      </c>
      <c r="J91" s="51" t="s">
        <v>1474</v>
      </c>
      <c r="K91" s="56" t="s">
        <v>384</v>
      </c>
      <c r="L91" s="51" t="s">
        <v>12</v>
      </c>
      <c r="M91" s="52" t="s">
        <v>1022</v>
      </c>
      <c r="N91" s="38" t="s">
        <v>8</v>
      </c>
      <c r="O91" s="52" t="s">
        <v>1022</v>
      </c>
      <c r="P91" s="53" t="str">
        <f>IF(ISBLANK(Tabelle2[[#This Row],[Price per 10 mg]]),"",RIGHT(Tabelle2[[#This Row],[Price per 10 mg]],1))</f>
        <v>$</v>
      </c>
      <c r="Q91" s="54" t="str">
        <f>IF(OR(ISBLANK(Tabelle2[[#This Row],[Price per 10 mg]]),Tabelle2[[#This Row],[Price per 10 mg]]="-"),"",IF(ISERR(FIND("€",Tabelle2[[#This Row],[Price per 10 mg]])),CONCATENATE(VALUE(LEFT(Tabelle2[[#This Row],[Price per 10 mg]],FIND(" ",Tabelle2[[#This Row],[Price per 10 mg]])-1))*(VLOOKUP(Tabelle2[[#This Row],[currency]],$T$4:$V$6,3,FALSE))," €"),Tabelle2[[#This Row],[Price per 10 mg]]))</f>
        <v>71,25 €</v>
      </c>
      <c r="R91" s="49"/>
      <c r="T91" s="1"/>
      <c r="U91" s="1"/>
      <c r="W91" s="3"/>
      <c r="X91" s="4"/>
    </row>
    <row r="92" spans="1:24" ht="21.6" customHeight="1" x14ac:dyDescent="0.2">
      <c r="A92" s="78" t="s">
        <v>2303</v>
      </c>
      <c r="B92" s="40" t="s">
        <v>584</v>
      </c>
      <c r="C92" s="40"/>
      <c r="D92" s="49" t="s">
        <v>2326</v>
      </c>
      <c r="E92" s="40"/>
      <c r="F92" s="40" t="s">
        <v>2308</v>
      </c>
      <c r="G92" s="82" t="s">
        <v>2303</v>
      </c>
      <c r="H92" s="66" t="s">
        <v>2305</v>
      </c>
      <c r="I92" s="125" t="s">
        <v>2304</v>
      </c>
      <c r="J92" s="44" t="s">
        <v>18</v>
      </c>
      <c r="K92" s="128">
        <v>692505</v>
      </c>
      <c r="L92" s="128" t="s">
        <v>12</v>
      </c>
      <c r="M92" s="47" t="s">
        <v>2310</v>
      </c>
      <c r="N92" s="38" t="s">
        <v>8</v>
      </c>
      <c r="O92" s="47" t="s">
        <v>2310</v>
      </c>
      <c r="P92" s="45" t="s">
        <v>1037</v>
      </c>
      <c r="Q92" s="54" t="str">
        <f>IF(OR(ISBLANK(Tabelle2[[#This Row],[Price per 10 mg]]),Tabelle2[[#This Row],[Price per 10 mg]]="-"),"",IF(ISERR(FIND("€",Tabelle2[[#This Row],[Price per 10 mg]])),CONCATENATE(VALUE(LEFT(Tabelle2[[#This Row],[Price per 10 mg]],FIND(" ",Tabelle2[[#This Row],[Price per 10 mg]])-1))*(VLOOKUP(Tabelle2[[#This Row],[currency]],$T$4:$V$6,3,FALSE))," €"),Tabelle2[[#This Row],[Price per 10 mg]]))</f>
        <v>310,00 €</v>
      </c>
      <c r="R92" s="40" t="s">
        <v>2309</v>
      </c>
      <c r="T92" s="1"/>
      <c r="U92" s="1"/>
      <c r="W92" s="3"/>
      <c r="X92" s="4"/>
    </row>
    <row r="93" spans="1:24" ht="21.6" customHeight="1" x14ac:dyDescent="0.2">
      <c r="A93" s="78" t="s">
        <v>2303</v>
      </c>
      <c r="B93" s="40" t="s">
        <v>584</v>
      </c>
      <c r="C93" s="40"/>
      <c r="D93" s="49" t="s">
        <v>2326</v>
      </c>
      <c r="E93" s="40"/>
      <c r="F93" s="40" t="s">
        <v>2303</v>
      </c>
      <c r="G93" s="82" t="s">
        <v>2303</v>
      </c>
      <c r="H93" s="66" t="s">
        <v>2305</v>
      </c>
      <c r="I93" s="125" t="s">
        <v>2304</v>
      </c>
      <c r="J93" s="44" t="s">
        <v>595</v>
      </c>
      <c r="K93" s="128" t="s">
        <v>2306</v>
      </c>
      <c r="L93" s="128" t="s">
        <v>12</v>
      </c>
      <c r="M93" s="47" t="s">
        <v>2307</v>
      </c>
      <c r="N93" s="38" t="s">
        <v>8</v>
      </c>
      <c r="O93" s="47" t="s">
        <v>2307</v>
      </c>
      <c r="P93" s="45" t="s">
        <v>1037</v>
      </c>
      <c r="Q93" s="54" t="str">
        <f>IF(OR(ISBLANK(Tabelle2[[#This Row],[Price per 10 mg]]),Tabelle2[[#This Row],[Price per 10 mg]]="-"),"",IF(ISERR(FIND("€",Tabelle2[[#This Row],[Price per 10 mg]])),CONCATENATE(VALUE(LEFT(Tabelle2[[#This Row],[Price per 10 mg]],FIND(" ",Tabelle2[[#This Row],[Price per 10 mg]])-1))*(VLOOKUP(Tabelle2[[#This Row],[currency]],$T$4:$V$6,3,FALSE))," €"),Tabelle2[[#This Row],[Price per 10 mg]]))</f>
        <v>295,20 €</v>
      </c>
      <c r="R93" s="40" t="s">
        <v>2309</v>
      </c>
      <c r="T93" s="1"/>
      <c r="U93" s="1"/>
      <c r="W93" s="3"/>
      <c r="X93" s="4"/>
    </row>
    <row r="94" spans="1:24" ht="21.6" customHeight="1" x14ac:dyDescent="0.2">
      <c r="A94" s="57" t="s">
        <v>693</v>
      </c>
      <c r="B94" s="49" t="s">
        <v>584</v>
      </c>
      <c r="C94" s="49"/>
      <c r="D94" s="49"/>
      <c r="E94" s="58"/>
      <c r="F94" s="58" t="s">
        <v>1025</v>
      </c>
      <c r="G94" s="82" t="s">
        <v>693</v>
      </c>
      <c r="H94" s="63" t="s">
        <v>712</v>
      </c>
      <c r="I94" s="51" t="s">
        <v>703</v>
      </c>
      <c r="J94" s="51" t="s">
        <v>1021</v>
      </c>
      <c r="K94" s="56" t="s">
        <v>762</v>
      </c>
      <c r="L94" s="51" t="s">
        <v>103</v>
      </c>
      <c r="M94" s="52" t="s">
        <v>761</v>
      </c>
      <c r="N94" s="38" t="s">
        <v>8</v>
      </c>
      <c r="O94" s="52" t="s">
        <v>1030</v>
      </c>
      <c r="P94" s="53" t="str">
        <f>IF(ISBLANK(Tabelle2[[#This Row],[Price per 10 mg]]),"",RIGHT(Tabelle2[[#This Row],[Price per 10 mg]],1))</f>
        <v>€</v>
      </c>
      <c r="Q94" s="54" t="str">
        <f>IF(OR(ISBLANK(Tabelle2[[#This Row],[Price per 10 mg]]),Tabelle2[[#This Row],[Price per 10 mg]]="-"),"",IF(ISERR(FIND("€",Tabelle2[[#This Row],[Price per 10 mg]])),CONCATENATE(VALUE(LEFT(Tabelle2[[#This Row],[Price per 10 mg]],FIND(" ",Tabelle2[[#This Row],[Price per 10 mg]])-1))*(VLOOKUP(Tabelle2[[#This Row],[currency]],$T$4:$V$6,3,FALSE))," €"),Tabelle2[[#This Row],[Price per 10 mg]]))</f>
        <v>7,44 €</v>
      </c>
      <c r="R94" s="49"/>
      <c r="T94" s="1"/>
      <c r="U94" s="1"/>
      <c r="W94" s="3"/>
      <c r="X94" s="4"/>
    </row>
    <row r="95" spans="1:24" ht="26.45" customHeight="1" x14ac:dyDescent="0.2">
      <c r="A95" s="57" t="s">
        <v>693</v>
      </c>
      <c r="B95" s="49" t="s">
        <v>584</v>
      </c>
      <c r="C95" s="49"/>
      <c r="D95" s="49"/>
      <c r="E95" s="58"/>
      <c r="F95" s="58" t="s">
        <v>693</v>
      </c>
      <c r="G95" s="82" t="s">
        <v>693</v>
      </c>
      <c r="H95" s="63" t="s">
        <v>712</v>
      </c>
      <c r="I95" s="129" t="s">
        <v>703</v>
      </c>
      <c r="J95" s="129" t="s">
        <v>595</v>
      </c>
      <c r="K95" s="129" t="s">
        <v>704</v>
      </c>
      <c r="L95" s="129" t="s">
        <v>103</v>
      </c>
      <c r="M95" s="52" t="s">
        <v>752</v>
      </c>
      <c r="N95" s="38" t="s">
        <v>8</v>
      </c>
      <c r="O95" s="52" t="s">
        <v>1031</v>
      </c>
      <c r="P95" s="53" t="str">
        <f>IF(ISBLANK(Tabelle2[[#This Row],[Price per 10 mg]]),"",RIGHT(Tabelle2[[#This Row],[Price per 10 mg]],1))</f>
        <v>€</v>
      </c>
      <c r="Q95" s="54" t="str">
        <f>IF(OR(ISBLANK(Tabelle2[[#This Row],[Price per 10 mg]]),Tabelle2[[#This Row],[Price per 10 mg]]="-"),"",IF(ISERR(FIND("€",Tabelle2[[#This Row],[Price per 10 mg]])),CONCATENATE(VALUE(LEFT(Tabelle2[[#This Row],[Price per 10 mg]],FIND(" ",Tabelle2[[#This Row],[Price per 10 mg]])-1))*(VLOOKUP(Tabelle2[[#This Row],[currency]],$T$4:$V$6,3,FALSE))," €"),Tabelle2[[#This Row],[Price per 10 mg]]))</f>
        <v>5,28 €</v>
      </c>
      <c r="R95" s="49"/>
      <c r="T95" s="1"/>
      <c r="U95" s="1"/>
      <c r="W95" s="3"/>
      <c r="X95" s="4"/>
    </row>
    <row r="96" spans="1:24" ht="26.45" customHeight="1" x14ac:dyDescent="0.2">
      <c r="A96" s="58" t="s">
        <v>693</v>
      </c>
      <c r="B96" s="49" t="s">
        <v>584</v>
      </c>
      <c r="C96" s="49"/>
      <c r="D96" s="49"/>
      <c r="E96" s="58"/>
      <c r="F96" s="58" t="s">
        <v>693</v>
      </c>
      <c r="G96" s="82" t="s">
        <v>693</v>
      </c>
      <c r="H96" s="63" t="s">
        <v>712</v>
      </c>
      <c r="I96" s="129" t="s">
        <v>703</v>
      </c>
      <c r="J96" s="129" t="s">
        <v>18</v>
      </c>
      <c r="K96" s="56">
        <v>681161</v>
      </c>
      <c r="L96" s="51" t="s">
        <v>103</v>
      </c>
      <c r="M96" s="52" t="s">
        <v>763</v>
      </c>
      <c r="N96" s="38" t="s">
        <v>8</v>
      </c>
      <c r="O96" s="52" t="s">
        <v>1032</v>
      </c>
      <c r="P96" s="53" t="str">
        <f>IF(ISBLANK(Tabelle2[[#This Row],[Price per 10 mg]]),"",RIGHT(Tabelle2[[#This Row],[Price per 10 mg]],1))</f>
        <v>€</v>
      </c>
      <c r="Q96" s="54" t="str">
        <f>IF(OR(ISBLANK(Tabelle2[[#This Row],[Price per 10 mg]]),Tabelle2[[#This Row],[Price per 10 mg]]="-"),"",IF(ISERR(FIND("€",Tabelle2[[#This Row],[Price per 10 mg]])),CONCATENATE(VALUE(LEFT(Tabelle2[[#This Row],[Price per 10 mg]],FIND(" ",Tabelle2[[#This Row],[Price per 10 mg]])-1))*(VLOOKUP(Tabelle2[[#This Row],[currency]],$T$4:$V$6,3,FALSE))," €"),Tabelle2[[#This Row],[Price per 10 mg]]))</f>
        <v>5,19 €</v>
      </c>
      <c r="R96" s="49"/>
      <c r="T96" s="1"/>
      <c r="U96" s="23"/>
      <c r="W96" s="3"/>
      <c r="X96" s="4"/>
    </row>
    <row r="97" spans="1:24" ht="26.45" customHeight="1" x14ac:dyDescent="0.2">
      <c r="A97" s="61" t="s">
        <v>1343</v>
      </c>
      <c r="B97" s="49" t="s">
        <v>584</v>
      </c>
      <c r="C97" s="49" t="s">
        <v>1518</v>
      </c>
      <c r="D97" s="49"/>
      <c r="E97" s="57" t="s">
        <v>1466</v>
      </c>
      <c r="F97" s="58" t="s">
        <v>1402</v>
      </c>
      <c r="G97" s="82" t="s">
        <v>693</v>
      </c>
      <c r="H97" s="103" t="s">
        <v>1403</v>
      </c>
      <c r="I97" s="132" t="s">
        <v>1404</v>
      </c>
      <c r="J97" s="73" t="s">
        <v>1255</v>
      </c>
      <c r="K97" s="68" t="s">
        <v>1405</v>
      </c>
      <c r="L97" s="68" t="s">
        <v>1406</v>
      </c>
      <c r="M97" s="69" t="s">
        <v>95</v>
      </c>
      <c r="N97" s="70" t="s">
        <v>8</v>
      </c>
      <c r="O97" s="47"/>
      <c r="P97" s="55" t="str">
        <f>IF(ISBLANK(Tabelle2[[#This Row],[Price per 10 mg]]),"",RIGHT(Tabelle2[[#This Row],[Price per 10 mg]],1))</f>
        <v/>
      </c>
      <c r="Q97" s="54" t="str">
        <f>IF(OR(ISBLANK(Tabelle2[[#This Row],[Price per 10 mg]]),Tabelle2[[#This Row],[Price per 10 mg]]="-"),"",IF(ISERR(FIND("€",Tabelle2[[#This Row],[Price per 10 mg]])),CONCATENATE(VALUE(LEFT(Tabelle2[[#This Row],[Price per 10 mg]],FIND(" ",Tabelle2[[#This Row],[Price per 10 mg]])-1))*(VLOOKUP(Tabelle2[[#This Row],[currency]],$T$4:$V$6,3,FALSE))," €"),Tabelle2[[#This Row],[Price per 10 mg]]))</f>
        <v/>
      </c>
      <c r="R97" s="72"/>
      <c r="T97" s="1"/>
      <c r="U97" s="23"/>
      <c r="W97" s="3"/>
      <c r="X97" s="4"/>
    </row>
    <row r="98" spans="1:24" ht="26.45" customHeight="1" thickBot="1" x14ac:dyDescent="0.25">
      <c r="A98" s="61" t="s">
        <v>1343</v>
      </c>
      <c r="B98" s="49" t="s">
        <v>584</v>
      </c>
      <c r="C98" s="49" t="s">
        <v>1518</v>
      </c>
      <c r="D98" s="49"/>
      <c r="E98" s="58" t="s">
        <v>1466</v>
      </c>
      <c r="F98" s="58" t="s">
        <v>1465</v>
      </c>
      <c r="G98" s="82" t="s">
        <v>693</v>
      </c>
      <c r="H98" s="103" t="s">
        <v>1403</v>
      </c>
      <c r="I98" s="132" t="s">
        <v>1404</v>
      </c>
      <c r="J98" s="58" t="s">
        <v>18</v>
      </c>
      <c r="K98" s="68">
        <v>689642</v>
      </c>
      <c r="L98" s="129" t="s">
        <v>68</v>
      </c>
      <c r="M98" s="69" t="s">
        <v>1187</v>
      </c>
      <c r="N98" s="38" t="s">
        <v>8</v>
      </c>
      <c r="O98" s="69" t="s">
        <v>1188</v>
      </c>
      <c r="P98" s="71" t="str">
        <f>IF(ISBLANK(Tabelle2[[#This Row],[Price per 10 mg]]),"",RIGHT(Tabelle2[[#This Row],[Price per 10 mg]],1))</f>
        <v>€</v>
      </c>
      <c r="Q98" s="54" t="str">
        <f>IF(OR(ISBLANK(Tabelle2[[#This Row],[Price per 10 mg]]),Tabelle2[[#This Row],[Price per 10 mg]]="-"),"",IF(ISERR(FIND("€",Tabelle2[[#This Row],[Price per 10 mg]])),CONCATENATE(VALUE(LEFT(Tabelle2[[#This Row],[Price per 10 mg]],FIND(" ",Tabelle2[[#This Row],[Price per 10 mg]])-1))*(VLOOKUP(Tabelle2[[#This Row],[currency]],$T$4:$V$6,3,FALSE))," €"),Tabelle2[[#This Row],[Price per 10 mg]]))</f>
        <v>48500 €</v>
      </c>
      <c r="R98" s="72"/>
      <c r="T98" s="1"/>
      <c r="U98" s="23"/>
      <c r="W98" s="3"/>
      <c r="X98" s="4"/>
    </row>
    <row r="99" spans="1:24" ht="27" customHeight="1" thickTop="1" thickBot="1" x14ac:dyDescent="0.25">
      <c r="A99" s="58" t="s">
        <v>697</v>
      </c>
      <c r="B99" s="49" t="s">
        <v>584</v>
      </c>
      <c r="C99" s="49"/>
      <c r="D99" s="49"/>
      <c r="E99" s="58" t="s">
        <v>695</v>
      </c>
      <c r="F99" s="84" t="s">
        <v>694</v>
      </c>
      <c r="G99" s="82" t="s">
        <v>693</v>
      </c>
      <c r="H99" s="63" t="s">
        <v>727</v>
      </c>
      <c r="I99" s="129" t="s">
        <v>696</v>
      </c>
      <c r="J99" s="33" t="s">
        <v>18</v>
      </c>
      <c r="K99" s="56">
        <v>681514</v>
      </c>
      <c r="L99" s="129" t="s">
        <v>68</v>
      </c>
      <c r="M99" s="52" t="s">
        <v>1061</v>
      </c>
      <c r="N99" s="38" t="s">
        <v>8</v>
      </c>
      <c r="O99" s="52" t="s">
        <v>1062</v>
      </c>
      <c r="P99" s="53" t="str">
        <f>IF(ISBLANK(Tabelle2[[#This Row],[Price per 10 mg]]),"",RIGHT(Tabelle2[[#This Row],[Price per 10 mg]],1))</f>
        <v>€</v>
      </c>
      <c r="Q99" s="54" t="str">
        <f>IF(OR(ISBLANK(Tabelle2[[#This Row],[Price per 10 mg]]),Tabelle2[[#This Row],[Price per 10 mg]]="-"),"",IF(ISERR(FIND("€",Tabelle2[[#This Row],[Price per 10 mg]])),CONCATENATE(VALUE(LEFT(Tabelle2[[#This Row],[Price per 10 mg]],FIND(" ",Tabelle2[[#This Row],[Price per 10 mg]])-1))*(VLOOKUP(Tabelle2[[#This Row],[currency]],$T$4:$V$6,3,FALSE))," €"),Tabelle2[[#This Row],[Price per 10 mg]]))</f>
        <v>45500 €</v>
      </c>
      <c r="R99" s="49"/>
      <c r="T99" s="1"/>
      <c r="U99" s="23"/>
      <c r="W99" s="3"/>
      <c r="X99" s="4"/>
    </row>
    <row r="100" spans="1:24" ht="53.1" customHeight="1" thickTop="1" x14ac:dyDescent="0.2">
      <c r="A100" s="58" t="s">
        <v>697</v>
      </c>
      <c r="B100" s="49" t="s">
        <v>584</v>
      </c>
      <c r="C100" s="49"/>
      <c r="D100" s="49"/>
      <c r="E100" s="58" t="s">
        <v>695</v>
      </c>
      <c r="F100" s="58" t="s">
        <v>701</v>
      </c>
      <c r="G100" s="82" t="s">
        <v>693</v>
      </c>
      <c r="H100" s="63" t="s">
        <v>727</v>
      </c>
      <c r="I100" s="129" t="s">
        <v>696</v>
      </c>
      <c r="J100" s="129" t="s">
        <v>595</v>
      </c>
      <c r="K100" s="56" t="s">
        <v>706</v>
      </c>
      <c r="L100" s="129" t="s">
        <v>12</v>
      </c>
      <c r="M100" s="52" t="s">
        <v>751</v>
      </c>
      <c r="N100" s="38" t="s">
        <v>8</v>
      </c>
      <c r="O100" s="52" t="s">
        <v>751</v>
      </c>
      <c r="P100" s="53" t="str">
        <f>IF(ISBLANK(Tabelle2[[#This Row],[Price per 10 mg]]),"",RIGHT(Tabelle2[[#This Row],[Price per 10 mg]],1))</f>
        <v>€</v>
      </c>
      <c r="Q100" s="54" t="str">
        <f>IF(OR(ISBLANK(Tabelle2[[#This Row],[Price per 10 mg]]),Tabelle2[[#This Row],[Price per 10 mg]]="-"),"",IF(ISERR(FIND("€",Tabelle2[[#This Row],[Price per 10 mg]])),CONCATENATE(VALUE(LEFT(Tabelle2[[#This Row],[Price per 10 mg]],FIND(" ",Tabelle2[[#This Row],[Price per 10 mg]])-1))*(VLOOKUP(Tabelle2[[#This Row],[currency]],$T$4:$V$6,3,FALSE))," €"),Tabelle2[[#This Row],[Price per 10 mg]]))</f>
        <v>210,4 €</v>
      </c>
      <c r="R100" s="49"/>
      <c r="T100" s="1"/>
      <c r="U100" s="23"/>
      <c r="W100" s="3"/>
      <c r="X100" s="4"/>
    </row>
    <row r="101" spans="1:24" ht="26.45" customHeight="1" x14ac:dyDescent="0.2">
      <c r="A101" s="61" t="s">
        <v>1343</v>
      </c>
      <c r="B101" s="49" t="s">
        <v>584</v>
      </c>
      <c r="C101" s="49" t="s">
        <v>1518</v>
      </c>
      <c r="D101" s="49"/>
      <c r="E101" s="58" t="s">
        <v>1462</v>
      </c>
      <c r="F101" s="58" t="s">
        <v>1398</v>
      </c>
      <c r="G101" s="82" t="s">
        <v>693</v>
      </c>
      <c r="H101" s="103" t="s">
        <v>1399</v>
      </c>
      <c r="I101" s="125" t="s">
        <v>1400</v>
      </c>
      <c r="J101" s="73" t="s">
        <v>1255</v>
      </c>
      <c r="K101" s="68" t="s">
        <v>1401</v>
      </c>
      <c r="L101" s="128" t="s">
        <v>95</v>
      </c>
      <c r="M101" s="69" t="s">
        <v>95</v>
      </c>
      <c r="N101" s="70" t="s">
        <v>8</v>
      </c>
      <c r="O101" s="69"/>
      <c r="P101" s="55" t="str">
        <f>IF(ISBLANK(Tabelle2[[#This Row],[Price per 10 mg]]),"",RIGHT(Tabelle2[[#This Row],[Price per 10 mg]],1))</f>
        <v/>
      </c>
      <c r="Q101" s="54" t="str">
        <f>IF(OR(ISBLANK(Tabelle2[[#This Row],[Price per 10 mg]]),Tabelle2[[#This Row],[Price per 10 mg]]="-"),"",IF(ISERR(FIND("€",Tabelle2[[#This Row],[Price per 10 mg]])),CONCATENATE(VALUE(LEFT(Tabelle2[[#This Row],[Price per 10 mg]],FIND(" ",Tabelle2[[#This Row],[Price per 10 mg]])-1))*(VLOOKUP(Tabelle2[[#This Row],[currency]],$T$4:$V$6,3,FALSE))," €"),Tabelle2[[#This Row],[Price per 10 mg]]))</f>
        <v/>
      </c>
      <c r="R101" s="72"/>
      <c r="T101" s="1"/>
      <c r="U101" s="23"/>
      <c r="W101" s="3"/>
      <c r="X101" s="4"/>
    </row>
    <row r="102" spans="1:24" ht="26.45" customHeight="1" x14ac:dyDescent="0.2">
      <c r="A102" s="61" t="s">
        <v>1343</v>
      </c>
      <c r="B102" s="49" t="s">
        <v>584</v>
      </c>
      <c r="C102" s="49" t="s">
        <v>1518</v>
      </c>
      <c r="D102" s="49"/>
      <c r="E102" s="58" t="s">
        <v>1462</v>
      </c>
      <c r="F102" s="58" t="s">
        <v>1463</v>
      </c>
      <c r="G102" s="82" t="s">
        <v>693</v>
      </c>
      <c r="H102" s="103" t="s">
        <v>1464</v>
      </c>
      <c r="I102" s="125" t="s">
        <v>1400</v>
      </c>
      <c r="J102" s="58" t="s">
        <v>18</v>
      </c>
      <c r="K102" s="68">
        <v>689640</v>
      </c>
      <c r="L102" s="51" t="s">
        <v>68</v>
      </c>
      <c r="M102" s="69" t="s">
        <v>1187</v>
      </c>
      <c r="N102" s="38" t="s">
        <v>8</v>
      </c>
      <c r="O102" s="69" t="s">
        <v>1188</v>
      </c>
      <c r="P102" s="71" t="str">
        <f>IF(ISBLANK(Tabelle2[[#This Row],[Price per 10 mg]]),"",RIGHT(Tabelle2[[#This Row],[Price per 10 mg]],1))</f>
        <v>€</v>
      </c>
      <c r="Q102" s="54" t="str">
        <f>IF(OR(ISBLANK(Tabelle2[[#This Row],[Price per 10 mg]]),Tabelle2[[#This Row],[Price per 10 mg]]="-"),"",IF(ISERR(FIND("€",Tabelle2[[#This Row],[Price per 10 mg]])),CONCATENATE(VALUE(LEFT(Tabelle2[[#This Row],[Price per 10 mg]],FIND(" ",Tabelle2[[#This Row],[Price per 10 mg]])-1))*(VLOOKUP(Tabelle2[[#This Row],[currency]],$T$4:$V$6,3,FALSE))," €"),Tabelle2[[#This Row],[Price per 10 mg]]))</f>
        <v>48500 €</v>
      </c>
      <c r="R102" s="72"/>
      <c r="T102" s="1"/>
      <c r="U102" s="23"/>
      <c r="W102" s="3"/>
      <c r="X102" s="4"/>
    </row>
    <row r="103" spans="1:24" ht="21.6" customHeight="1" x14ac:dyDescent="0.2">
      <c r="A103" s="58" t="s">
        <v>698</v>
      </c>
      <c r="B103" s="49" t="s">
        <v>584</v>
      </c>
      <c r="C103" s="49"/>
      <c r="D103" s="49"/>
      <c r="E103" s="58" t="s">
        <v>699</v>
      </c>
      <c r="F103" s="58" t="s">
        <v>700</v>
      </c>
      <c r="G103" s="82" t="s">
        <v>693</v>
      </c>
      <c r="H103" s="63" t="s">
        <v>728</v>
      </c>
      <c r="I103" s="129" t="s">
        <v>707</v>
      </c>
      <c r="J103" s="129" t="s">
        <v>18</v>
      </c>
      <c r="K103" s="56">
        <v>681516</v>
      </c>
      <c r="L103" s="129" t="s">
        <v>68</v>
      </c>
      <c r="M103" s="52" t="s">
        <v>1061</v>
      </c>
      <c r="N103" s="38" t="s">
        <v>8</v>
      </c>
      <c r="O103" s="52" t="s">
        <v>1062</v>
      </c>
      <c r="P103" s="53" t="str">
        <f>IF(ISBLANK(Tabelle2[[#This Row],[Price per 10 mg]]),"",RIGHT(Tabelle2[[#This Row],[Price per 10 mg]],1))</f>
        <v>€</v>
      </c>
      <c r="Q103" s="54" t="str">
        <f>IF(OR(ISBLANK(Tabelle2[[#This Row],[Price per 10 mg]]),Tabelle2[[#This Row],[Price per 10 mg]]="-"),"",IF(ISERR(FIND("€",Tabelle2[[#This Row],[Price per 10 mg]])),CONCATENATE(VALUE(LEFT(Tabelle2[[#This Row],[Price per 10 mg]],FIND(" ",Tabelle2[[#This Row],[Price per 10 mg]])-1))*(VLOOKUP(Tabelle2[[#This Row],[currency]],$T$4:$V$6,3,FALSE))," €"),Tabelle2[[#This Row],[Price per 10 mg]]))</f>
        <v>45500 €</v>
      </c>
      <c r="R103" s="49"/>
      <c r="T103" s="1"/>
      <c r="U103" s="23"/>
      <c r="W103" s="3"/>
      <c r="X103" s="4"/>
    </row>
    <row r="104" spans="1:24" ht="21.6" customHeight="1" x14ac:dyDescent="0.2">
      <c r="A104" s="58" t="s">
        <v>698</v>
      </c>
      <c r="B104" s="49" t="s">
        <v>584</v>
      </c>
      <c r="C104" s="49"/>
      <c r="D104" s="49"/>
      <c r="E104" s="57" t="s">
        <v>699</v>
      </c>
      <c r="F104" s="58" t="s">
        <v>702</v>
      </c>
      <c r="G104" s="82" t="s">
        <v>693</v>
      </c>
      <c r="H104" s="63" t="s">
        <v>728</v>
      </c>
      <c r="I104" s="129" t="s">
        <v>707</v>
      </c>
      <c r="J104" s="129" t="s">
        <v>595</v>
      </c>
      <c r="K104" s="56" t="s">
        <v>705</v>
      </c>
      <c r="L104" s="129" t="s">
        <v>12</v>
      </c>
      <c r="M104" s="52" t="s">
        <v>750</v>
      </c>
      <c r="N104" s="38" t="s">
        <v>8</v>
      </c>
      <c r="O104" s="52" t="s">
        <v>750</v>
      </c>
      <c r="P104" s="53" t="str">
        <f>IF(ISBLANK(Tabelle2[[#This Row],[Price per 10 mg]]),"",RIGHT(Tabelle2[[#This Row],[Price per 10 mg]],1))</f>
        <v>€</v>
      </c>
      <c r="Q104" s="54" t="str">
        <f>IF(OR(ISBLANK(Tabelle2[[#This Row],[Price per 10 mg]]),Tabelle2[[#This Row],[Price per 10 mg]]="-"),"",IF(ISERR(FIND("€",Tabelle2[[#This Row],[Price per 10 mg]])),CONCATENATE(VALUE(LEFT(Tabelle2[[#This Row],[Price per 10 mg]],FIND(" ",Tabelle2[[#This Row],[Price per 10 mg]])-1))*(VLOOKUP(Tabelle2[[#This Row],[currency]],$T$4:$V$6,3,FALSE))," €"),Tabelle2[[#This Row],[Price per 10 mg]]))</f>
        <v>126,4 €</v>
      </c>
      <c r="R104" s="49"/>
      <c r="T104" s="1"/>
      <c r="U104" s="23"/>
      <c r="W104" s="3"/>
      <c r="X104" s="4"/>
    </row>
    <row r="105" spans="1:24" ht="21.6" customHeight="1" x14ac:dyDescent="0.2">
      <c r="A105" s="58" t="s">
        <v>710</v>
      </c>
      <c r="B105" s="49" t="s">
        <v>584</v>
      </c>
      <c r="C105" s="49" t="s">
        <v>1516</v>
      </c>
      <c r="D105" s="49" t="s">
        <v>2326</v>
      </c>
      <c r="E105" s="57"/>
      <c r="F105" s="58" t="s">
        <v>1038</v>
      </c>
      <c r="G105" s="82" t="s">
        <v>708</v>
      </c>
      <c r="H105" s="63" t="s">
        <v>1570</v>
      </c>
      <c r="I105" s="53" t="s">
        <v>54</v>
      </c>
      <c r="J105" s="59" t="s">
        <v>595</v>
      </c>
      <c r="K105" s="53" t="s">
        <v>1036</v>
      </c>
      <c r="L105" s="53" t="s">
        <v>12</v>
      </c>
      <c r="M105" s="52" t="s">
        <v>1548</v>
      </c>
      <c r="N105" s="38" t="s">
        <v>8</v>
      </c>
      <c r="O105" s="52" t="s">
        <v>1548</v>
      </c>
      <c r="P105" s="53" t="s">
        <v>1037</v>
      </c>
      <c r="Q105" s="54" t="str">
        <f>IF(OR(ISBLANK(Tabelle2[[#This Row],[Price per 10 mg]]),Tabelle2[[#This Row],[Price per 10 mg]]="-"),"",IF(ISERR(FIND("€",Tabelle2[[#This Row],[Price per 10 mg]])),CONCATENATE(VALUE(LEFT(Tabelle2[[#This Row],[Price per 10 mg]],FIND(" ",Tabelle2[[#This Row],[Price per 10 mg]])-1))*(VLOOKUP(Tabelle2[[#This Row],[currency]],$T$4:$V$6,3,FALSE))," €"),Tabelle2[[#This Row],[Price per 10 mg]]))</f>
        <v>118,40 €</v>
      </c>
      <c r="R105" s="49"/>
      <c r="T105" s="1"/>
      <c r="U105" s="23"/>
      <c r="W105" s="3"/>
      <c r="X105" s="4"/>
    </row>
    <row r="106" spans="1:24" s="125" customFormat="1" ht="21.6" customHeight="1" x14ac:dyDescent="0.2">
      <c r="A106" s="58" t="s">
        <v>708</v>
      </c>
      <c r="B106" s="49" t="s">
        <v>584</v>
      </c>
      <c r="C106" s="49"/>
      <c r="D106" s="49" t="s">
        <v>2326</v>
      </c>
      <c r="E106" s="57"/>
      <c r="F106" s="58" t="s">
        <v>708</v>
      </c>
      <c r="G106" s="82" t="s">
        <v>708</v>
      </c>
      <c r="H106" s="63" t="s">
        <v>1569</v>
      </c>
      <c r="I106" s="129" t="s">
        <v>716</v>
      </c>
      <c r="J106" s="129" t="s">
        <v>1021</v>
      </c>
      <c r="K106" s="56" t="s">
        <v>717</v>
      </c>
      <c r="L106" s="129" t="s">
        <v>89</v>
      </c>
      <c r="M106" s="52" t="s">
        <v>600</v>
      </c>
      <c r="N106" s="38" t="s">
        <v>718</v>
      </c>
      <c r="O106" s="52" t="s">
        <v>760</v>
      </c>
      <c r="P106" s="53" t="str">
        <f>IF(ISBLANK(Tabelle2[[#This Row],[Price per 10 mg]]),"",RIGHT(Tabelle2[[#This Row],[Price per 10 mg]],1))</f>
        <v>€</v>
      </c>
      <c r="Q106" s="54" t="str">
        <f>IF(OR(ISBLANK(Tabelle2[[#This Row],[Price per 10 mg]]),Tabelle2[[#This Row],[Price per 10 mg]]="-"),"",IF(ISERR(FIND("€",Tabelle2[[#This Row],[Price per 10 mg]])),CONCATENATE(VALUE(LEFT(Tabelle2[[#This Row],[Price per 10 mg]],FIND(" ",Tabelle2[[#This Row],[Price per 10 mg]])-1))*(VLOOKUP(Tabelle2[[#This Row],[currency]],$T$4:$V$6,3,FALSE))," €"),Tabelle2[[#This Row],[Price per 10 mg]]))</f>
        <v>42 €</v>
      </c>
      <c r="R106" s="49" t="s">
        <v>720</v>
      </c>
      <c r="W106" s="126"/>
      <c r="X106" s="127"/>
    </row>
    <row r="107" spans="1:24" ht="21.6" customHeight="1" x14ac:dyDescent="0.2">
      <c r="A107" s="58" t="s">
        <v>708</v>
      </c>
      <c r="B107" s="49" t="s">
        <v>584</v>
      </c>
      <c r="C107" s="49"/>
      <c r="D107" s="49" t="s">
        <v>2326</v>
      </c>
      <c r="E107" s="57"/>
      <c r="F107" s="49" t="s">
        <v>708</v>
      </c>
      <c r="G107" s="82" t="s">
        <v>708</v>
      </c>
      <c r="H107" s="63" t="s">
        <v>1569</v>
      </c>
      <c r="I107" s="129" t="s">
        <v>716</v>
      </c>
      <c r="J107" s="129" t="s">
        <v>18</v>
      </c>
      <c r="K107" s="56">
        <v>674150</v>
      </c>
      <c r="L107" s="129" t="s">
        <v>89</v>
      </c>
      <c r="M107" s="52" t="s">
        <v>624</v>
      </c>
      <c r="N107" s="38" t="s">
        <v>8</v>
      </c>
      <c r="O107" s="52" t="s">
        <v>2285</v>
      </c>
      <c r="P107" s="53" t="str">
        <f>IF(ISBLANK(Tabelle2[[#This Row],[Price per 10 mg]]),"",RIGHT(Tabelle2[[#This Row],[Price per 10 mg]],1))</f>
        <v>€</v>
      </c>
      <c r="Q107" s="54" t="str">
        <f>IF(OR(ISBLANK(Tabelle2[[#This Row],[Price per 10 mg]]),Tabelle2[[#This Row],[Price per 10 mg]]="-"),"",IF(ISERR(FIND("€",Tabelle2[[#This Row],[Price per 10 mg]])),CONCATENATE(VALUE(LEFT(Tabelle2[[#This Row],[Price per 10 mg]],FIND(" ",Tabelle2[[#This Row],[Price per 10 mg]])-1))*(VLOOKUP(Tabelle2[[#This Row],[currency]],$T$4:$V$6,3,FALSE))," €"),Tabelle2[[#This Row],[Price per 10 mg]]))</f>
        <v>25,6 €</v>
      </c>
      <c r="R107" s="49" t="s">
        <v>720</v>
      </c>
      <c r="T107" s="1"/>
      <c r="U107" s="23"/>
      <c r="W107" s="3"/>
      <c r="X107" s="4"/>
    </row>
    <row r="108" spans="1:24" ht="21.6" customHeight="1" x14ac:dyDescent="0.2">
      <c r="A108" s="49" t="s">
        <v>711</v>
      </c>
      <c r="B108" s="49" t="s">
        <v>583</v>
      </c>
      <c r="C108" s="49" t="s">
        <v>1516</v>
      </c>
      <c r="D108" s="49" t="s">
        <v>2326</v>
      </c>
      <c r="E108" s="57" t="s">
        <v>719</v>
      </c>
      <c r="F108" s="49" t="s">
        <v>709</v>
      </c>
      <c r="G108" s="82" t="s">
        <v>708</v>
      </c>
      <c r="H108" s="64" t="s">
        <v>714</v>
      </c>
      <c r="I108" s="39" t="s">
        <v>713</v>
      </c>
      <c r="J108" s="129" t="s">
        <v>1021</v>
      </c>
      <c r="K108" s="43">
        <v>95644</v>
      </c>
      <c r="L108" s="39" t="s">
        <v>89</v>
      </c>
      <c r="M108" s="47" t="s">
        <v>2289</v>
      </c>
      <c r="N108" s="38" t="s">
        <v>8</v>
      </c>
      <c r="O108" s="47" t="s">
        <v>2290</v>
      </c>
      <c r="P108" s="45" t="str">
        <f>IF(ISBLANK(Tabelle2[[#This Row],[Price per 10 mg]]),"",RIGHT(Tabelle2[[#This Row],[Price per 10 mg]],1))</f>
        <v>€</v>
      </c>
      <c r="Q108" s="54" t="str">
        <f>IF(OR(ISBLANK(Tabelle2[[#This Row],[Price per 10 mg]]),Tabelle2[[#This Row],[Price per 10 mg]]="-"),"",IF(ISERR(FIND("€",Tabelle2[[#This Row],[Price per 10 mg]])),CONCATENATE(VALUE(LEFT(Tabelle2[[#This Row],[Price per 10 mg]],FIND(" ",Tabelle2[[#This Row],[Price per 10 mg]])-1))*(VLOOKUP(Tabelle2[[#This Row],[currency]],$T$4:$V$6,3,FALSE))," €"),Tabelle2[[#This Row],[Price per 10 mg]]))</f>
        <v>38 €</v>
      </c>
      <c r="R108" s="40"/>
      <c r="T108" s="1"/>
      <c r="U108" s="23"/>
      <c r="W108" s="3"/>
      <c r="X108" s="4"/>
    </row>
    <row r="109" spans="1:24" ht="23.25" customHeight="1" x14ac:dyDescent="0.2">
      <c r="A109" s="49" t="s">
        <v>711</v>
      </c>
      <c r="B109" s="49" t="s">
        <v>583</v>
      </c>
      <c r="C109" s="49" t="s">
        <v>1516</v>
      </c>
      <c r="D109" s="49" t="s">
        <v>2326</v>
      </c>
      <c r="E109" s="57" t="s">
        <v>719</v>
      </c>
      <c r="F109" s="49" t="s">
        <v>709</v>
      </c>
      <c r="G109" s="82" t="s">
        <v>708</v>
      </c>
      <c r="H109" s="64" t="s">
        <v>714</v>
      </c>
      <c r="I109" s="125" t="s">
        <v>713</v>
      </c>
      <c r="J109" s="125" t="s">
        <v>595</v>
      </c>
      <c r="K109" s="128" t="s">
        <v>715</v>
      </c>
      <c r="L109" s="125" t="s">
        <v>12</v>
      </c>
      <c r="M109" s="47" t="s">
        <v>2328</v>
      </c>
      <c r="N109" s="38" t="s">
        <v>8</v>
      </c>
      <c r="O109" s="47" t="s">
        <v>2328</v>
      </c>
      <c r="P109" s="45" t="str">
        <f>IF(ISBLANK(Tabelle2[[#This Row],[Price per 10 mg]]),"",RIGHT(Tabelle2[[#This Row],[Price per 10 mg]],1))</f>
        <v>€</v>
      </c>
      <c r="Q109" s="54" t="str">
        <f>IF(OR(ISBLANK(Tabelle2[[#This Row],[Price per 10 mg]]),Tabelle2[[#This Row],[Price per 10 mg]]="-"),"",IF(ISERR(FIND("€",Tabelle2[[#This Row],[Price per 10 mg]])),CONCATENATE(VALUE(LEFT(Tabelle2[[#This Row],[Price per 10 mg]],FIND(" ",Tabelle2[[#This Row],[Price per 10 mg]])-1))*(VLOOKUP(Tabelle2[[#This Row],[currency]],$T$4:$V$6,3,FALSE))," €"),Tabelle2[[#This Row],[Price per 10 mg]]))</f>
        <v>337,6 €</v>
      </c>
      <c r="R109" s="40"/>
      <c r="T109" s="1"/>
      <c r="U109" s="23"/>
      <c r="W109" s="3"/>
      <c r="X109" s="4"/>
    </row>
    <row r="110" spans="1:24" ht="15" customHeight="1" x14ac:dyDescent="0.2">
      <c r="A110" s="58" t="s">
        <v>144</v>
      </c>
      <c r="B110" s="49" t="s">
        <v>583</v>
      </c>
      <c r="C110" s="49" t="s">
        <v>1518</v>
      </c>
      <c r="D110" s="49"/>
      <c r="E110" s="57" t="s">
        <v>144</v>
      </c>
      <c r="F110" s="58" t="s">
        <v>671</v>
      </c>
      <c r="G110" s="82" t="s">
        <v>143</v>
      </c>
      <c r="H110" s="64" t="s">
        <v>235</v>
      </c>
      <c r="I110" s="125" t="s">
        <v>145</v>
      </c>
      <c r="J110" s="59" t="s">
        <v>1021</v>
      </c>
      <c r="K110" s="128" t="s">
        <v>672</v>
      </c>
      <c r="L110" s="125" t="s">
        <v>12</v>
      </c>
      <c r="M110" s="47" t="s">
        <v>673</v>
      </c>
      <c r="N110" s="38" t="s">
        <v>8</v>
      </c>
      <c r="O110" s="47" t="s">
        <v>673</v>
      </c>
      <c r="P110" s="45" t="str">
        <f>IF(ISBLANK(Tabelle2[[#This Row],[Price per 10 mg]]),"",RIGHT(Tabelle2[[#This Row],[Price per 10 mg]],1))</f>
        <v>€</v>
      </c>
      <c r="Q110" s="54" t="str">
        <f>IF(OR(ISBLANK(Tabelle2[[#This Row],[Price per 10 mg]]),Tabelle2[[#This Row],[Price per 10 mg]]="-"),"",IF(ISERR(FIND("€",Tabelle2[[#This Row],[Price per 10 mg]])),CONCATENATE(VALUE(LEFT(Tabelle2[[#This Row],[Price per 10 mg]],FIND(" ",Tabelle2[[#This Row],[Price per 10 mg]])-1))*(VLOOKUP(Tabelle2[[#This Row],[currency]],$T$4:$V$6,3,FALSE))," €"),Tabelle2[[#This Row],[Price per 10 mg]]))</f>
        <v>102 €</v>
      </c>
      <c r="R110" s="40"/>
      <c r="T110" s="1"/>
      <c r="U110" s="23"/>
      <c r="W110" s="3"/>
      <c r="X110" s="4"/>
    </row>
    <row r="111" spans="1:24" ht="21.6" customHeight="1" x14ac:dyDescent="0.2">
      <c r="A111" s="49" t="s">
        <v>144</v>
      </c>
      <c r="B111" s="49" t="s">
        <v>583</v>
      </c>
      <c r="C111" s="49" t="s">
        <v>1518</v>
      </c>
      <c r="D111" s="49"/>
      <c r="E111" s="57" t="s">
        <v>144</v>
      </c>
      <c r="F111" s="49" t="s">
        <v>670</v>
      </c>
      <c r="G111" s="82" t="s">
        <v>143</v>
      </c>
      <c r="H111" s="64" t="s">
        <v>235</v>
      </c>
      <c r="I111" s="125" t="s">
        <v>145</v>
      </c>
      <c r="J111" s="125" t="s">
        <v>18</v>
      </c>
      <c r="K111" s="128">
        <v>680007</v>
      </c>
      <c r="L111" s="125" t="s">
        <v>12</v>
      </c>
      <c r="M111" s="47" t="s">
        <v>759</v>
      </c>
      <c r="N111" s="38" t="s">
        <v>8</v>
      </c>
      <c r="O111" s="47" t="s">
        <v>759</v>
      </c>
      <c r="P111" s="46" t="str">
        <f>IF(ISBLANK(Tabelle2[[#This Row],[Price per 10 mg]]),"",RIGHT(Tabelle2[[#This Row],[Price per 10 mg]],1))</f>
        <v>€</v>
      </c>
      <c r="Q111" s="54" t="str">
        <f>IF(OR(ISBLANK(Tabelle2[[#This Row],[Price per 10 mg]]),Tabelle2[[#This Row],[Price per 10 mg]]="-"),"",IF(ISERR(FIND("€",Tabelle2[[#This Row],[Price per 10 mg]])),CONCATENATE(VALUE(LEFT(Tabelle2[[#This Row],[Price per 10 mg]],FIND(" ",Tabelle2[[#This Row],[Price per 10 mg]])-1))*(VLOOKUP(Tabelle2[[#This Row],[currency]],$T$4:$V$6,3,FALSE))," €"),Tabelle2[[#This Row],[Price per 10 mg]]))</f>
        <v>84,9 €</v>
      </c>
      <c r="R111" s="40"/>
      <c r="T111" s="1"/>
      <c r="U111" s="1"/>
      <c r="W111" s="3"/>
      <c r="X111" s="4"/>
    </row>
    <row r="112" spans="1:24" ht="21.6" customHeight="1" x14ac:dyDescent="0.2">
      <c r="A112" s="50" t="s">
        <v>1014</v>
      </c>
      <c r="B112" s="76"/>
      <c r="C112" s="76" t="s">
        <v>1518</v>
      </c>
      <c r="D112" s="76"/>
      <c r="E112" s="58"/>
      <c r="F112" s="58" t="s">
        <v>1407</v>
      </c>
      <c r="G112" s="82" t="s">
        <v>1408</v>
      </c>
      <c r="H112" s="103" t="s">
        <v>1409</v>
      </c>
      <c r="I112" s="105" t="s">
        <v>1410</v>
      </c>
      <c r="J112" s="21" t="s">
        <v>595</v>
      </c>
      <c r="K112" s="68" t="s">
        <v>1411</v>
      </c>
      <c r="L112" s="68" t="s">
        <v>177</v>
      </c>
      <c r="M112" s="69" t="s">
        <v>1412</v>
      </c>
      <c r="N112" s="70" t="s">
        <v>8</v>
      </c>
      <c r="O112" s="69" t="s">
        <v>1413</v>
      </c>
      <c r="P112" s="71" t="s">
        <v>1037</v>
      </c>
      <c r="Q112" s="54" t="str">
        <f>IF(OR(ISBLANK(Tabelle2[[#This Row],[Price per 10 mg]]),Tabelle2[[#This Row],[Price per 10 mg]]="-"),"",IF(ISERR(FIND("€",Tabelle2[[#This Row],[Price per 10 mg]])),CONCATENATE(VALUE(LEFT(Tabelle2[[#This Row],[Price per 10 mg]],FIND(" ",Tabelle2[[#This Row],[Price per 10 mg]])-1))*(VLOOKUP(Tabelle2[[#This Row],[currency]],$T$4:$V$6,3,FALSE))," €"),Tabelle2[[#This Row],[Price per 10 mg]]))</f>
        <v>1,7 €</v>
      </c>
      <c r="R112" s="72"/>
      <c r="T112" s="1"/>
      <c r="U112" s="1"/>
      <c r="W112" s="3"/>
      <c r="X112" s="4"/>
    </row>
    <row r="113" spans="1:24" ht="21.6" customHeight="1" x14ac:dyDescent="0.2">
      <c r="A113" s="50" t="s">
        <v>1014</v>
      </c>
      <c r="B113" s="76"/>
      <c r="C113" s="76" t="s">
        <v>1518</v>
      </c>
      <c r="D113" s="76"/>
      <c r="E113" s="57" t="s">
        <v>1414</v>
      </c>
      <c r="F113" s="58" t="s">
        <v>1415</v>
      </c>
      <c r="G113" s="82" t="s">
        <v>1416</v>
      </c>
      <c r="H113" s="103" t="s">
        <v>1417</v>
      </c>
      <c r="I113" s="132" t="s">
        <v>1418</v>
      </c>
      <c r="J113" s="21" t="s">
        <v>595</v>
      </c>
      <c r="K113" s="68" t="s">
        <v>1419</v>
      </c>
      <c r="L113" s="68" t="s">
        <v>12</v>
      </c>
      <c r="M113" s="69" t="s">
        <v>1420</v>
      </c>
      <c r="N113" s="70" t="s">
        <v>8</v>
      </c>
      <c r="O113" s="69" t="s">
        <v>1420</v>
      </c>
      <c r="P113" s="71" t="s">
        <v>1037</v>
      </c>
      <c r="Q113" s="54" t="str">
        <f>IF(OR(ISBLANK(Tabelle2[[#This Row],[Price per 10 mg]]),Tabelle2[[#This Row],[Price per 10 mg]]="-"),"",IF(ISERR(FIND("€",Tabelle2[[#This Row],[Price per 10 mg]])),CONCATENATE(VALUE(LEFT(Tabelle2[[#This Row],[Price per 10 mg]],FIND(" ",Tabelle2[[#This Row],[Price per 10 mg]])-1))*(VLOOKUP(Tabelle2[[#This Row],[currency]],$T$4:$V$6,3,FALSE))," €"),Tabelle2[[#This Row],[Price per 10 mg]]))</f>
        <v>240 €</v>
      </c>
      <c r="R113" s="72"/>
      <c r="T113" s="1"/>
      <c r="U113" s="1"/>
      <c r="W113" s="3"/>
      <c r="X113" s="4"/>
    </row>
    <row r="114" spans="1:24" ht="15" customHeight="1" x14ac:dyDescent="0.2">
      <c r="A114" s="50" t="s">
        <v>1014</v>
      </c>
      <c r="B114" s="76"/>
      <c r="C114" s="76" t="s">
        <v>1518</v>
      </c>
      <c r="D114" s="76"/>
      <c r="E114" s="58" t="s">
        <v>1414</v>
      </c>
      <c r="F114" s="58" t="s">
        <v>1421</v>
      </c>
      <c r="G114" s="82" t="s">
        <v>1416</v>
      </c>
      <c r="H114" s="103" t="s">
        <v>1417</v>
      </c>
      <c r="I114" s="132" t="s">
        <v>1418</v>
      </c>
      <c r="J114" s="21" t="s">
        <v>1021</v>
      </c>
      <c r="K114" s="68" t="s">
        <v>1422</v>
      </c>
      <c r="L114" s="68" t="s">
        <v>12</v>
      </c>
      <c r="M114" s="69" t="s">
        <v>1423</v>
      </c>
      <c r="N114" s="70" t="s">
        <v>8</v>
      </c>
      <c r="O114" s="69" t="s">
        <v>1423</v>
      </c>
      <c r="P114" s="71" t="s">
        <v>1037</v>
      </c>
      <c r="Q114" s="54" t="str">
        <f>IF(OR(ISBLANK(Tabelle2[[#This Row],[Price per 10 mg]]),Tabelle2[[#This Row],[Price per 10 mg]]="-"),"",IF(ISERR(FIND("€",Tabelle2[[#This Row],[Price per 10 mg]])),CONCATENATE(VALUE(LEFT(Tabelle2[[#This Row],[Price per 10 mg]],FIND(" ",Tabelle2[[#This Row],[Price per 10 mg]])-1))*(VLOOKUP(Tabelle2[[#This Row],[currency]],$T$4:$V$6,3,FALSE))," €"),Tabelle2[[#This Row],[Price per 10 mg]]))</f>
        <v>61,4 €</v>
      </c>
      <c r="R114" s="72"/>
      <c r="T114" s="1"/>
      <c r="U114" s="1"/>
      <c r="W114" s="3"/>
      <c r="X114" s="4"/>
    </row>
    <row r="115" spans="1:24" ht="15" customHeight="1" x14ac:dyDescent="0.2">
      <c r="A115" s="61" t="s">
        <v>1014</v>
      </c>
      <c r="B115" s="76"/>
      <c r="C115" s="76" t="s">
        <v>1518</v>
      </c>
      <c r="D115" s="76"/>
      <c r="E115" s="58" t="s">
        <v>1414</v>
      </c>
      <c r="F115" s="76" t="s">
        <v>1415</v>
      </c>
      <c r="G115" s="82" t="s">
        <v>1416</v>
      </c>
      <c r="H115" s="103" t="s">
        <v>1417</v>
      </c>
      <c r="I115" s="132" t="s">
        <v>1418</v>
      </c>
      <c r="J115" s="21" t="s">
        <v>18</v>
      </c>
      <c r="K115" s="68">
        <v>675710</v>
      </c>
      <c r="L115" s="68" t="s">
        <v>12</v>
      </c>
      <c r="M115" s="69" t="s">
        <v>1424</v>
      </c>
      <c r="N115" s="70" t="s">
        <v>8</v>
      </c>
      <c r="O115" s="69" t="s">
        <v>1424</v>
      </c>
      <c r="P115" s="71" t="s">
        <v>1037</v>
      </c>
      <c r="Q115" s="54" t="str">
        <f>IF(OR(ISBLANK(Tabelle2[[#This Row],[Price per 10 mg]]),Tabelle2[[#This Row],[Price per 10 mg]]="-"),"",IF(ISERR(FIND("€",Tabelle2[[#This Row],[Price per 10 mg]])),CONCATENATE(VALUE(LEFT(Tabelle2[[#This Row],[Price per 10 mg]],FIND(" ",Tabelle2[[#This Row],[Price per 10 mg]])-1))*(VLOOKUP(Tabelle2[[#This Row],[currency]],$T$4:$V$6,3,FALSE))," €"),Tabelle2[[#This Row],[Price per 10 mg]]))</f>
        <v>250 €</v>
      </c>
      <c r="R115" s="72"/>
      <c r="T115" s="1"/>
      <c r="U115" s="1"/>
      <c r="W115" s="3"/>
      <c r="X115" s="4"/>
    </row>
    <row r="116" spans="1:24" ht="15" customHeight="1" x14ac:dyDescent="0.2">
      <c r="A116" s="58" t="s">
        <v>677</v>
      </c>
      <c r="B116" s="49" t="s">
        <v>583</v>
      </c>
      <c r="C116" s="49"/>
      <c r="D116" s="49"/>
      <c r="E116" s="58" t="s">
        <v>171</v>
      </c>
      <c r="F116" s="58" t="s">
        <v>674</v>
      </c>
      <c r="G116" s="82" t="s">
        <v>172</v>
      </c>
      <c r="H116" s="63" t="s">
        <v>226</v>
      </c>
      <c r="I116" s="129" t="s">
        <v>173</v>
      </c>
      <c r="J116" s="59" t="s">
        <v>18</v>
      </c>
      <c r="K116" s="56">
        <v>675338</v>
      </c>
      <c r="L116" s="129" t="s">
        <v>103</v>
      </c>
      <c r="M116" s="52" t="s">
        <v>174</v>
      </c>
      <c r="N116" s="38" t="s">
        <v>8</v>
      </c>
      <c r="O116" s="52" t="s">
        <v>175</v>
      </c>
      <c r="P116" s="55" t="str">
        <f>IF(ISBLANK(Tabelle2[[#This Row],[Price per 10 mg]]),"",RIGHT(Tabelle2[[#This Row],[Price per 10 mg]],1))</f>
        <v>€</v>
      </c>
      <c r="Q116" s="54" t="str">
        <f>IF(OR(ISBLANK(Tabelle2[[#This Row],[Price per 10 mg]]),Tabelle2[[#This Row],[Price per 10 mg]]="-"),"",IF(ISERR(FIND("€",Tabelle2[[#This Row],[Price per 10 mg]])),CONCATENATE(VALUE(LEFT(Tabelle2[[#This Row],[Price per 10 mg]],FIND(" ",Tabelle2[[#This Row],[Price per 10 mg]])-1))*(VLOOKUP(Tabelle2[[#This Row],[currency]],$T$4:$V$6,3,FALSE))," €"),Tabelle2[[#This Row],[Price per 10 mg]]))</f>
        <v>2,79 €</v>
      </c>
      <c r="R116" s="49"/>
      <c r="T116" s="1"/>
      <c r="U116" s="1"/>
      <c r="W116" s="3"/>
      <c r="X116" s="4"/>
    </row>
    <row r="117" spans="1:24" ht="26.45" customHeight="1" x14ac:dyDescent="0.2">
      <c r="A117" s="57" t="s">
        <v>677</v>
      </c>
      <c r="B117" s="49" t="s">
        <v>583</v>
      </c>
      <c r="C117" s="49"/>
      <c r="D117" s="49"/>
      <c r="E117" s="58" t="s">
        <v>171</v>
      </c>
      <c r="F117" s="49" t="s">
        <v>675</v>
      </c>
      <c r="G117" s="82" t="s">
        <v>172</v>
      </c>
      <c r="H117" s="63" t="s">
        <v>226</v>
      </c>
      <c r="I117" s="129" t="s">
        <v>173</v>
      </c>
      <c r="J117" s="129" t="s">
        <v>1474</v>
      </c>
      <c r="K117" s="56" t="s">
        <v>176</v>
      </c>
      <c r="L117" s="129" t="s">
        <v>177</v>
      </c>
      <c r="M117" s="52" t="s">
        <v>385</v>
      </c>
      <c r="N117" s="38" t="s">
        <v>8</v>
      </c>
      <c r="O117" s="52" t="s">
        <v>179</v>
      </c>
      <c r="P117" s="55" t="str">
        <f>IF(ISBLANK(Tabelle2[[#This Row],[Price per 10 mg]]),"",RIGHT(Tabelle2[[#This Row],[Price per 10 mg]],1))</f>
        <v>$</v>
      </c>
      <c r="Q117" s="54" t="str">
        <f>IF(OR(ISBLANK(Tabelle2[[#This Row],[Price per 10 mg]]),Tabelle2[[#This Row],[Price per 10 mg]]="-"),"",IF(ISERR(FIND("€",Tabelle2[[#This Row],[Price per 10 mg]])),CONCATENATE(VALUE(LEFT(Tabelle2[[#This Row],[Price per 10 mg]],FIND(" ",Tabelle2[[#This Row],[Price per 10 mg]])-1))*(VLOOKUP(Tabelle2[[#This Row],[currency]],$T$4:$V$6,3,FALSE))," €"),Tabelle2[[#This Row],[Price per 10 mg]]))</f>
        <v>1,9 €</v>
      </c>
      <c r="R117" s="49"/>
      <c r="T117" s="1"/>
      <c r="U117" s="1"/>
      <c r="W117" s="3"/>
      <c r="X117" s="4"/>
    </row>
    <row r="118" spans="1:24" ht="26.45" customHeight="1" x14ac:dyDescent="0.2">
      <c r="A118" s="57" t="s">
        <v>677</v>
      </c>
      <c r="B118" s="49" t="s">
        <v>583</v>
      </c>
      <c r="C118" s="49"/>
      <c r="D118" s="49"/>
      <c r="E118" s="58" t="s">
        <v>171</v>
      </c>
      <c r="F118" s="49" t="s">
        <v>676</v>
      </c>
      <c r="G118" s="82" t="s">
        <v>172</v>
      </c>
      <c r="H118" s="63" t="s">
        <v>226</v>
      </c>
      <c r="I118" s="129" t="s">
        <v>173</v>
      </c>
      <c r="J118" s="129" t="s">
        <v>1021</v>
      </c>
      <c r="K118" s="56" t="s">
        <v>180</v>
      </c>
      <c r="L118" s="129" t="s">
        <v>177</v>
      </c>
      <c r="M118" s="52" t="s">
        <v>181</v>
      </c>
      <c r="N118" s="38" t="s">
        <v>8</v>
      </c>
      <c r="O118" s="52" t="s">
        <v>182</v>
      </c>
      <c r="P118" s="55" t="str">
        <f>IF(ISBLANK(Tabelle2[[#This Row],[Price per 10 mg]]),"",RIGHT(Tabelle2[[#This Row],[Price per 10 mg]],1))</f>
        <v>€</v>
      </c>
      <c r="Q118" s="54" t="str">
        <f>IF(OR(ISBLANK(Tabelle2[[#This Row],[Price per 10 mg]]),Tabelle2[[#This Row],[Price per 10 mg]]="-"),"",IF(ISERR(FIND("€",Tabelle2[[#This Row],[Price per 10 mg]])),CONCATENATE(VALUE(LEFT(Tabelle2[[#This Row],[Price per 10 mg]],FIND(" ",Tabelle2[[#This Row],[Price per 10 mg]])-1))*(VLOOKUP(Tabelle2[[#This Row],[currency]],$T$4:$V$6,3,FALSE))," €"),Tabelle2[[#This Row],[Price per 10 mg]]))</f>
        <v>5,16 €</v>
      </c>
      <c r="R118" s="49"/>
      <c r="T118" s="1"/>
      <c r="U118" s="1"/>
      <c r="W118" s="3"/>
      <c r="X118" s="4"/>
    </row>
    <row r="119" spans="1:24" ht="52.5" customHeight="1" x14ac:dyDescent="0.2">
      <c r="A119" s="50" t="s">
        <v>1014</v>
      </c>
      <c r="B119" s="40"/>
      <c r="C119" s="40" t="s">
        <v>1518</v>
      </c>
      <c r="D119" s="40"/>
      <c r="E119" s="76" t="s">
        <v>1468</v>
      </c>
      <c r="F119" s="40" t="s">
        <v>1440</v>
      </c>
      <c r="G119" s="82" t="s">
        <v>1439</v>
      </c>
      <c r="H119" s="66" t="s">
        <v>1440</v>
      </c>
      <c r="I119" s="125" t="s">
        <v>1467</v>
      </c>
      <c r="J119" s="74" t="s">
        <v>1441</v>
      </c>
      <c r="K119" s="68" t="s">
        <v>1442</v>
      </c>
      <c r="L119" s="51" t="s">
        <v>1553</v>
      </c>
      <c r="M119" s="69" t="s">
        <v>95</v>
      </c>
      <c r="N119" s="70" t="s">
        <v>8</v>
      </c>
      <c r="O119" s="69"/>
      <c r="P119" s="55" t="str">
        <f>IF(ISBLANK(Tabelle2[[#This Row],[Price per 10 mg]]),"",RIGHT(Tabelle2[[#This Row],[Price per 10 mg]],1))</f>
        <v/>
      </c>
      <c r="Q119" s="54" t="str">
        <f>IF(OR(ISBLANK(Tabelle2[[#This Row],[Price per 10 mg]]),Tabelle2[[#This Row],[Price per 10 mg]]="-"),"",IF(ISERR(FIND("€",Tabelle2[[#This Row],[Price per 10 mg]])),CONCATENATE(VALUE(LEFT(Tabelle2[[#This Row],[Price per 10 mg]],FIND(" ",Tabelle2[[#This Row],[Price per 10 mg]])-1))*(VLOOKUP(Tabelle2[[#This Row],[currency]],$T$4:$V$6,3,FALSE))," €"),Tabelle2[[#This Row],[Price per 10 mg]]))</f>
        <v/>
      </c>
      <c r="R119" s="72"/>
      <c r="T119" s="1"/>
      <c r="U119" s="1"/>
      <c r="W119" s="3"/>
      <c r="X119" s="4"/>
    </row>
    <row r="120" spans="1:24" ht="52.5" customHeight="1" x14ac:dyDescent="0.2">
      <c r="A120" s="50" t="s">
        <v>1014</v>
      </c>
      <c r="B120" s="40"/>
      <c r="C120" s="40" t="s">
        <v>1518</v>
      </c>
      <c r="D120" s="40"/>
      <c r="E120" s="40" t="s">
        <v>1469</v>
      </c>
      <c r="F120" s="40" t="s">
        <v>1443</v>
      </c>
      <c r="G120" s="82" t="s">
        <v>1439</v>
      </c>
      <c r="H120" s="66" t="s">
        <v>1440</v>
      </c>
      <c r="I120" s="125" t="s">
        <v>1467</v>
      </c>
      <c r="J120" s="74" t="s">
        <v>1444</v>
      </c>
      <c r="K120" s="68" t="s">
        <v>1445</v>
      </c>
      <c r="L120" s="128" t="s">
        <v>95</v>
      </c>
      <c r="M120" s="69" t="s">
        <v>95</v>
      </c>
      <c r="N120" s="70" t="s">
        <v>8</v>
      </c>
      <c r="O120" s="69"/>
      <c r="P120" s="55" t="str">
        <f>IF(ISBLANK(Tabelle2[[#This Row],[Price per 10 mg]]),"",RIGHT(Tabelle2[[#This Row],[Price per 10 mg]],1))</f>
        <v/>
      </c>
      <c r="Q120" s="54" t="str">
        <f>IF(OR(ISBLANK(Tabelle2[[#This Row],[Price per 10 mg]]),Tabelle2[[#This Row],[Price per 10 mg]]="-"),"",IF(ISERR(FIND("€",Tabelle2[[#This Row],[Price per 10 mg]])),CONCATENATE(VALUE(LEFT(Tabelle2[[#This Row],[Price per 10 mg]],FIND(" ",Tabelle2[[#This Row],[Price per 10 mg]])-1))*(VLOOKUP(Tabelle2[[#This Row],[currency]],$T$4:$V$6,3,FALSE))," €"),Tabelle2[[#This Row],[Price per 10 mg]]))</f>
        <v/>
      </c>
      <c r="R120" s="72"/>
      <c r="T120" s="1"/>
      <c r="U120" s="1"/>
      <c r="W120" s="3"/>
      <c r="X120" s="4"/>
    </row>
    <row r="121" spans="1:24" ht="26.45" customHeight="1" x14ac:dyDescent="0.2">
      <c r="A121" s="57" t="s">
        <v>764</v>
      </c>
      <c r="B121" s="49" t="s">
        <v>583</v>
      </c>
      <c r="C121" s="49" t="s">
        <v>1516</v>
      </c>
      <c r="D121" s="49"/>
      <c r="E121" s="57" t="s">
        <v>46</v>
      </c>
      <c r="F121" s="49" t="s">
        <v>678</v>
      </c>
      <c r="G121" s="82" t="s">
        <v>47</v>
      </c>
      <c r="H121" s="63" t="s">
        <v>245</v>
      </c>
      <c r="I121" s="129" t="s">
        <v>52</v>
      </c>
      <c r="J121" s="129" t="s">
        <v>1021</v>
      </c>
      <c r="K121" s="56" t="s">
        <v>48</v>
      </c>
      <c r="L121" s="129" t="s">
        <v>12</v>
      </c>
      <c r="M121" s="52" t="s">
        <v>148</v>
      </c>
      <c r="N121" s="38" t="s">
        <v>8</v>
      </c>
      <c r="O121" s="52" t="s">
        <v>148</v>
      </c>
      <c r="P121" s="55" t="str">
        <f>IF(ISBLANK(Tabelle2[[#This Row],[Price per 10 mg]]),"",RIGHT(Tabelle2[[#This Row],[Price per 10 mg]],1))</f>
        <v>€</v>
      </c>
      <c r="Q121" s="54" t="str">
        <f>IF(OR(ISBLANK(Tabelle2[[#This Row],[Price per 10 mg]]),Tabelle2[[#This Row],[Price per 10 mg]]="-"),"",IF(ISERR(FIND("€",Tabelle2[[#This Row],[Price per 10 mg]])),CONCATENATE(VALUE(LEFT(Tabelle2[[#This Row],[Price per 10 mg]],FIND(" ",Tabelle2[[#This Row],[Price per 10 mg]])-1))*(VLOOKUP(Tabelle2[[#This Row],[currency]],$T$4:$V$6,3,FALSE))," €"),Tabelle2[[#This Row],[Price per 10 mg]]))</f>
        <v>41 €</v>
      </c>
      <c r="R121" s="49"/>
      <c r="T121" s="1"/>
      <c r="U121" s="1"/>
      <c r="W121" s="3"/>
      <c r="X121" s="4"/>
    </row>
    <row r="122" spans="1:24" ht="26.45" customHeight="1" x14ac:dyDescent="0.2">
      <c r="A122" s="57" t="s">
        <v>764</v>
      </c>
      <c r="B122" s="49" t="s">
        <v>583</v>
      </c>
      <c r="C122" s="49" t="s">
        <v>1516</v>
      </c>
      <c r="D122" s="49"/>
      <c r="E122" s="57" t="s">
        <v>46</v>
      </c>
      <c r="F122" s="49" t="s">
        <v>679</v>
      </c>
      <c r="G122" s="82" t="s">
        <v>47</v>
      </c>
      <c r="H122" s="63" t="s">
        <v>245</v>
      </c>
      <c r="I122" s="129" t="s">
        <v>52</v>
      </c>
      <c r="J122" s="129" t="s">
        <v>18</v>
      </c>
      <c r="K122" s="56">
        <v>681007</v>
      </c>
      <c r="L122" s="129" t="s">
        <v>12</v>
      </c>
      <c r="M122" s="52" t="s">
        <v>53</v>
      </c>
      <c r="N122" s="38" t="s">
        <v>8</v>
      </c>
      <c r="O122" s="52" t="s">
        <v>53</v>
      </c>
      <c r="P122" s="55" t="str">
        <f>IF(ISBLANK(Tabelle2[[#This Row],[Price per 10 mg]]),"",RIGHT(Tabelle2[[#This Row],[Price per 10 mg]],1))</f>
        <v>€</v>
      </c>
      <c r="Q122" s="54" t="str">
        <f>IF(OR(ISBLANK(Tabelle2[[#This Row],[Price per 10 mg]]),Tabelle2[[#This Row],[Price per 10 mg]]="-"),"",IF(ISERR(FIND("€",Tabelle2[[#This Row],[Price per 10 mg]])),CONCATENATE(VALUE(LEFT(Tabelle2[[#This Row],[Price per 10 mg]],FIND(" ",Tabelle2[[#This Row],[Price per 10 mg]])-1))*(VLOOKUP(Tabelle2[[#This Row],[currency]],$T$4:$V$6,3,FALSE))," €"),Tabelle2[[#This Row],[Price per 10 mg]]))</f>
        <v>31,90 €</v>
      </c>
      <c r="R122" s="49"/>
      <c r="T122" s="1"/>
      <c r="U122" s="1"/>
      <c r="W122" s="3"/>
      <c r="X122" s="4"/>
    </row>
    <row r="123" spans="1:24" ht="26.45" customHeight="1" x14ac:dyDescent="0.2">
      <c r="A123" s="50" t="s">
        <v>1572</v>
      </c>
      <c r="B123" s="40"/>
      <c r="C123" s="40" t="s">
        <v>1518</v>
      </c>
      <c r="D123" s="40"/>
      <c r="E123" s="78" t="s">
        <v>1330</v>
      </c>
      <c r="F123" s="40" t="s">
        <v>1325</v>
      </c>
      <c r="G123" s="82" t="s">
        <v>1294</v>
      </c>
      <c r="H123" s="66" t="s">
        <v>1327</v>
      </c>
      <c r="I123" s="125" t="s">
        <v>1326</v>
      </c>
      <c r="J123" s="44" t="s">
        <v>1329</v>
      </c>
      <c r="K123" s="43" t="s">
        <v>1328</v>
      </c>
      <c r="L123" s="43" t="s">
        <v>95</v>
      </c>
      <c r="M123" s="47" t="s">
        <v>95</v>
      </c>
      <c r="N123" s="38" t="s">
        <v>8</v>
      </c>
      <c r="O123" s="47"/>
      <c r="P123" s="55" t="str">
        <f>IF(ISBLANK(Tabelle2[[#This Row],[Price per 10 mg]]),"",RIGHT(Tabelle2[[#This Row],[Price per 10 mg]],1))</f>
        <v/>
      </c>
      <c r="Q123" s="54" t="str">
        <f>IF(OR(ISBLANK(Tabelle2[[#This Row],[Price per 10 mg]]),Tabelle2[[#This Row],[Price per 10 mg]]="-"),"",IF(ISERR(FIND("€",Tabelle2[[#This Row],[Price per 10 mg]])),CONCATENATE(VALUE(LEFT(Tabelle2[[#This Row],[Price per 10 mg]],FIND(" ",Tabelle2[[#This Row],[Price per 10 mg]])-1))*(VLOOKUP(Tabelle2[[#This Row],[currency]],$T$4:$V$6,3,FALSE))," €"),Tabelle2[[#This Row],[Price per 10 mg]]))</f>
        <v/>
      </c>
      <c r="R123" s="40"/>
      <c r="T123" s="1"/>
      <c r="U123" s="1"/>
      <c r="W123" s="3"/>
      <c r="X123" s="4"/>
    </row>
    <row r="124" spans="1:24" ht="26.45" customHeight="1" x14ac:dyDescent="0.2">
      <c r="A124" s="50" t="s">
        <v>1572</v>
      </c>
      <c r="B124" s="40"/>
      <c r="C124" s="40" t="s">
        <v>1518</v>
      </c>
      <c r="D124" s="40"/>
      <c r="E124" s="78" t="s">
        <v>1330</v>
      </c>
      <c r="F124" s="40" t="s">
        <v>1331</v>
      </c>
      <c r="G124" s="82" t="s">
        <v>1294</v>
      </c>
      <c r="H124" s="66" t="s">
        <v>1334</v>
      </c>
      <c r="I124" s="125" t="s">
        <v>1326</v>
      </c>
      <c r="J124" s="44" t="s">
        <v>595</v>
      </c>
      <c r="K124" s="43" t="s">
        <v>1333</v>
      </c>
      <c r="L124" s="43" t="s">
        <v>95</v>
      </c>
      <c r="M124" s="47" t="s">
        <v>95</v>
      </c>
      <c r="N124" s="38"/>
      <c r="O124" s="47"/>
      <c r="P124" s="55" t="str">
        <f>IF(ISBLANK(Tabelle2[[#This Row],[Price per 10 mg]]),"",RIGHT(Tabelle2[[#This Row],[Price per 10 mg]],1))</f>
        <v/>
      </c>
      <c r="Q124" s="54" t="str">
        <f>IF(OR(ISBLANK(Tabelle2[[#This Row],[Price per 10 mg]]),Tabelle2[[#This Row],[Price per 10 mg]]="-"),"",IF(ISERR(FIND("€",Tabelle2[[#This Row],[Price per 10 mg]])),CONCATENATE(VALUE(LEFT(Tabelle2[[#This Row],[Price per 10 mg]],FIND(" ",Tabelle2[[#This Row],[Price per 10 mg]])-1))*(VLOOKUP(Tabelle2[[#This Row],[currency]],$T$4:$V$6,3,FALSE))," €"),Tabelle2[[#This Row],[Price per 10 mg]]))</f>
        <v/>
      </c>
      <c r="R124" s="40"/>
      <c r="T124" s="1"/>
      <c r="U124" s="1"/>
      <c r="W124" s="3"/>
      <c r="X124" s="4"/>
    </row>
    <row r="125" spans="1:24" ht="26.45" customHeight="1" x14ac:dyDescent="0.2">
      <c r="A125" s="50" t="s">
        <v>1572</v>
      </c>
      <c r="B125" s="40"/>
      <c r="C125" s="40" t="s">
        <v>1518</v>
      </c>
      <c r="D125" s="40"/>
      <c r="E125" s="76" t="s">
        <v>1320</v>
      </c>
      <c r="F125" s="40" t="s">
        <v>1318</v>
      </c>
      <c r="G125" s="82" t="s">
        <v>1294</v>
      </c>
      <c r="H125" s="66" t="s">
        <v>1318</v>
      </c>
      <c r="I125" s="40" t="s">
        <v>1319</v>
      </c>
      <c r="J125" s="49" t="s">
        <v>18</v>
      </c>
      <c r="K125" s="43">
        <v>681303</v>
      </c>
      <c r="L125" s="43" t="s">
        <v>177</v>
      </c>
      <c r="M125" s="47" t="s">
        <v>1324</v>
      </c>
      <c r="N125" s="38" t="s">
        <v>8</v>
      </c>
      <c r="O125" s="47" t="s">
        <v>1347</v>
      </c>
      <c r="P125" s="45" t="str">
        <f>IF(ISBLANK(Tabelle2[[#This Row],[Price per 10 mg]]),"",RIGHT(Tabelle2[[#This Row],[Price per 10 mg]],1))</f>
        <v>€</v>
      </c>
      <c r="Q125" s="54" t="str">
        <f>IF(OR(ISBLANK(Tabelle2[[#This Row],[Price per 10 mg]]),Tabelle2[[#This Row],[Price per 10 mg]]="-"),"",IF(ISERR(FIND("€",Tabelle2[[#This Row],[Price per 10 mg]])),CONCATENATE(VALUE(LEFT(Tabelle2[[#This Row],[Price per 10 mg]],FIND(" ",Tabelle2[[#This Row],[Price per 10 mg]])-1))*(VLOOKUP(Tabelle2[[#This Row],[currency]],$T$4:$V$6,3,FALSE))," €"),Tabelle2[[#This Row],[Price per 10 mg]]))</f>
        <v>1,4 €</v>
      </c>
      <c r="R125" s="40"/>
      <c r="T125" s="1"/>
      <c r="U125" s="1"/>
      <c r="W125" s="3"/>
      <c r="X125" s="4"/>
    </row>
    <row r="126" spans="1:24" ht="26.45" customHeight="1" x14ac:dyDescent="0.2">
      <c r="A126" s="50" t="s">
        <v>1572</v>
      </c>
      <c r="B126" s="40"/>
      <c r="C126" s="40" t="s">
        <v>1518</v>
      </c>
      <c r="D126" s="40"/>
      <c r="E126" s="76" t="s">
        <v>1320</v>
      </c>
      <c r="F126" s="40" t="s">
        <v>1321</v>
      </c>
      <c r="G126" s="82" t="s">
        <v>1294</v>
      </c>
      <c r="H126" s="66" t="s">
        <v>1318</v>
      </c>
      <c r="I126" s="40" t="s">
        <v>1319</v>
      </c>
      <c r="J126" s="44" t="s">
        <v>595</v>
      </c>
      <c r="K126" s="43" t="s">
        <v>1322</v>
      </c>
      <c r="L126" s="43" t="s">
        <v>177</v>
      </c>
      <c r="M126" s="47" t="s">
        <v>1323</v>
      </c>
      <c r="N126" s="38" t="s">
        <v>8</v>
      </c>
      <c r="O126" s="47" t="s">
        <v>1348</v>
      </c>
      <c r="P126" s="45" t="str">
        <f>IF(ISBLANK(Tabelle2[[#This Row],[Price per 10 mg]]),"",RIGHT(Tabelle2[[#This Row],[Price per 10 mg]],1))</f>
        <v>€</v>
      </c>
      <c r="Q126" s="54" t="str">
        <f>IF(OR(ISBLANK(Tabelle2[[#This Row],[Price per 10 mg]]),Tabelle2[[#This Row],[Price per 10 mg]]="-"),"",IF(ISERR(FIND("€",Tabelle2[[#This Row],[Price per 10 mg]])),CONCATENATE(VALUE(LEFT(Tabelle2[[#This Row],[Price per 10 mg]],FIND(" ",Tabelle2[[#This Row],[Price per 10 mg]])-1))*(VLOOKUP(Tabelle2[[#This Row],[currency]],$T$4:$V$6,3,FALSE))," €"),Tabelle2[[#This Row],[Price per 10 mg]]))</f>
        <v>1,3 €</v>
      </c>
      <c r="R126" s="40"/>
      <c r="T126" s="1"/>
      <c r="U126" s="1"/>
      <c r="W126" s="3"/>
      <c r="X126" s="4"/>
    </row>
    <row r="127" spans="1:24" ht="26.45" customHeight="1" x14ac:dyDescent="0.2">
      <c r="A127" s="50" t="s">
        <v>1572</v>
      </c>
      <c r="B127" s="40"/>
      <c r="C127" s="40" t="s">
        <v>1518</v>
      </c>
      <c r="D127" s="40"/>
      <c r="E127" s="76" t="s">
        <v>1302</v>
      </c>
      <c r="F127" s="40" t="s">
        <v>1288</v>
      </c>
      <c r="G127" s="82" t="s">
        <v>1294</v>
      </c>
      <c r="H127" s="63" t="s">
        <v>1299</v>
      </c>
      <c r="I127" s="39" t="s">
        <v>1289</v>
      </c>
      <c r="J127" s="44" t="s">
        <v>595</v>
      </c>
      <c r="K127" s="43" t="s">
        <v>1290</v>
      </c>
      <c r="L127" s="43" t="s">
        <v>177</v>
      </c>
      <c r="M127" s="47" t="s">
        <v>1291</v>
      </c>
      <c r="N127" s="38" t="s">
        <v>8</v>
      </c>
      <c r="O127" s="47" t="s">
        <v>1292</v>
      </c>
      <c r="P127" s="45" t="str">
        <f>IF(ISBLANK(Tabelle2[[#This Row],[Price per 10 mg]]),"",RIGHT(Tabelle2[[#This Row],[Price per 10 mg]],1))</f>
        <v>€</v>
      </c>
      <c r="Q127" s="54" t="str">
        <f>IF(OR(ISBLANK(Tabelle2[[#This Row],[Price per 10 mg]]),Tabelle2[[#This Row],[Price per 10 mg]]="-"),"",IF(ISERR(FIND("€",Tabelle2[[#This Row],[Price per 10 mg]])),CONCATENATE(VALUE(LEFT(Tabelle2[[#This Row],[Price per 10 mg]],FIND(" ",Tabelle2[[#This Row],[Price per 10 mg]])-1))*(VLOOKUP(Tabelle2[[#This Row],[currency]],$T$4:$V$6,3,FALSE))," €"),Tabelle2[[#This Row],[Price per 10 mg]]))</f>
        <v>1,41 €</v>
      </c>
      <c r="R127" s="40"/>
      <c r="T127" s="1"/>
      <c r="U127" s="1"/>
      <c r="W127" s="3"/>
      <c r="X127" s="4"/>
    </row>
    <row r="128" spans="1:24" ht="26.45" customHeight="1" x14ac:dyDescent="0.2">
      <c r="A128" s="50" t="s">
        <v>1572</v>
      </c>
      <c r="B128" s="40"/>
      <c r="C128" s="40" t="s">
        <v>1518</v>
      </c>
      <c r="D128" s="40"/>
      <c r="E128" s="78" t="s">
        <v>1301</v>
      </c>
      <c r="F128" s="40" t="s">
        <v>1293</v>
      </c>
      <c r="G128" s="82" t="s">
        <v>1294</v>
      </c>
      <c r="H128" s="63" t="s">
        <v>1299</v>
      </c>
      <c r="I128" s="39" t="s">
        <v>1289</v>
      </c>
      <c r="J128" s="44" t="s">
        <v>1129</v>
      </c>
      <c r="K128" s="43" t="s">
        <v>1295</v>
      </c>
      <c r="L128" s="43" t="s">
        <v>1553</v>
      </c>
      <c r="M128" s="47" t="s">
        <v>1296</v>
      </c>
      <c r="N128" s="38" t="s">
        <v>8</v>
      </c>
      <c r="O128" s="47" t="s">
        <v>1297</v>
      </c>
      <c r="P128" s="45" t="str">
        <f>IF(ISBLANK(Tabelle2[[#This Row],[Price per 10 mg]]),"",RIGHT(Tabelle2[[#This Row],[Price per 10 mg]],1))</f>
        <v>€</v>
      </c>
      <c r="Q128" s="54" t="str">
        <f>IF(OR(ISBLANK(Tabelle2[[#This Row],[Price per 10 mg]]),Tabelle2[[#This Row],[Price per 10 mg]]="-"),"",IF(ISERR(FIND("€",Tabelle2[[#This Row],[Price per 10 mg]])),CONCATENATE(VALUE(LEFT(Tabelle2[[#This Row],[Price per 10 mg]],FIND(" ",Tabelle2[[#This Row],[Price per 10 mg]])-1))*(VLOOKUP(Tabelle2[[#This Row],[currency]],$T$4:$V$6,3,FALSE))," €"),Tabelle2[[#This Row],[Price per 10 mg]]))</f>
        <v>0,57 €</v>
      </c>
      <c r="R128" s="40"/>
      <c r="T128" s="1"/>
      <c r="U128" s="1"/>
      <c r="W128" s="3"/>
      <c r="X128" s="4"/>
    </row>
    <row r="129" spans="1:24" ht="26.45" customHeight="1" x14ac:dyDescent="0.2">
      <c r="A129" s="50" t="s">
        <v>1572</v>
      </c>
      <c r="B129" s="40"/>
      <c r="C129" s="40" t="s">
        <v>1518</v>
      </c>
      <c r="D129" s="40"/>
      <c r="E129" s="78" t="s">
        <v>1301</v>
      </c>
      <c r="F129" s="40" t="s">
        <v>1293</v>
      </c>
      <c r="G129" s="82" t="s">
        <v>1294</v>
      </c>
      <c r="H129" s="63" t="s">
        <v>1299</v>
      </c>
      <c r="I129" s="125" t="s">
        <v>1289</v>
      </c>
      <c r="J129" s="44" t="s">
        <v>1021</v>
      </c>
      <c r="K129" s="128">
        <v>45531</v>
      </c>
      <c r="L129" s="43" t="s">
        <v>177</v>
      </c>
      <c r="M129" s="47" t="s">
        <v>1298</v>
      </c>
      <c r="N129" s="38" t="s">
        <v>8</v>
      </c>
      <c r="O129" s="47" t="s">
        <v>1306</v>
      </c>
      <c r="P129" s="45" t="str">
        <f>IF(ISBLANK(Tabelle2[[#This Row],[Price per 10 mg]]),"",RIGHT(Tabelle2[[#This Row],[Price per 10 mg]],1))</f>
        <v>€</v>
      </c>
      <c r="Q129" s="54" t="str">
        <f>IF(OR(ISBLANK(Tabelle2[[#This Row],[Price per 10 mg]]),Tabelle2[[#This Row],[Price per 10 mg]]="-"),"",IF(ISERR(FIND("€",Tabelle2[[#This Row],[Price per 10 mg]])),CONCATENATE(VALUE(LEFT(Tabelle2[[#This Row],[Price per 10 mg]],FIND(" ",Tabelle2[[#This Row],[Price per 10 mg]])-1))*(VLOOKUP(Tabelle2[[#This Row],[currency]],$T$4:$V$6,3,FALSE))," €"),Tabelle2[[#This Row],[Price per 10 mg]]))</f>
        <v>2,4 €</v>
      </c>
      <c r="R129" s="40"/>
      <c r="T129" s="1"/>
      <c r="U129" s="1"/>
      <c r="W129" s="3"/>
      <c r="X129" s="4"/>
    </row>
    <row r="130" spans="1:24" ht="26.45" customHeight="1" x14ac:dyDescent="0.2">
      <c r="A130" s="50" t="s">
        <v>1572</v>
      </c>
      <c r="B130" s="40"/>
      <c r="C130" s="40" t="s">
        <v>1518</v>
      </c>
      <c r="D130" s="40"/>
      <c r="E130" s="78" t="s">
        <v>1335</v>
      </c>
      <c r="F130" s="40" t="s">
        <v>1339</v>
      </c>
      <c r="G130" s="82" t="s">
        <v>1303</v>
      </c>
      <c r="H130" s="66" t="s">
        <v>1339</v>
      </c>
      <c r="I130" s="125" t="s">
        <v>1338</v>
      </c>
      <c r="J130" s="74" t="s">
        <v>1021</v>
      </c>
      <c r="K130" s="128" t="s">
        <v>1336</v>
      </c>
      <c r="L130" s="43" t="s">
        <v>103</v>
      </c>
      <c r="M130" s="47" t="s">
        <v>1337</v>
      </c>
      <c r="N130" s="38" t="s">
        <v>8</v>
      </c>
      <c r="O130" s="47" t="s">
        <v>1337</v>
      </c>
      <c r="P130" s="71" t="str">
        <f>IF(ISBLANK(Tabelle2[[#This Row],[Price per 10 mg]]),"",RIGHT(Tabelle2[[#This Row],[Price per 10 mg]],1))</f>
        <v>€</v>
      </c>
      <c r="Q130" s="54" t="str">
        <f>IF(OR(ISBLANK(Tabelle2[[#This Row],[Price per 10 mg]]),Tabelle2[[#This Row],[Price per 10 mg]]="-"),"",IF(ISERR(FIND("€",Tabelle2[[#This Row],[Price per 10 mg]])),CONCATENATE(VALUE(LEFT(Tabelle2[[#This Row],[Price per 10 mg]],FIND(" ",Tabelle2[[#This Row],[Price per 10 mg]])-1))*(VLOOKUP(Tabelle2[[#This Row],[currency]],$T$4:$V$6,3,FALSE))," €"),Tabelle2[[#This Row],[Price per 10 mg]]))</f>
        <v>363,5 €</v>
      </c>
      <c r="R130" s="72"/>
      <c r="T130" s="1"/>
      <c r="U130" s="1"/>
      <c r="W130" s="3"/>
      <c r="X130" s="4"/>
    </row>
    <row r="131" spans="1:24" ht="26.45" customHeight="1" x14ac:dyDescent="0.2">
      <c r="A131" s="50" t="s">
        <v>1572</v>
      </c>
      <c r="B131" s="40"/>
      <c r="C131" s="40" t="s">
        <v>1518</v>
      </c>
      <c r="D131" s="40"/>
      <c r="E131" s="78" t="s">
        <v>1335</v>
      </c>
      <c r="F131" s="40" t="s">
        <v>1342</v>
      </c>
      <c r="G131" s="82" t="s">
        <v>1303</v>
      </c>
      <c r="H131" s="66" t="s">
        <v>1339</v>
      </c>
      <c r="I131" s="39" t="s">
        <v>1338</v>
      </c>
      <c r="J131" s="44" t="s">
        <v>1340</v>
      </c>
      <c r="K131" s="43" t="s">
        <v>1341</v>
      </c>
      <c r="L131" s="43" t="s">
        <v>95</v>
      </c>
      <c r="M131" s="47" t="s">
        <v>95</v>
      </c>
      <c r="N131" s="38" t="s">
        <v>8</v>
      </c>
      <c r="O131" s="47"/>
      <c r="P131" s="55" t="str">
        <f>IF(ISBLANK(Tabelle2[[#This Row],[Price per 10 mg]]),"",RIGHT(Tabelle2[[#This Row],[Price per 10 mg]],1))</f>
        <v/>
      </c>
      <c r="Q131" s="54" t="str">
        <f>IF(OR(ISBLANK(Tabelle2[[#This Row],[Price per 10 mg]]),Tabelle2[[#This Row],[Price per 10 mg]]="-"),"",IF(ISERR(FIND("€",Tabelle2[[#This Row],[Price per 10 mg]])),CONCATENATE(VALUE(LEFT(Tabelle2[[#This Row],[Price per 10 mg]],FIND(" ",Tabelle2[[#This Row],[Price per 10 mg]])-1))*(VLOOKUP(Tabelle2[[#This Row],[currency]],$T$4:$V$6,3,FALSE))," €"),Tabelle2[[#This Row],[Price per 10 mg]]))</f>
        <v/>
      </c>
      <c r="R131" s="40"/>
      <c r="T131" s="1"/>
      <c r="U131" s="1"/>
      <c r="W131" s="3"/>
      <c r="X131" s="4"/>
    </row>
    <row r="132" spans="1:24" ht="26.45" customHeight="1" x14ac:dyDescent="0.2">
      <c r="A132" s="50" t="s">
        <v>1572</v>
      </c>
      <c r="B132" s="40"/>
      <c r="C132" s="40" t="s">
        <v>1518</v>
      </c>
      <c r="D132" s="40"/>
      <c r="E132" s="76" t="s">
        <v>1314</v>
      </c>
      <c r="F132" s="40" t="s">
        <v>1300</v>
      </c>
      <c r="G132" s="82" t="s">
        <v>1303</v>
      </c>
      <c r="H132" s="63" t="s">
        <v>1304</v>
      </c>
      <c r="I132" s="40" t="s">
        <v>1308</v>
      </c>
      <c r="J132" s="44" t="s">
        <v>1021</v>
      </c>
      <c r="K132" s="131">
        <v>32949</v>
      </c>
      <c r="L132" s="43" t="s">
        <v>89</v>
      </c>
      <c r="M132" s="47" t="s">
        <v>1305</v>
      </c>
      <c r="N132" s="38" t="s">
        <v>8</v>
      </c>
      <c r="O132" s="47" t="s">
        <v>1307</v>
      </c>
      <c r="P132" s="45" t="str">
        <f>IF(ISBLANK(Tabelle2[[#This Row],[Price per 10 mg]]),"",RIGHT(Tabelle2[[#This Row],[Price per 10 mg]],1))</f>
        <v>€</v>
      </c>
      <c r="Q132" s="54" t="str">
        <f>IF(OR(ISBLANK(Tabelle2[[#This Row],[Price per 10 mg]]),Tabelle2[[#This Row],[Price per 10 mg]]="-"),"",IF(ISERR(FIND("€",Tabelle2[[#This Row],[Price per 10 mg]])),CONCATENATE(VALUE(LEFT(Tabelle2[[#This Row],[Price per 10 mg]],FIND(" ",Tabelle2[[#This Row],[Price per 10 mg]])-1))*(VLOOKUP(Tabelle2[[#This Row],[currency]],$T$4:$V$6,3,FALSE))," €"),Tabelle2[[#This Row],[Price per 10 mg]]))</f>
        <v>65,2 €</v>
      </c>
      <c r="R132" s="40"/>
      <c r="T132" s="1"/>
      <c r="U132" s="1"/>
      <c r="W132" s="3"/>
      <c r="X132" s="4"/>
    </row>
    <row r="133" spans="1:24" ht="26.45" customHeight="1" x14ac:dyDescent="0.2">
      <c r="A133" s="50" t="s">
        <v>1572</v>
      </c>
      <c r="B133" s="40"/>
      <c r="C133" s="40" t="s">
        <v>1518</v>
      </c>
      <c r="D133" s="40"/>
      <c r="E133" s="76" t="s">
        <v>1314</v>
      </c>
      <c r="F133" s="40" t="s">
        <v>1300</v>
      </c>
      <c r="G133" s="82" t="s">
        <v>1303</v>
      </c>
      <c r="H133" s="66" t="s">
        <v>1312</v>
      </c>
      <c r="I133" s="125" t="s">
        <v>1308</v>
      </c>
      <c r="J133" s="44" t="s">
        <v>595</v>
      </c>
      <c r="K133" s="128" t="s">
        <v>1311</v>
      </c>
      <c r="L133" s="128" t="s">
        <v>177</v>
      </c>
      <c r="M133" s="47" t="s">
        <v>1309</v>
      </c>
      <c r="N133" s="38" t="s">
        <v>8</v>
      </c>
      <c r="O133" s="47" t="s">
        <v>1310</v>
      </c>
      <c r="P133" s="45" t="str">
        <f>IF(ISBLANK(Tabelle2[[#This Row],[Price per 10 mg]]),"",RIGHT(Tabelle2[[#This Row],[Price per 10 mg]],1))</f>
        <v>€</v>
      </c>
      <c r="Q133" s="54" t="str">
        <f>IF(OR(ISBLANK(Tabelle2[[#This Row],[Price per 10 mg]]),Tabelle2[[#This Row],[Price per 10 mg]]="-"),"",IF(ISERR(FIND("€",Tabelle2[[#This Row],[Price per 10 mg]])),CONCATENATE(VALUE(LEFT(Tabelle2[[#This Row],[Price per 10 mg]],FIND(" ",Tabelle2[[#This Row],[Price per 10 mg]])-1))*(VLOOKUP(Tabelle2[[#This Row],[currency]],$T$4:$V$6,3,FALSE))," €"),Tabelle2[[#This Row],[Price per 10 mg]]))</f>
        <v>4,5 €</v>
      </c>
      <c r="R133" s="40"/>
      <c r="T133" s="1"/>
      <c r="U133" s="1"/>
      <c r="W133" s="3"/>
      <c r="X133" s="4"/>
    </row>
    <row r="134" spans="1:24" ht="15" customHeight="1" x14ac:dyDescent="0.2">
      <c r="A134" s="50" t="s">
        <v>1572</v>
      </c>
      <c r="B134" s="40"/>
      <c r="C134" s="40" t="s">
        <v>1518</v>
      </c>
      <c r="D134" s="40"/>
      <c r="E134" s="76" t="s">
        <v>1315</v>
      </c>
      <c r="F134" s="40" t="s">
        <v>1313</v>
      </c>
      <c r="G134" s="82" t="s">
        <v>1303</v>
      </c>
      <c r="H134" s="66" t="s">
        <v>1312</v>
      </c>
      <c r="I134" s="125" t="s">
        <v>1308</v>
      </c>
      <c r="J134" s="44" t="s">
        <v>1129</v>
      </c>
      <c r="K134" s="128" t="s">
        <v>2357</v>
      </c>
      <c r="L134" s="128" t="s">
        <v>177</v>
      </c>
      <c r="M134" s="47" t="s">
        <v>1316</v>
      </c>
      <c r="N134" s="38" t="s">
        <v>8</v>
      </c>
      <c r="O134" s="47" t="s">
        <v>1317</v>
      </c>
      <c r="P134" s="45" t="str">
        <f>IF(ISBLANK(Tabelle2[[#This Row],[Price per 10 mg]]),"",RIGHT(Tabelle2[[#This Row],[Price per 10 mg]],1))</f>
        <v>€</v>
      </c>
      <c r="Q134" s="54" t="str">
        <f>IF(OR(ISBLANK(Tabelle2[[#This Row],[Price per 10 mg]]),Tabelle2[[#This Row],[Price per 10 mg]]="-"),"",IF(ISERR(FIND("€",Tabelle2[[#This Row],[Price per 10 mg]])),CONCATENATE(VALUE(LEFT(Tabelle2[[#This Row],[Price per 10 mg]],FIND(" ",Tabelle2[[#This Row],[Price per 10 mg]])-1))*(VLOOKUP(Tabelle2[[#This Row],[currency]],$T$4:$V$6,3,FALSE))," €"),Tabelle2[[#This Row],[Price per 10 mg]]))</f>
        <v>8,1 €</v>
      </c>
      <c r="R134" s="40"/>
      <c r="T134" s="1"/>
      <c r="U134" s="1"/>
      <c r="W134" s="3"/>
      <c r="X134" s="4"/>
    </row>
    <row r="135" spans="1:24" ht="15" customHeight="1" x14ac:dyDescent="0.2">
      <c r="A135" s="61" t="s">
        <v>1572</v>
      </c>
      <c r="B135" s="40"/>
      <c r="C135" s="40" t="s">
        <v>1518</v>
      </c>
      <c r="D135" s="40"/>
      <c r="E135" s="76" t="s">
        <v>1332</v>
      </c>
      <c r="F135" s="40" t="s">
        <v>523</v>
      </c>
      <c r="G135" s="82" t="s">
        <v>1303</v>
      </c>
      <c r="H135" s="66" t="s">
        <v>1334</v>
      </c>
      <c r="I135" s="125" t="s">
        <v>1020</v>
      </c>
      <c r="J135" s="44" t="s">
        <v>595</v>
      </c>
      <c r="K135" s="128" t="s">
        <v>524</v>
      </c>
      <c r="L135" s="128" t="s">
        <v>95</v>
      </c>
      <c r="M135" s="47" t="s">
        <v>95</v>
      </c>
      <c r="N135" s="38"/>
      <c r="O135" s="47"/>
      <c r="P135" s="55" t="str">
        <f>IF(ISBLANK(Tabelle2[[#This Row],[Price per 10 mg]]),"",RIGHT(Tabelle2[[#This Row],[Price per 10 mg]],1))</f>
        <v/>
      </c>
      <c r="Q135" s="54" t="str">
        <f>IF(OR(ISBLANK(Tabelle2[[#This Row],[Price per 10 mg]]),Tabelle2[[#This Row],[Price per 10 mg]]="-"),"",IF(ISERR(FIND("€",Tabelle2[[#This Row],[Price per 10 mg]])),CONCATENATE(VALUE(LEFT(Tabelle2[[#This Row],[Price per 10 mg]],FIND(" ",Tabelle2[[#This Row],[Price per 10 mg]])-1))*(VLOOKUP(Tabelle2[[#This Row],[currency]],$T$4:$V$6,3,FALSE))," €"),Tabelle2[[#This Row],[Price per 10 mg]]))</f>
        <v/>
      </c>
      <c r="R135" s="40"/>
      <c r="T135" s="1"/>
      <c r="U135" s="1"/>
      <c r="W135" s="3"/>
      <c r="X135" s="4"/>
    </row>
    <row r="136" spans="1:24" ht="32.1" customHeight="1" x14ac:dyDescent="0.2">
      <c r="A136" s="58" t="s">
        <v>289</v>
      </c>
      <c r="B136" s="49" t="s">
        <v>584</v>
      </c>
      <c r="C136" s="49"/>
      <c r="D136" s="49"/>
      <c r="E136" s="58"/>
      <c r="F136" s="49" t="s">
        <v>289</v>
      </c>
      <c r="G136" s="82" t="s">
        <v>288</v>
      </c>
      <c r="H136" s="63"/>
      <c r="I136" s="51" t="s">
        <v>287</v>
      </c>
      <c r="J136" s="129" t="s">
        <v>18</v>
      </c>
      <c r="K136" s="56">
        <v>676145</v>
      </c>
      <c r="L136" s="12" t="s">
        <v>68</v>
      </c>
      <c r="M136" s="13" t="s">
        <v>147</v>
      </c>
      <c r="N136" s="38" t="s">
        <v>8</v>
      </c>
      <c r="O136" s="13" t="s">
        <v>186</v>
      </c>
      <c r="P136" s="55" t="str">
        <f>IF(ISBLANK(Tabelle2[[#This Row],[Price per 10 mg]]),"",RIGHT(Tabelle2[[#This Row],[Price per 10 mg]],1))</f>
        <v>€</v>
      </c>
      <c r="Q136" s="54" t="str">
        <f>IF(OR(ISBLANK(Tabelle2[[#This Row],[Price per 10 mg]]),Tabelle2[[#This Row],[Price per 10 mg]]="-"),"",IF(ISERR(FIND("€",Tabelle2[[#This Row],[Price per 10 mg]])),CONCATENATE(VALUE(LEFT(Tabelle2[[#This Row],[Price per 10 mg]],FIND(" ",Tabelle2[[#This Row],[Price per 10 mg]])-1))*(VLOOKUP(Tabelle2[[#This Row],[currency]],$T$4:$V$6,3,FALSE))," €"),Tabelle2[[#This Row],[Price per 10 mg]]))</f>
        <v>39500 €</v>
      </c>
      <c r="R136" s="49"/>
      <c r="T136" s="1"/>
      <c r="U136" s="1"/>
      <c r="W136" s="3"/>
      <c r="X136" s="4"/>
    </row>
    <row r="137" spans="1:24" ht="32.1" customHeight="1" x14ac:dyDescent="0.2">
      <c r="A137" s="58" t="s">
        <v>289</v>
      </c>
      <c r="B137" s="49" t="s">
        <v>584</v>
      </c>
      <c r="C137" s="49"/>
      <c r="D137" s="49"/>
      <c r="E137" s="58"/>
      <c r="F137" s="49" t="s">
        <v>289</v>
      </c>
      <c r="G137" s="82" t="s">
        <v>288</v>
      </c>
      <c r="H137" s="63"/>
      <c r="I137" s="51" t="s">
        <v>287</v>
      </c>
      <c r="J137" s="51" t="s">
        <v>1474</v>
      </c>
      <c r="K137" s="56" t="s">
        <v>290</v>
      </c>
      <c r="L137" s="12" t="s">
        <v>11</v>
      </c>
      <c r="M137" s="13" t="s">
        <v>291</v>
      </c>
      <c r="N137" s="38" t="s">
        <v>8</v>
      </c>
      <c r="O137" s="52" t="s">
        <v>292</v>
      </c>
      <c r="P137" s="55" t="str">
        <f>IF(ISBLANK(Tabelle2[[#This Row],[Price per 10 mg]]),"",RIGHT(Tabelle2[[#This Row],[Price per 10 mg]],1))</f>
        <v>$</v>
      </c>
      <c r="Q137" s="54" t="str">
        <f>IF(OR(ISBLANK(Tabelle2[[#This Row],[Price per 10 mg]]),Tabelle2[[#This Row],[Price per 10 mg]]="-"),"",IF(ISERR(FIND("€",Tabelle2[[#This Row],[Price per 10 mg]])),CONCATENATE(VALUE(LEFT(Tabelle2[[#This Row],[Price per 10 mg]],FIND(" ",Tabelle2[[#This Row],[Price per 10 mg]])-1))*(VLOOKUP(Tabelle2[[#This Row],[currency]],$T$4:$V$6,3,FALSE))," €"),Tabelle2[[#This Row],[Price per 10 mg]]))</f>
        <v>2897,5 €</v>
      </c>
      <c r="R137" s="49"/>
      <c r="T137" s="1"/>
      <c r="U137" s="1"/>
      <c r="W137" s="3"/>
      <c r="X137" s="4"/>
    </row>
    <row r="138" spans="1:24" ht="32.1" customHeight="1" x14ac:dyDescent="0.2">
      <c r="A138" s="58" t="s">
        <v>2323</v>
      </c>
      <c r="B138" s="49" t="s">
        <v>598</v>
      </c>
      <c r="C138" s="49"/>
      <c r="D138" s="49" t="s">
        <v>2326</v>
      </c>
      <c r="E138" s="58" t="s">
        <v>2324</v>
      </c>
      <c r="F138" s="58" t="s">
        <v>1090</v>
      </c>
      <c r="G138" s="82" t="s">
        <v>1091</v>
      </c>
      <c r="H138" s="63" t="s">
        <v>1092</v>
      </c>
      <c r="I138" s="51" t="s">
        <v>1093</v>
      </c>
      <c r="J138" s="49" t="s">
        <v>18</v>
      </c>
      <c r="K138" s="56">
        <v>680245</v>
      </c>
      <c r="L138" s="12" t="s">
        <v>12</v>
      </c>
      <c r="M138" s="13" t="s">
        <v>1153</v>
      </c>
      <c r="N138" s="38" t="s">
        <v>8</v>
      </c>
      <c r="O138" s="52" t="s">
        <v>1153</v>
      </c>
      <c r="P138" s="53" t="str">
        <f>IF(ISBLANK(Tabelle2[[#This Row],[Price per 10 mg]]),"",RIGHT(Tabelle2[[#This Row],[Price per 10 mg]],1))</f>
        <v>€</v>
      </c>
      <c r="Q138" s="54" t="str">
        <f>IF(OR(ISBLANK(Tabelle2[[#This Row],[Price per 10 mg]]),Tabelle2[[#This Row],[Price per 10 mg]]="-"),"",IF(ISERR(FIND("€",Tabelle2[[#This Row],[Price per 10 mg]])),CONCATENATE(VALUE(LEFT(Tabelle2[[#This Row],[Price per 10 mg]],FIND(" ",Tabelle2[[#This Row],[Price per 10 mg]])-1))*(VLOOKUP(Tabelle2[[#This Row],[currency]],$T$4:$V$6,3,FALSE))," €"),Tabelle2[[#This Row],[Price per 10 mg]]))</f>
        <v>225 €</v>
      </c>
      <c r="R138" s="22"/>
      <c r="T138" s="1"/>
      <c r="U138" s="1"/>
      <c r="W138" s="3"/>
      <c r="X138" s="4"/>
    </row>
    <row r="139" spans="1:24" ht="32.1" customHeight="1" x14ac:dyDescent="0.2">
      <c r="A139" s="58" t="s">
        <v>2323</v>
      </c>
      <c r="B139" s="49" t="s">
        <v>598</v>
      </c>
      <c r="C139" s="49"/>
      <c r="D139" s="49" t="s">
        <v>2326</v>
      </c>
      <c r="E139" s="58" t="s">
        <v>2324</v>
      </c>
      <c r="F139" s="58" t="s">
        <v>1090</v>
      </c>
      <c r="G139" s="82" t="s">
        <v>1091</v>
      </c>
      <c r="H139" s="63" t="s">
        <v>1092</v>
      </c>
      <c r="I139" s="51" t="s">
        <v>1093</v>
      </c>
      <c r="J139" s="12" t="s">
        <v>595</v>
      </c>
      <c r="K139" s="56" t="s">
        <v>1161</v>
      </c>
      <c r="L139" s="12" t="s">
        <v>12</v>
      </c>
      <c r="M139" s="13" t="s">
        <v>379</v>
      </c>
      <c r="N139" s="38" t="s">
        <v>8</v>
      </c>
      <c r="O139" s="28" t="s">
        <v>379</v>
      </c>
      <c r="P139" s="14" t="str">
        <f>IF(ISBLANK(Tabelle2[[#This Row],[Price per 10 mg]]),"",RIGHT(Tabelle2[[#This Row],[Price per 10 mg]],1))</f>
        <v>€</v>
      </c>
      <c r="Q139" s="54" t="str">
        <f>IF(OR(ISBLANK(Tabelle2[[#This Row],[Price per 10 mg]]),Tabelle2[[#This Row],[Price per 10 mg]]="-"),"",IF(ISERR(FIND("€",Tabelle2[[#This Row],[Price per 10 mg]])),CONCATENATE(VALUE(LEFT(Tabelle2[[#This Row],[Price per 10 mg]],FIND(" ",Tabelle2[[#This Row],[Price per 10 mg]])-1))*(VLOOKUP(Tabelle2[[#This Row],[currency]],$T$4:$V$6,3,FALSE))," €"),Tabelle2[[#This Row],[Price per 10 mg]]))</f>
        <v>197 €</v>
      </c>
      <c r="R139" s="22"/>
      <c r="T139" s="1"/>
      <c r="U139" s="1"/>
      <c r="W139" s="3"/>
      <c r="X139" s="4"/>
    </row>
    <row r="140" spans="1:24" s="125" customFormat="1" ht="32.1" customHeight="1" x14ac:dyDescent="0.2">
      <c r="A140" s="58" t="s">
        <v>2322</v>
      </c>
      <c r="B140" s="49" t="s">
        <v>598</v>
      </c>
      <c r="C140" s="49"/>
      <c r="D140" s="49" t="s">
        <v>2326</v>
      </c>
      <c r="E140" s="58" t="s">
        <v>2325</v>
      </c>
      <c r="F140" s="58" t="s">
        <v>2315</v>
      </c>
      <c r="G140" s="82" t="s">
        <v>1091</v>
      </c>
      <c r="H140" s="63" t="s">
        <v>2321</v>
      </c>
      <c r="I140" s="49" t="s">
        <v>2320</v>
      </c>
      <c r="J140" s="129" t="s">
        <v>1021</v>
      </c>
      <c r="K140" s="130" t="s">
        <v>2316</v>
      </c>
      <c r="L140" s="129" t="s">
        <v>29</v>
      </c>
      <c r="M140" s="52" t="s">
        <v>2318</v>
      </c>
      <c r="N140" s="38" t="s">
        <v>8</v>
      </c>
      <c r="O140" s="52" t="s">
        <v>2319</v>
      </c>
      <c r="P140" s="53" t="str">
        <f>IF(ISBLANK(Tabelle2[[#This Row],[Price per 10 mg]]),"",RIGHT(Tabelle2[[#This Row],[Price per 10 mg]],1))</f>
        <v>€</v>
      </c>
      <c r="Q140" s="52" t="s">
        <v>2319</v>
      </c>
      <c r="R140" s="49" t="s">
        <v>2317</v>
      </c>
      <c r="W140" s="126"/>
      <c r="X140" s="127"/>
    </row>
    <row r="141" spans="1:24" s="125" customFormat="1" ht="32.1" customHeight="1" x14ac:dyDescent="0.2">
      <c r="A141" s="58" t="s">
        <v>2322</v>
      </c>
      <c r="B141" s="49" t="s">
        <v>598</v>
      </c>
      <c r="C141" s="49"/>
      <c r="D141" s="49" t="s">
        <v>2326</v>
      </c>
      <c r="E141" s="58" t="s">
        <v>2325</v>
      </c>
      <c r="F141" s="58" t="s">
        <v>2330</v>
      </c>
      <c r="G141" s="82" t="s">
        <v>1091</v>
      </c>
      <c r="H141" s="63" t="s">
        <v>2321</v>
      </c>
      <c r="I141" s="49" t="s">
        <v>2320</v>
      </c>
      <c r="J141" s="129" t="s">
        <v>1129</v>
      </c>
      <c r="K141" s="130" t="s">
        <v>2329</v>
      </c>
      <c r="L141" s="129" t="s">
        <v>29</v>
      </c>
      <c r="M141" s="52" t="s">
        <v>2331</v>
      </c>
      <c r="N141" s="38" t="s">
        <v>8</v>
      </c>
      <c r="O141" s="52" t="s">
        <v>2332</v>
      </c>
      <c r="P141" s="53" t="str">
        <f>IF(ISBLANK(Tabelle2[[#This Row],[Price per 10 mg]]),"",RIGHT(Tabelle2[[#This Row],[Price per 10 mg]],1))</f>
        <v>€</v>
      </c>
      <c r="Q141" s="54" t="str">
        <f>IF(OR(ISBLANK(Tabelle2[[#This Row],[Price per 10 mg]]),Tabelle2[[#This Row],[Price per 10 mg]]="-"),"",IF(ISERR(FIND("€",Tabelle2[[#This Row],[Price per 10 mg]])),CONCATENATE(VALUE(LEFT(Tabelle2[[#This Row],[Price per 10 mg]],FIND(" ",Tabelle2[[#This Row],[Price per 10 mg]])-1))*(VLOOKUP(Tabelle2[[#This Row],[currency]],$T$4:$V$6,3,FALSE))," €"),Tabelle2[[#This Row],[Price per 10 mg]]))</f>
        <v>39,44 €</v>
      </c>
      <c r="R141" s="49" t="s">
        <v>2317</v>
      </c>
      <c r="W141" s="126"/>
      <c r="X141" s="127"/>
    </row>
    <row r="142" spans="1:24" ht="32.1" customHeight="1" x14ac:dyDescent="0.2">
      <c r="A142" s="58" t="s">
        <v>1091</v>
      </c>
      <c r="B142" s="49" t="s">
        <v>598</v>
      </c>
      <c r="C142" s="49"/>
      <c r="D142" s="49" t="s">
        <v>2326</v>
      </c>
      <c r="E142" s="58"/>
      <c r="F142" s="58" t="s">
        <v>1091</v>
      </c>
      <c r="G142" s="82" t="s">
        <v>1091</v>
      </c>
      <c r="H142" s="63" t="s">
        <v>1157</v>
      </c>
      <c r="I142" s="51" t="s">
        <v>1156</v>
      </c>
      <c r="J142" s="49" t="s">
        <v>18</v>
      </c>
      <c r="K142" s="56">
        <v>679197</v>
      </c>
      <c r="L142" s="12" t="s">
        <v>103</v>
      </c>
      <c r="M142" s="13" t="s">
        <v>1154</v>
      </c>
      <c r="N142" s="38" t="s">
        <v>8</v>
      </c>
      <c r="O142" s="52" t="s">
        <v>1155</v>
      </c>
      <c r="P142" s="53" t="str">
        <f>IF(ISBLANK(Tabelle2[[#This Row],[Price per 10 mg]]),"",RIGHT(Tabelle2[[#This Row],[Price per 10 mg]],1))</f>
        <v>€</v>
      </c>
      <c r="Q142" s="54" t="str">
        <f>IF(OR(ISBLANK(Tabelle2[[#This Row],[Price per 10 mg]]),Tabelle2[[#This Row],[Price per 10 mg]]="-"),"",IF(ISERR(FIND("€",Tabelle2[[#This Row],[Price per 10 mg]])),CONCATENATE(VALUE(LEFT(Tabelle2[[#This Row],[Price per 10 mg]],FIND(" ",Tabelle2[[#This Row],[Price per 10 mg]])-1))*(VLOOKUP(Tabelle2[[#This Row],[currency]],$T$4:$V$6,3,FALSE))," €"),Tabelle2[[#This Row],[Price per 10 mg]]))</f>
        <v>6,2 €</v>
      </c>
      <c r="R142" s="49"/>
      <c r="T142" s="1"/>
      <c r="U142" s="1"/>
      <c r="W142" s="3"/>
      <c r="X142" s="4"/>
    </row>
    <row r="143" spans="1:24" ht="32.1" customHeight="1" x14ac:dyDescent="0.2">
      <c r="A143" s="58" t="s">
        <v>1091</v>
      </c>
      <c r="B143" s="49" t="s">
        <v>598</v>
      </c>
      <c r="C143" s="49"/>
      <c r="D143" s="49" t="s">
        <v>2326</v>
      </c>
      <c r="E143" s="58"/>
      <c r="F143" s="58" t="s">
        <v>1091</v>
      </c>
      <c r="G143" s="82" t="s">
        <v>1091</v>
      </c>
      <c r="H143" s="63" t="s">
        <v>1157</v>
      </c>
      <c r="I143" s="51" t="s">
        <v>1156</v>
      </c>
      <c r="J143" s="129" t="s">
        <v>595</v>
      </c>
      <c r="K143" s="130" t="s">
        <v>1158</v>
      </c>
      <c r="L143" s="12" t="s">
        <v>103</v>
      </c>
      <c r="M143" s="13" t="s">
        <v>1159</v>
      </c>
      <c r="N143" s="38" t="s">
        <v>8</v>
      </c>
      <c r="O143" s="52" t="s">
        <v>1160</v>
      </c>
      <c r="P143" s="53" t="str">
        <f>IF(ISBLANK(Tabelle2[[#This Row],[Price per 10 mg]]),"",RIGHT(Tabelle2[[#This Row],[Price per 10 mg]],1))</f>
        <v>€</v>
      </c>
      <c r="Q143" s="54" t="str">
        <f>IF(OR(ISBLANK(Tabelle2[[#This Row],[Price per 10 mg]]),Tabelle2[[#This Row],[Price per 10 mg]]="-"),"",IF(ISERR(FIND("€",Tabelle2[[#This Row],[Price per 10 mg]])),CONCATENATE(VALUE(LEFT(Tabelle2[[#This Row],[Price per 10 mg]],FIND(" ",Tabelle2[[#This Row],[Price per 10 mg]])-1))*(VLOOKUP(Tabelle2[[#This Row],[currency]],$T$4:$V$6,3,FALSE))," €"),Tabelle2[[#This Row],[Price per 10 mg]]))</f>
        <v>5,9 €</v>
      </c>
      <c r="R143" s="22"/>
      <c r="T143" s="1"/>
      <c r="U143" s="1"/>
      <c r="W143" s="3"/>
      <c r="X143" s="4"/>
    </row>
    <row r="144" spans="1:24" ht="15" customHeight="1" x14ac:dyDescent="0.2">
      <c r="A144" s="58" t="s">
        <v>1091</v>
      </c>
      <c r="B144" s="49" t="s">
        <v>598</v>
      </c>
      <c r="C144" s="49"/>
      <c r="D144" s="49" t="s">
        <v>2326</v>
      </c>
      <c r="E144" s="58"/>
      <c r="F144" s="58" t="s">
        <v>1091</v>
      </c>
      <c r="G144" s="82" t="s">
        <v>1091</v>
      </c>
      <c r="H144" s="63" t="s">
        <v>1157</v>
      </c>
      <c r="I144" s="51" t="s">
        <v>1156</v>
      </c>
      <c r="J144" s="21" t="s">
        <v>1021</v>
      </c>
      <c r="K144" s="130" t="s">
        <v>1162</v>
      </c>
      <c r="L144" s="26" t="s">
        <v>103</v>
      </c>
      <c r="M144" s="13" t="s">
        <v>581</v>
      </c>
      <c r="N144" s="38" t="s">
        <v>8</v>
      </c>
      <c r="O144" s="28" t="s">
        <v>1163</v>
      </c>
      <c r="P144" s="29" t="str">
        <f>IF(ISBLANK(Tabelle2[[#This Row],[Price per 10 mg]]),"",RIGHT(Tabelle2[[#This Row],[Price per 10 mg]],1))</f>
        <v>€</v>
      </c>
      <c r="Q144" s="54" t="str">
        <f>IF(OR(ISBLANK(Tabelle2[[#This Row],[Price per 10 mg]]),Tabelle2[[#This Row],[Price per 10 mg]]="-"),"",IF(ISERR(FIND("€",Tabelle2[[#This Row],[Price per 10 mg]])),CONCATENATE(VALUE(LEFT(Tabelle2[[#This Row],[Price per 10 mg]],FIND(" ",Tabelle2[[#This Row],[Price per 10 mg]])-1))*(VLOOKUP(Tabelle2[[#This Row],[currency]],$T$4:$V$6,3,FALSE))," €"),Tabelle2[[#This Row],[Price per 10 mg]]))</f>
        <v>7,6 €</v>
      </c>
      <c r="R144" s="22"/>
      <c r="T144" s="1"/>
      <c r="U144" s="1"/>
      <c r="W144" s="3"/>
      <c r="X144" s="4"/>
    </row>
    <row r="145" spans="1:24" ht="52.5" customHeight="1" x14ac:dyDescent="0.2">
      <c r="A145" s="58" t="s">
        <v>680</v>
      </c>
      <c r="B145" s="49" t="s">
        <v>583</v>
      </c>
      <c r="C145" s="49"/>
      <c r="D145" s="49"/>
      <c r="E145" s="58" t="s">
        <v>1460</v>
      </c>
      <c r="F145" s="85" t="s">
        <v>872</v>
      </c>
      <c r="G145" s="82" t="s">
        <v>367</v>
      </c>
      <c r="H145" s="63" t="s">
        <v>1461</v>
      </c>
      <c r="I145" s="51" t="s">
        <v>54</v>
      </c>
      <c r="J145" s="32" t="s">
        <v>872</v>
      </c>
      <c r="K145" s="130" t="s">
        <v>54</v>
      </c>
      <c r="L145" s="12" t="s">
        <v>54</v>
      </c>
      <c r="M145" s="13" t="s">
        <v>54</v>
      </c>
      <c r="N145" s="102" t="s">
        <v>54</v>
      </c>
      <c r="O145" s="52" t="s">
        <v>54</v>
      </c>
      <c r="P145" s="53" t="str">
        <f>IF(ISBLANK(Tabelle2[[#This Row],[Price per 10 mg]]),"",RIGHT(Tabelle2[[#This Row],[Price per 10 mg]],1))</f>
        <v>-</v>
      </c>
      <c r="Q145" s="54" t="str">
        <f>IF(OR(ISBLANK(Tabelle2[[#This Row],[Price per 10 mg]]),Tabelle2[[#This Row],[Price per 10 mg]]="-"),"",IF(ISERR(FIND("€",Tabelle2[[#This Row],[Price per 10 mg]])),CONCATENATE(VALUE(LEFT(Tabelle2[[#This Row],[Price per 10 mg]],FIND(" ",Tabelle2[[#This Row],[Price per 10 mg]])-1))*(VLOOKUP(Tabelle2[[#This Row],[currency]],$T$4:$V$6,3,FALSE))," €"),Tabelle2[[#This Row],[Price per 10 mg]]))</f>
        <v/>
      </c>
      <c r="R145" s="49"/>
      <c r="T145" s="1"/>
      <c r="U145" s="1"/>
      <c r="W145" s="3"/>
      <c r="X145" s="4"/>
    </row>
    <row r="146" spans="1:24" ht="52.5" customHeight="1" x14ac:dyDescent="0.2">
      <c r="A146" s="61" t="s">
        <v>1014</v>
      </c>
      <c r="B146" s="49" t="s">
        <v>598</v>
      </c>
      <c r="C146" s="49"/>
      <c r="D146" s="49"/>
      <c r="E146" s="58"/>
      <c r="F146" s="58" t="s">
        <v>1119</v>
      </c>
      <c r="G146" s="82" t="s">
        <v>367</v>
      </c>
      <c r="H146" s="63" t="s">
        <v>1195</v>
      </c>
      <c r="I146" s="51" t="s">
        <v>1196</v>
      </c>
      <c r="J146" s="21" t="s">
        <v>1085</v>
      </c>
      <c r="K146" s="27" t="s">
        <v>1120</v>
      </c>
      <c r="L146" s="12" t="s">
        <v>1190</v>
      </c>
      <c r="M146" s="13" t="s">
        <v>95</v>
      </c>
      <c r="N146" s="38" t="s">
        <v>8</v>
      </c>
      <c r="O146" s="28"/>
      <c r="P146" s="55" t="str">
        <f>IF(ISBLANK(Tabelle2[[#This Row],[Price per 10 mg]]),"",RIGHT(Tabelle2[[#This Row],[Price per 10 mg]],1))</f>
        <v/>
      </c>
      <c r="Q146" s="54" t="str">
        <f>IF(OR(ISBLANK(Tabelle2[[#This Row],[Price per 10 mg]]),Tabelle2[[#This Row],[Price per 10 mg]]="-"),"",IF(ISERR(FIND("€",Tabelle2[[#This Row],[Price per 10 mg]])),CONCATENATE(VALUE(LEFT(Tabelle2[[#This Row],[Price per 10 mg]],FIND(" ",Tabelle2[[#This Row],[Price per 10 mg]])-1))*(VLOOKUP(Tabelle2[[#This Row],[currency]],$T$4:$V$6,3,FALSE))," €"),Tabelle2[[#This Row],[Price per 10 mg]]))</f>
        <v/>
      </c>
      <c r="R146" s="22"/>
      <c r="T146" s="1"/>
      <c r="U146" s="1"/>
      <c r="W146" s="3"/>
      <c r="X146" s="4"/>
    </row>
    <row r="147" spans="1:24" ht="42.6" customHeight="1" x14ac:dyDescent="0.2">
      <c r="A147" s="50" t="s">
        <v>1014</v>
      </c>
      <c r="B147" s="49" t="s">
        <v>598</v>
      </c>
      <c r="C147" s="49"/>
      <c r="D147" s="49"/>
      <c r="E147" s="58" t="s">
        <v>684</v>
      </c>
      <c r="F147" s="49" t="s">
        <v>682</v>
      </c>
      <c r="G147" s="82" t="s">
        <v>367</v>
      </c>
      <c r="H147" s="63" t="s">
        <v>681</v>
      </c>
      <c r="I147" s="51" t="s">
        <v>1013</v>
      </c>
      <c r="J147" s="129" t="s">
        <v>595</v>
      </c>
      <c r="K147" s="129" t="s">
        <v>683</v>
      </c>
      <c r="L147" s="12" t="s">
        <v>12</v>
      </c>
      <c r="M147" s="13" t="s">
        <v>749</v>
      </c>
      <c r="N147" s="38" t="s">
        <v>8</v>
      </c>
      <c r="O147" s="52" t="s">
        <v>749</v>
      </c>
      <c r="P147" s="53" t="str">
        <f>IF(ISBLANK(Tabelle2[[#This Row],[Price per 10 mg]]),"",RIGHT(Tabelle2[[#This Row],[Price per 10 mg]],1))</f>
        <v>€</v>
      </c>
      <c r="Q147" s="54" t="str">
        <f>IF(OR(ISBLANK(Tabelle2[[#This Row],[Price per 10 mg]]),Tabelle2[[#This Row],[Price per 10 mg]]="-"),"",IF(ISERR(FIND("€",Tabelle2[[#This Row],[Price per 10 mg]])),CONCATENATE(VALUE(LEFT(Tabelle2[[#This Row],[Price per 10 mg]],FIND(" ",Tabelle2[[#This Row],[Price per 10 mg]])-1))*(VLOOKUP(Tabelle2[[#This Row],[currency]],$T$4:$V$6,3,FALSE))," €"),Tabelle2[[#This Row],[Price per 10 mg]]))</f>
        <v>145,60 €</v>
      </c>
      <c r="R147" s="40" t="s">
        <v>1194</v>
      </c>
      <c r="T147" s="1"/>
      <c r="U147" s="1"/>
      <c r="W147" s="3"/>
      <c r="X147" s="4"/>
    </row>
    <row r="148" spans="1:24" ht="26.45" customHeight="1" x14ac:dyDescent="0.2">
      <c r="A148" s="50" t="s">
        <v>1014</v>
      </c>
      <c r="B148" s="49" t="s">
        <v>598</v>
      </c>
      <c r="C148" s="49"/>
      <c r="D148" s="49"/>
      <c r="E148" s="58" t="s">
        <v>682</v>
      </c>
      <c r="F148" s="58" t="s">
        <v>1121</v>
      </c>
      <c r="G148" s="82" t="s">
        <v>367</v>
      </c>
      <c r="H148" s="63" t="s">
        <v>1189</v>
      </c>
      <c r="I148" s="51" t="s">
        <v>1013</v>
      </c>
      <c r="J148" s="21" t="s">
        <v>1085</v>
      </c>
      <c r="K148" s="27" t="s">
        <v>1122</v>
      </c>
      <c r="L148" s="12" t="s">
        <v>1190</v>
      </c>
      <c r="M148" s="13" t="s">
        <v>95</v>
      </c>
      <c r="N148" s="38" t="s">
        <v>8</v>
      </c>
      <c r="O148" s="28"/>
      <c r="P148" s="55" t="str">
        <f>IF(ISBLANK(Tabelle2[[#This Row],[Price per 10 mg]]),"",RIGHT(Tabelle2[[#This Row],[Price per 10 mg]],1))</f>
        <v/>
      </c>
      <c r="Q148" s="54" t="str">
        <f>IF(OR(ISBLANK(Tabelle2[[#This Row],[Price per 10 mg]]),Tabelle2[[#This Row],[Price per 10 mg]]="-"),"",IF(ISERR(FIND("€",Tabelle2[[#This Row],[Price per 10 mg]])),CONCATENATE(VALUE(LEFT(Tabelle2[[#This Row],[Price per 10 mg]],FIND(" ",Tabelle2[[#This Row],[Price per 10 mg]])-1))*(VLOOKUP(Tabelle2[[#This Row],[currency]],$T$4:$V$6,3,FALSE))," €"),Tabelle2[[#This Row],[Price per 10 mg]]))</f>
        <v/>
      </c>
      <c r="R148" s="40" t="s">
        <v>1194</v>
      </c>
      <c r="T148" s="1"/>
      <c r="U148" s="1"/>
      <c r="W148" s="3"/>
      <c r="X148" s="4"/>
    </row>
    <row r="149" spans="1:24" ht="26.45" customHeight="1" x14ac:dyDescent="0.2">
      <c r="A149" s="58" t="s">
        <v>367</v>
      </c>
      <c r="B149" s="49" t="s">
        <v>584</v>
      </c>
      <c r="C149" s="49"/>
      <c r="D149" s="49"/>
      <c r="E149" s="58" t="s">
        <v>1191</v>
      </c>
      <c r="F149" s="49" t="s">
        <v>367</v>
      </c>
      <c r="G149" s="82" t="s">
        <v>367</v>
      </c>
      <c r="H149" s="63" t="s">
        <v>1192</v>
      </c>
      <c r="I149" s="51" t="s">
        <v>364</v>
      </c>
      <c r="J149" s="129" t="s">
        <v>595</v>
      </c>
      <c r="K149" s="56" t="s">
        <v>365</v>
      </c>
      <c r="L149" s="129" t="s">
        <v>12</v>
      </c>
      <c r="M149" s="52" t="s">
        <v>366</v>
      </c>
      <c r="N149" s="38" t="s">
        <v>8</v>
      </c>
      <c r="O149" s="52" t="s">
        <v>366</v>
      </c>
      <c r="P149" s="53" t="str">
        <f>IF(ISBLANK(Tabelle2[[#This Row],[Price per 10 mg]]),"",RIGHT(Tabelle2[[#This Row],[Price per 10 mg]],1))</f>
        <v>€</v>
      </c>
      <c r="Q149" s="54" t="str">
        <f>IF(OR(ISBLANK(Tabelle2[[#This Row],[Price per 10 mg]]),Tabelle2[[#This Row],[Price per 10 mg]]="-"),"",IF(ISERR(FIND("€",Tabelle2[[#This Row],[Price per 10 mg]])),CONCATENATE(VALUE(LEFT(Tabelle2[[#This Row],[Price per 10 mg]],FIND(" ",Tabelle2[[#This Row],[Price per 10 mg]])-1))*(VLOOKUP(Tabelle2[[#This Row],[currency]],$T$4:$V$6,3,FALSE))," €"),Tabelle2[[#This Row],[Price per 10 mg]]))</f>
        <v>100,30 €</v>
      </c>
      <c r="R149" s="65" t="s">
        <v>1193</v>
      </c>
      <c r="T149" s="1"/>
      <c r="U149" s="1"/>
      <c r="W149" s="3"/>
      <c r="X149" s="4"/>
    </row>
    <row r="150" spans="1:24" ht="32.1" customHeight="1" x14ac:dyDescent="0.2">
      <c r="A150" s="57" t="s">
        <v>219</v>
      </c>
      <c r="B150" s="49" t="s">
        <v>583</v>
      </c>
      <c r="C150" s="49" t="s">
        <v>1516</v>
      </c>
      <c r="D150" s="49"/>
      <c r="E150" s="58" t="s">
        <v>1532</v>
      </c>
      <c r="F150" s="49" t="s">
        <v>685</v>
      </c>
      <c r="G150" s="82" t="s">
        <v>50</v>
      </c>
      <c r="H150" s="63" t="s">
        <v>219</v>
      </c>
      <c r="I150" s="51" t="s">
        <v>51</v>
      </c>
      <c r="J150" s="37" t="s">
        <v>595</v>
      </c>
      <c r="K150" s="56" t="s">
        <v>561</v>
      </c>
      <c r="L150" s="37" t="s">
        <v>12</v>
      </c>
      <c r="M150" s="13" t="s">
        <v>1514</v>
      </c>
      <c r="N150" s="38" t="s">
        <v>8</v>
      </c>
      <c r="O150" s="13" t="s">
        <v>1514</v>
      </c>
      <c r="P150" s="55" t="str">
        <f>IF(ISBLANK(Tabelle2[[#This Row],[Price per 10 mg]]),"",RIGHT(Tabelle2[[#This Row],[Price per 10 mg]],1))</f>
        <v>€</v>
      </c>
      <c r="Q150" s="54" t="str">
        <f>IF(OR(ISBLANK(Tabelle2[[#This Row],[Price per 10 mg]]),Tabelle2[[#This Row],[Price per 10 mg]]="-"),"",IF(ISERR(FIND("€",Tabelle2[[#This Row],[Price per 10 mg]])),CONCATENATE(VALUE(LEFT(Tabelle2[[#This Row],[Price per 10 mg]],FIND(" ",Tabelle2[[#This Row],[Price per 10 mg]])-1))*(VLOOKUP(Tabelle2[[#This Row],[currency]],$T$4:$V$6,3,FALSE))," €"),Tabelle2[[#This Row],[Price per 10 mg]]))</f>
        <v>188,8 €</v>
      </c>
      <c r="R150" s="11" t="s">
        <v>49</v>
      </c>
      <c r="T150" s="1"/>
      <c r="U150" s="1"/>
      <c r="W150" s="3"/>
      <c r="X150" s="4"/>
    </row>
    <row r="151" spans="1:24" ht="32.1" customHeight="1" x14ac:dyDescent="0.2">
      <c r="A151" s="78" t="s">
        <v>219</v>
      </c>
      <c r="B151" s="40" t="s">
        <v>583</v>
      </c>
      <c r="C151" s="49" t="s">
        <v>1516</v>
      </c>
      <c r="D151" s="49"/>
      <c r="E151" s="40" t="s">
        <v>1531</v>
      </c>
      <c r="F151" s="40" t="s">
        <v>1524</v>
      </c>
      <c r="G151" s="82" t="s">
        <v>50</v>
      </c>
      <c r="H151" s="63" t="s">
        <v>219</v>
      </c>
      <c r="I151" s="51" t="s">
        <v>51</v>
      </c>
      <c r="J151" s="44" t="s">
        <v>1021</v>
      </c>
      <c r="K151" s="128" t="s">
        <v>1525</v>
      </c>
      <c r="L151" s="128" t="s">
        <v>12</v>
      </c>
      <c r="M151" s="47" t="s">
        <v>1526</v>
      </c>
      <c r="N151" s="38" t="s">
        <v>8</v>
      </c>
      <c r="O151" s="47" t="s">
        <v>1526</v>
      </c>
      <c r="P151" s="45" t="str">
        <f>IF(ISBLANK(Tabelle2[[#This Row],[Price per 10 mg]]),"",RIGHT(Tabelle2[[#This Row],[Price per 10 mg]],1))</f>
        <v>€</v>
      </c>
      <c r="Q151" s="54" t="str">
        <f>IF(OR(ISBLANK(Tabelle2[[#This Row],[Price per 10 mg]]),Tabelle2[[#This Row],[Price per 10 mg]]="-"),"",IF(ISERR(FIND("€",Tabelle2[[#This Row],[Price per 10 mg]])),CONCATENATE(VALUE(LEFT(Tabelle2[[#This Row],[Price per 10 mg]],FIND(" ",Tabelle2[[#This Row],[Price per 10 mg]])-1))*(VLOOKUP(Tabelle2[[#This Row],[currency]],$T$4:$V$6,3,FALSE))," €"),Tabelle2[[#This Row],[Price per 10 mg]]))</f>
        <v>124 €</v>
      </c>
      <c r="R151" s="11" t="s">
        <v>49</v>
      </c>
      <c r="T151" s="1"/>
      <c r="U151" s="1"/>
      <c r="W151" s="3"/>
      <c r="X151" s="4"/>
    </row>
    <row r="152" spans="1:24" ht="32.1" customHeight="1" x14ac:dyDescent="0.2">
      <c r="A152" s="57" t="s">
        <v>688</v>
      </c>
      <c r="B152" s="49" t="s">
        <v>583</v>
      </c>
      <c r="C152" s="49"/>
      <c r="D152" s="49"/>
      <c r="E152" s="57" t="s">
        <v>86</v>
      </c>
      <c r="F152" s="49" t="s">
        <v>690</v>
      </c>
      <c r="G152" s="82" t="s">
        <v>85</v>
      </c>
      <c r="H152" s="63" t="s">
        <v>231</v>
      </c>
      <c r="I152" s="51" t="s">
        <v>87</v>
      </c>
      <c r="J152" s="37" t="s">
        <v>1474</v>
      </c>
      <c r="K152" s="56" t="s">
        <v>88</v>
      </c>
      <c r="L152" s="37" t="s">
        <v>89</v>
      </c>
      <c r="M152" s="13" t="s">
        <v>90</v>
      </c>
      <c r="N152" s="38" t="s">
        <v>8</v>
      </c>
      <c r="O152" s="13" t="s">
        <v>91</v>
      </c>
      <c r="P152" s="55" t="str">
        <f>IF(ISBLANK(Tabelle2[[#This Row],[Price per 10 mg]]),"",RIGHT(Tabelle2[[#This Row],[Price per 10 mg]],1))</f>
        <v>$</v>
      </c>
      <c r="Q152" s="54" t="str">
        <f>IF(OR(ISBLANK(Tabelle2[[#This Row],[Price per 10 mg]]),Tabelle2[[#This Row],[Price per 10 mg]]="-"),"",IF(ISERR(FIND("€",Tabelle2[[#This Row],[Price per 10 mg]])),CONCATENATE(VALUE(LEFT(Tabelle2[[#This Row],[Price per 10 mg]],FIND(" ",Tabelle2[[#This Row],[Price per 10 mg]])-1))*(VLOOKUP(Tabelle2[[#This Row],[currency]],$T$4:$V$6,3,FALSE))," €"),Tabelle2[[#This Row],[Price per 10 mg]]))</f>
        <v>1216 €</v>
      </c>
      <c r="R152" s="11" t="s">
        <v>560</v>
      </c>
      <c r="T152" s="1"/>
      <c r="U152" s="1"/>
      <c r="W152" s="3"/>
      <c r="X152" s="4"/>
    </row>
    <row r="153" spans="1:24" ht="32.1" customHeight="1" x14ac:dyDescent="0.2">
      <c r="A153" s="58" t="s">
        <v>688</v>
      </c>
      <c r="B153" s="49" t="s">
        <v>583</v>
      </c>
      <c r="C153" s="49"/>
      <c r="D153" s="49"/>
      <c r="E153" s="57" t="s">
        <v>86</v>
      </c>
      <c r="F153" s="49" t="s">
        <v>690</v>
      </c>
      <c r="G153" s="82" t="s">
        <v>85</v>
      </c>
      <c r="H153" s="63" t="s">
        <v>231</v>
      </c>
      <c r="I153" s="51" t="s">
        <v>87</v>
      </c>
      <c r="J153" s="51" t="s">
        <v>45</v>
      </c>
      <c r="K153" s="56" t="s">
        <v>275</v>
      </c>
      <c r="L153" s="51" t="s">
        <v>89</v>
      </c>
      <c r="M153" s="52" t="s">
        <v>687</v>
      </c>
      <c r="N153" s="38" t="s">
        <v>8</v>
      </c>
      <c r="O153" s="52" t="s">
        <v>1012</v>
      </c>
      <c r="P153" s="55" t="str">
        <f>IF(ISBLANK(Tabelle2[[#This Row],[Price per 10 mg]]),"",RIGHT(Tabelle2[[#This Row],[Price per 10 mg]],1))</f>
        <v>$</v>
      </c>
      <c r="Q153" s="54" t="str">
        <f>IF(OR(ISBLANK(Tabelle2[[#This Row],[Price per 10 mg]]),Tabelle2[[#This Row],[Price per 10 mg]]="-"),"",IF(ISERR(FIND("€",Tabelle2[[#This Row],[Price per 10 mg]])),CONCATENATE(VALUE(LEFT(Tabelle2[[#This Row],[Price per 10 mg]],FIND(" ",Tabelle2[[#This Row],[Price per 10 mg]])-1))*(VLOOKUP(Tabelle2[[#This Row],[currency]],$T$4:$V$6,3,FALSE))," €"),Tabelle2[[#This Row],[Price per 10 mg]]))</f>
        <v>1379,4 €</v>
      </c>
      <c r="R153" s="49" t="s">
        <v>86</v>
      </c>
      <c r="T153" s="1"/>
      <c r="U153" s="1"/>
      <c r="W153" s="3"/>
      <c r="X153" s="4"/>
    </row>
    <row r="154" spans="1:24" ht="21.6" customHeight="1" x14ac:dyDescent="0.2">
      <c r="A154" s="58" t="s">
        <v>688</v>
      </c>
      <c r="B154" s="49" t="s">
        <v>583</v>
      </c>
      <c r="C154" s="49"/>
      <c r="D154" s="49"/>
      <c r="E154" s="57" t="s">
        <v>86</v>
      </c>
      <c r="F154" s="49" t="s">
        <v>686</v>
      </c>
      <c r="G154" s="82" t="s">
        <v>85</v>
      </c>
      <c r="H154" s="63" t="s">
        <v>231</v>
      </c>
      <c r="I154" s="51" t="s">
        <v>87</v>
      </c>
      <c r="J154" s="51" t="s">
        <v>18</v>
      </c>
      <c r="K154" s="56">
        <v>681497</v>
      </c>
      <c r="L154" s="51" t="s">
        <v>12</v>
      </c>
      <c r="M154" s="52" t="s">
        <v>147</v>
      </c>
      <c r="N154" s="38" t="s">
        <v>8</v>
      </c>
      <c r="O154" s="52" t="s">
        <v>147</v>
      </c>
      <c r="P154" s="55" t="str">
        <f>IF(ISBLANK(Tabelle2[[#This Row],[Price per 10 mg]]),"",RIGHT(Tabelle2[[#This Row],[Price per 10 mg]],1))</f>
        <v>€</v>
      </c>
      <c r="Q154" s="54" t="str">
        <f>IF(OR(ISBLANK(Tabelle2[[#This Row],[Price per 10 mg]]),Tabelle2[[#This Row],[Price per 10 mg]]="-"),"",IF(ISERR(FIND("€",Tabelle2[[#This Row],[Price per 10 mg]])),CONCATENATE(VALUE(LEFT(Tabelle2[[#This Row],[Price per 10 mg]],FIND(" ",Tabelle2[[#This Row],[Price per 10 mg]])-1))*(VLOOKUP(Tabelle2[[#This Row],[currency]],$T$4:$V$6,3,FALSE))," €"),Tabelle2[[#This Row],[Price per 10 mg]]))</f>
        <v>395 €</v>
      </c>
      <c r="R154" s="49" t="s">
        <v>86</v>
      </c>
      <c r="T154" s="1"/>
      <c r="U154" s="1"/>
      <c r="W154" s="3"/>
      <c r="X154" s="4"/>
    </row>
    <row r="155" spans="1:24" ht="21.6" customHeight="1" x14ac:dyDescent="0.2">
      <c r="A155" s="57" t="s">
        <v>688</v>
      </c>
      <c r="B155" s="49" t="s">
        <v>583</v>
      </c>
      <c r="C155" s="49"/>
      <c r="D155" s="49"/>
      <c r="E155" s="57" t="s">
        <v>86</v>
      </c>
      <c r="F155" s="49" t="s">
        <v>689</v>
      </c>
      <c r="G155" s="82" t="s">
        <v>85</v>
      </c>
      <c r="H155" s="63" t="s">
        <v>231</v>
      </c>
      <c r="I155" s="51" t="s">
        <v>87</v>
      </c>
      <c r="J155" s="51" t="s">
        <v>595</v>
      </c>
      <c r="K155" s="56" t="s">
        <v>556</v>
      </c>
      <c r="L155" s="51" t="s">
        <v>12</v>
      </c>
      <c r="M155" s="52" t="s">
        <v>557</v>
      </c>
      <c r="N155" s="38" t="s">
        <v>8</v>
      </c>
      <c r="O155" s="52" t="s">
        <v>557</v>
      </c>
      <c r="P155" s="53" t="str">
        <f>IF(ISBLANK(Tabelle2[[#This Row],[Price per 10 mg]]),"",RIGHT(Tabelle2[[#This Row],[Price per 10 mg]],1))</f>
        <v>€</v>
      </c>
      <c r="Q155" s="54" t="str">
        <f>IF(OR(ISBLANK(Tabelle2[[#This Row],[Price per 10 mg]]),Tabelle2[[#This Row],[Price per 10 mg]]="-"),"",IF(ISERR(FIND("€",Tabelle2[[#This Row],[Price per 10 mg]])),CONCATENATE(VALUE(LEFT(Tabelle2[[#This Row],[Price per 10 mg]],FIND(" ",Tabelle2[[#This Row],[Price per 10 mg]])-1))*(VLOOKUP(Tabelle2[[#This Row],[currency]],$T$4:$V$6,3,FALSE))," €"),Tabelle2[[#This Row],[Price per 10 mg]]))</f>
        <v>152 €</v>
      </c>
      <c r="R155" s="49" t="s">
        <v>86</v>
      </c>
      <c r="T155" s="1"/>
      <c r="U155" s="1"/>
      <c r="W155" s="3"/>
      <c r="X155" s="4"/>
    </row>
    <row r="156" spans="1:24" ht="21.6" customHeight="1" x14ac:dyDescent="0.2">
      <c r="A156" s="57" t="s">
        <v>1517</v>
      </c>
      <c r="B156" s="49" t="s">
        <v>583</v>
      </c>
      <c r="C156" s="49" t="s">
        <v>1516</v>
      </c>
      <c r="D156" s="49"/>
      <c r="E156" s="58" t="s">
        <v>61</v>
      </c>
      <c r="F156" s="49" t="s">
        <v>745</v>
      </c>
      <c r="G156" s="82" t="s">
        <v>62</v>
      </c>
      <c r="H156" s="63" t="s">
        <v>246</v>
      </c>
      <c r="I156" s="51" t="s">
        <v>60</v>
      </c>
      <c r="J156" s="191" t="s">
        <v>595</v>
      </c>
      <c r="K156" s="129" t="s">
        <v>746</v>
      </c>
      <c r="L156" s="12" t="s">
        <v>12</v>
      </c>
      <c r="M156" s="13" t="s">
        <v>747</v>
      </c>
      <c r="N156" s="38" t="s">
        <v>8</v>
      </c>
      <c r="O156" s="13" t="s">
        <v>748</v>
      </c>
      <c r="P156" s="53" t="str">
        <f>IF(ISBLANK(Tabelle2[[#This Row],[Price per 10 mg]]),"",RIGHT(Tabelle2[[#This Row],[Price per 10 mg]],1))</f>
        <v>€</v>
      </c>
      <c r="Q156" s="54" t="str">
        <f>IF(OR(ISBLANK(Tabelle2[[#This Row],[Price per 10 mg]]),Tabelle2[[#This Row],[Price per 10 mg]]="-"),"",IF(ISERR(FIND("€",Tabelle2[[#This Row],[Price per 10 mg]])),CONCATENATE(VALUE(LEFT(Tabelle2[[#This Row],[Price per 10 mg]],FIND(" ",Tabelle2[[#This Row],[Price per 10 mg]])-1))*(VLOOKUP(Tabelle2[[#This Row],[currency]],$T$4:$V$6,3,FALSE))," €"),Tabelle2[[#This Row],[Price per 10 mg]]))</f>
        <v>133,6 €</v>
      </c>
      <c r="R156" s="11"/>
      <c r="T156" s="1"/>
      <c r="U156" s="1"/>
      <c r="W156" s="3"/>
      <c r="X156" s="4"/>
    </row>
    <row r="157" spans="1:24" ht="15" customHeight="1" x14ac:dyDescent="0.2">
      <c r="A157" s="57" t="s">
        <v>1517</v>
      </c>
      <c r="B157" s="49" t="s">
        <v>583</v>
      </c>
      <c r="C157" s="49" t="s">
        <v>1516</v>
      </c>
      <c r="D157" s="49"/>
      <c r="E157" s="58" t="s">
        <v>61</v>
      </c>
      <c r="F157" s="49" t="s">
        <v>757</v>
      </c>
      <c r="G157" s="82" t="s">
        <v>62</v>
      </c>
      <c r="H157" s="63" t="s">
        <v>246</v>
      </c>
      <c r="I157" s="51" t="s">
        <v>60</v>
      </c>
      <c r="J157" s="51" t="s">
        <v>18</v>
      </c>
      <c r="K157" s="62">
        <v>687298</v>
      </c>
      <c r="L157" s="12" t="s">
        <v>12</v>
      </c>
      <c r="M157" s="13" t="s">
        <v>1016</v>
      </c>
      <c r="N157" s="38" t="s">
        <v>8</v>
      </c>
      <c r="O157" s="13" t="s">
        <v>414</v>
      </c>
      <c r="P157" s="53" t="str">
        <f>IF(ISBLANK(Tabelle2[[#This Row],[Price per 10 mg]]),"",RIGHT(Tabelle2[[#This Row],[Price per 10 mg]],1))</f>
        <v>€</v>
      </c>
      <c r="Q157" s="54" t="str">
        <f>IF(OR(ISBLANK(Tabelle2[[#This Row],[Price per 10 mg]]),Tabelle2[[#This Row],[Price per 10 mg]]="-"),"",IF(ISERR(FIND("€",Tabelle2[[#This Row],[Price per 10 mg]])),CONCATENATE(VALUE(LEFT(Tabelle2[[#This Row],[Price per 10 mg]],FIND(" ",Tabelle2[[#This Row],[Price per 10 mg]])-1))*(VLOOKUP(Tabelle2[[#This Row],[currency]],$T$4:$V$6,3,FALSE))," €"),Tabelle2[[#This Row],[Price per 10 mg]]))</f>
        <v>134,90 €</v>
      </c>
      <c r="R157" s="11"/>
      <c r="T157" s="1"/>
      <c r="U157" s="1"/>
      <c r="W157" s="3"/>
      <c r="X157" s="4"/>
    </row>
    <row r="158" spans="1:24" ht="15" customHeight="1" x14ac:dyDescent="0.2">
      <c r="A158" s="57" t="s">
        <v>1517</v>
      </c>
      <c r="B158" s="49" t="s">
        <v>583</v>
      </c>
      <c r="C158" s="49" t="s">
        <v>1516</v>
      </c>
      <c r="D158" s="49"/>
      <c r="E158" s="58" t="s">
        <v>61</v>
      </c>
      <c r="F158" s="49" t="s">
        <v>744</v>
      </c>
      <c r="G158" s="82" t="s">
        <v>62</v>
      </c>
      <c r="H158" s="63" t="s">
        <v>246</v>
      </c>
      <c r="I158" s="51" t="s">
        <v>60</v>
      </c>
      <c r="J158" s="190" t="s">
        <v>1376</v>
      </c>
      <c r="K158" s="62" t="s">
        <v>1550</v>
      </c>
      <c r="L158" s="12" t="s">
        <v>29</v>
      </c>
      <c r="M158" s="13" t="s">
        <v>95</v>
      </c>
      <c r="N158" s="38" t="s">
        <v>8</v>
      </c>
      <c r="O158" s="13"/>
      <c r="P158" s="55" t="str">
        <f>IF(ISBLANK(Tabelle2[[#This Row],[Price per 10 mg]]),"",RIGHT(Tabelle2[[#This Row],[Price per 10 mg]],1))</f>
        <v/>
      </c>
      <c r="Q158" s="54" t="str">
        <f>IF(OR(ISBLANK(Tabelle2[[#This Row],[Price per 10 mg]]),Tabelle2[[#This Row],[Price per 10 mg]]="-"),"",IF(ISERR(FIND("€",Tabelle2[[#This Row],[Price per 10 mg]])),CONCATENATE(VALUE(LEFT(Tabelle2[[#This Row],[Price per 10 mg]],FIND(" ",Tabelle2[[#This Row],[Price per 10 mg]])-1))*(VLOOKUP(Tabelle2[[#This Row],[currency]],$T$4:$V$6,3,FALSE))," €"),Tabelle2[[#This Row],[Price per 10 mg]]))</f>
        <v/>
      </c>
      <c r="R158" s="11"/>
      <c r="T158" s="1"/>
      <c r="U158" s="1"/>
      <c r="W158" s="3"/>
      <c r="X158" s="4"/>
    </row>
    <row r="159" spans="1:24" ht="15" customHeight="1" x14ac:dyDescent="0.2">
      <c r="A159" s="57" t="s">
        <v>765</v>
      </c>
      <c r="B159" s="49" t="s">
        <v>583</v>
      </c>
      <c r="C159" s="49"/>
      <c r="D159" s="49"/>
      <c r="E159" s="58" t="s">
        <v>531</v>
      </c>
      <c r="F159" s="49" t="s">
        <v>766</v>
      </c>
      <c r="G159" s="82" t="s">
        <v>532</v>
      </c>
      <c r="H159" s="63" t="s">
        <v>534</v>
      </c>
      <c r="I159" s="51" t="s">
        <v>533</v>
      </c>
      <c r="J159" s="129" t="s">
        <v>1021</v>
      </c>
      <c r="K159" s="17" t="s">
        <v>535</v>
      </c>
      <c r="L159" s="12" t="s">
        <v>536</v>
      </c>
      <c r="M159" s="13" t="s">
        <v>767</v>
      </c>
      <c r="N159" s="38" t="s">
        <v>8</v>
      </c>
      <c r="O159" s="13" t="s">
        <v>2342</v>
      </c>
      <c r="P159" s="14" t="str">
        <f>IF(ISBLANK(Tabelle2[[#This Row],[Price per 10 mg]]),"",RIGHT(Tabelle2[[#This Row],[Price per 10 mg]],1))</f>
        <v>€</v>
      </c>
      <c r="Q159" s="54" t="str">
        <f>IF(OR(ISBLANK(Tabelle2[[#This Row],[Price per 10 mg]]),Tabelle2[[#This Row],[Price per 10 mg]]="-"),"",IF(ISERR(FIND("€",Tabelle2[[#This Row],[Price per 10 mg]])),CONCATENATE(VALUE(LEFT(Tabelle2[[#This Row],[Price per 10 mg]],FIND(" ",Tabelle2[[#This Row],[Price per 10 mg]])-1))*(VLOOKUP(Tabelle2[[#This Row],[currency]],$T$4:$V$6,3,FALSE))," €"),Tabelle2[[#This Row],[Price per 10 mg]]))</f>
        <v>0,024 €</v>
      </c>
      <c r="R159" s="11"/>
      <c r="T159" s="1"/>
      <c r="U159" s="1"/>
      <c r="W159" s="3"/>
      <c r="X159" s="4"/>
    </row>
    <row r="160" spans="1:24" ht="15" customHeight="1" x14ac:dyDescent="0.2">
      <c r="A160" s="58" t="s">
        <v>765</v>
      </c>
      <c r="B160" s="49" t="s">
        <v>583</v>
      </c>
      <c r="C160" s="49"/>
      <c r="D160" s="49"/>
      <c r="E160" s="58" t="s">
        <v>531</v>
      </c>
      <c r="F160" s="49" t="s">
        <v>768</v>
      </c>
      <c r="G160" s="82" t="s">
        <v>532</v>
      </c>
      <c r="H160" s="63" t="s">
        <v>534</v>
      </c>
      <c r="I160" s="51" t="s">
        <v>533</v>
      </c>
      <c r="J160" s="12" t="s">
        <v>595</v>
      </c>
      <c r="K160" s="17" t="s">
        <v>537</v>
      </c>
      <c r="L160" s="12" t="s">
        <v>103</v>
      </c>
      <c r="M160" s="13" t="s">
        <v>538</v>
      </c>
      <c r="N160" s="38" t="s">
        <v>8</v>
      </c>
      <c r="O160" s="13" t="s">
        <v>539</v>
      </c>
      <c r="P160" s="53" t="str">
        <f>IF(ISBLANK(Tabelle2[[#This Row],[Price per 10 mg]]),"",RIGHT(Tabelle2[[#This Row],[Price per 10 mg]],1))</f>
        <v>€</v>
      </c>
      <c r="Q160" s="54" t="str">
        <f>IF(OR(ISBLANK(Tabelle2[[#This Row],[Price per 10 mg]]),Tabelle2[[#This Row],[Price per 10 mg]]="-"),"",IF(ISERR(FIND("€",Tabelle2[[#This Row],[Price per 10 mg]])),CONCATENATE(VALUE(LEFT(Tabelle2[[#This Row],[Price per 10 mg]],FIND(" ",Tabelle2[[#This Row],[Price per 10 mg]])-1))*(VLOOKUP(Tabelle2[[#This Row],[currency]],$T$4:$V$6,3,FALSE))," €"),Tabelle2[[#This Row],[Price per 10 mg]]))</f>
        <v>5,04 €</v>
      </c>
      <c r="R160" s="11"/>
      <c r="T160" s="1"/>
      <c r="U160" s="1"/>
      <c r="W160" s="3"/>
      <c r="X160" s="4"/>
    </row>
    <row r="161" spans="1:24" ht="15" customHeight="1" x14ac:dyDescent="0.2">
      <c r="A161" s="58" t="s">
        <v>765</v>
      </c>
      <c r="B161" s="49" t="s">
        <v>583</v>
      </c>
      <c r="C161" s="49"/>
      <c r="D161" s="49"/>
      <c r="E161" s="58" t="s">
        <v>531</v>
      </c>
      <c r="F161" s="58" t="s">
        <v>769</v>
      </c>
      <c r="G161" s="82" t="s">
        <v>532</v>
      </c>
      <c r="H161" s="63" t="s">
        <v>534</v>
      </c>
      <c r="I161" s="51" t="s">
        <v>533</v>
      </c>
      <c r="J161" s="59" t="s">
        <v>18</v>
      </c>
      <c r="K161" s="17">
        <v>680532</v>
      </c>
      <c r="L161" s="12" t="s">
        <v>103</v>
      </c>
      <c r="M161" s="13" t="s">
        <v>111</v>
      </c>
      <c r="N161" s="38" t="s">
        <v>8</v>
      </c>
      <c r="O161" s="13" t="s">
        <v>540</v>
      </c>
      <c r="P161" s="53" t="str">
        <f>IF(ISBLANK(Tabelle2[[#This Row],[Price per 10 mg]]),"",RIGHT(Tabelle2[[#This Row],[Price per 10 mg]],1))</f>
        <v>€</v>
      </c>
      <c r="Q161" s="54" t="str">
        <f>IF(OR(ISBLANK(Tabelle2[[#This Row],[Price per 10 mg]]),Tabelle2[[#This Row],[Price per 10 mg]]="-"),"",IF(ISERR(FIND("€",Tabelle2[[#This Row],[Price per 10 mg]])),CONCATENATE(VALUE(LEFT(Tabelle2[[#This Row],[Price per 10 mg]],FIND(" ",Tabelle2[[#This Row],[Price per 10 mg]])-1))*(VLOOKUP(Tabelle2[[#This Row],[currency]],$T$4:$V$6,3,FALSE))," €"),Tabelle2[[#This Row],[Price per 10 mg]]))</f>
        <v>5,29 €</v>
      </c>
      <c r="R161" s="11"/>
      <c r="T161" s="1"/>
      <c r="U161" s="1"/>
      <c r="W161" s="3"/>
      <c r="X161" s="4"/>
    </row>
    <row r="162" spans="1:24" ht="15" customHeight="1" x14ac:dyDescent="0.2">
      <c r="A162" s="58" t="s">
        <v>281</v>
      </c>
      <c r="B162" s="49" t="s">
        <v>583</v>
      </c>
      <c r="C162" s="49"/>
      <c r="D162" s="49" t="s">
        <v>2326</v>
      </c>
      <c r="E162" s="58" t="s">
        <v>281</v>
      </c>
      <c r="F162" s="49" t="s">
        <v>771</v>
      </c>
      <c r="G162" s="82" t="s">
        <v>279</v>
      </c>
      <c r="H162" s="63" t="s">
        <v>280</v>
      </c>
      <c r="I162" s="51" t="s">
        <v>282</v>
      </c>
      <c r="J162" s="51" t="s">
        <v>277</v>
      </c>
      <c r="K162" s="17" t="s">
        <v>284</v>
      </c>
      <c r="L162" s="12" t="s">
        <v>1553</v>
      </c>
      <c r="M162" s="13" t="s">
        <v>773</v>
      </c>
      <c r="N162" s="38" t="s">
        <v>8</v>
      </c>
      <c r="O162" s="13" t="s">
        <v>1023</v>
      </c>
      <c r="P162" s="55" t="str">
        <f>IF(ISBLANK(Tabelle2[[#This Row],[Price per 10 mg]]),"",RIGHT(Tabelle2[[#This Row],[Price per 10 mg]],1))</f>
        <v>£</v>
      </c>
      <c r="Q162" s="54" t="str">
        <f>IF(OR(ISBLANK(Tabelle2[[#This Row],[Price per 10 mg]]),Tabelle2[[#This Row],[Price per 10 mg]]="-"),"",IF(ISERR(FIND("€",Tabelle2[[#This Row],[Price per 10 mg]])),CONCATENATE(VALUE(LEFT(Tabelle2[[#This Row],[Price per 10 mg]],FIND(" ",Tabelle2[[#This Row],[Price per 10 mg]])-1))*(VLOOKUP(Tabelle2[[#This Row],[currency]],$T$4:$V$6,3,FALSE))," €"),Tabelle2[[#This Row],[Price per 10 mg]]))</f>
        <v>0,5566 €</v>
      </c>
      <c r="R162" s="11"/>
      <c r="T162" s="1"/>
      <c r="U162" s="1"/>
      <c r="W162" s="3"/>
      <c r="X162" s="4"/>
    </row>
    <row r="163" spans="1:24" ht="21.6" customHeight="1" x14ac:dyDescent="0.2">
      <c r="A163" s="57" t="s">
        <v>281</v>
      </c>
      <c r="B163" s="49" t="s">
        <v>583</v>
      </c>
      <c r="C163" s="49"/>
      <c r="D163" s="49" t="s">
        <v>2326</v>
      </c>
      <c r="E163" s="58" t="s">
        <v>281</v>
      </c>
      <c r="F163" s="49" t="s">
        <v>772</v>
      </c>
      <c r="G163" s="82" t="s">
        <v>279</v>
      </c>
      <c r="H163" s="63" t="s">
        <v>280</v>
      </c>
      <c r="I163" s="51" t="s">
        <v>282</v>
      </c>
      <c r="J163" s="51" t="s">
        <v>1474</v>
      </c>
      <c r="K163" s="56" t="s">
        <v>285</v>
      </c>
      <c r="L163" s="51" t="s">
        <v>1553</v>
      </c>
      <c r="M163" s="52" t="s">
        <v>286</v>
      </c>
      <c r="N163" s="38" t="s">
        <v>8</v>
      </c>
      <c r="O163" s="52" t="s">
        <v>450</v>
      </c>
      <c r="P163" s="55" t="str">
        <f>IF(ISBLANK(Tabelle2[[#This Row],[Price per 10 mg]]),"",RIGHT(Tabelle2[[#This Row],[Price per 10 mg]],1))</f>
        <v>$</v>
      </c>
      <c r="Q163" s="54" t="str">
        <f>IF(OR(ISBLANK(Tabelle2[[#This Row],[Price per 10 mg]]),Tabelle2[[#This Row],[Price per 10 mg]]="-"),"",IF(ISERR(FIND("€",Tabelle2[[#This Row],[Price per 10 mg]])),CONCATENATE(VALUE(LEFT(Tabelle2[[#This Row],[Price per 10 mg]],FIND(" ",Tabelle2[[#This Row],[Price per 10 mg]])-1))*(VLOOKUP(Tabelle2[[#This Row],[currency]],$T$4:$V$6,3,FALSE))," €"),Tabelle2[[#This Row],[Price per 10 mg]]))</f>
        <v>1,045 €</v>
      </c>
      <c r="R163" s="49"/>
      <c r="T163" s="1"/>
      <c r="U163" s="1"/>
      <c r="W163" s="3"/>
      <c r="X163" s="4"/>
    </row>
    <row r="164" spans="1:24" ht="21.6" customHeight="1" x14ac:dyDescent="0.2">
      <c r="A164" s="57" t="s">
        <v>281</v>
      </c>
      <c r="B164" s="49" t="s">
        <v>583</v>
      </c>
      <c r="C164" s="49"/>
      <c r="D164" s="49" t="s">
        <v>2326</v>
      </c>
      <c r="E164" s="58" t="s">
        <v>281</v>
      </c>
      <c r="F164" s="49" t="s">
        <v>281</v>
      </c>
      <c r="G164" s="82" t="s">
        <v>279</v>
      </c>
      <c r="H164" s="63" t="s">
        <v>280</v>
      </c>
      <c r="I164" s="51" t="s">
        <v>282</v>
      </c>
      <c r="J164" s="51" t="s">
        <v>18</v>
      </c>
      <c r="K164" s="56">
        <v>674706</v>
      </c>
      <c r="L164" s="51" t="s">
        <v>12</v>
      </c>
      <c r="M164" s="52" t="s">
        <v>283</v>
      </c>
      <c r="N164" s="38" t="s">
        <v>8</v>
      </c>
      <c r="O164" s="52" t="s">
        <v>283</v>
      </c>
      <c r="P164" s="55" t="str">
        <f>IF(ISBLANK(Tabelle2[[#This Row],[Price per 10 mg]]),"",RIGHT(Tabelle2[[#This Row],[Price per 10 mg]],1))</f>
        <v>€</v>
      </c>
      <c r="Q164" s="54" t="str">
        <f>IF(OR(ISBLANK(Tabelle2[[#This Row],[Price per 10 mg]]),Tabelle2[[#This Row],[Price per 10 mg]]="-"),"",IF(ISERR(FIND("€",Tabelle2[[#This Row],[Price per 10 mg]])),CONCATENATE(VALUE(LEFT(Tabelle2[[#This Row],[Price per 10 mg]],FIND(" ",Tabelle2[[#This Row],[Price per 10 mg]])-1))*(VLOOKUP(Tabelle2[[#This Row],[currency]],$T$4:$V$6,3,FALSE))," €"),Tabelle2[[#This Row],[Price per 10 mg]]))</f>
        <v>89,90 €</v>
      </c>
      <c r="R164" s="49"/>
      <c r="T164" s="1"/>
      <c r="U164" s="1"/>
      <c r="W164" s="3"/>
      <c r="X164" s="4"/>
    </row>
    <row r="165" spans="1:24" ht="32.1" customHeight="1" x14ac:dyDescent="0.2">
      <c r="A165" s="57" t="s">
        <v>432</v>
      </c>
      <c r="B165" s="49" t="s">
        <v>584</v>
      </c>
      <c r="C165" s="49"/>
      <c r="D165" s="49"/>
      <c r="E165" s="49"/>
      <c r="F165" s="49" t="s">
        <v>432</v>
      </c>
      <c r="G165" s="82" t="s">
        <v>426</v>
      </c>
      <c r="H165" s="63" t="s">
        <v>433</v>
      </c>
      <c r="I165" s="51" t="s">
        <v>434</v>
      </c>
      <c r="J165" s="51" t="s">
        <v>595</v>
      </c>
      <c r="K165" s="56" t="s">
        <v>431</v>
      </c>
      <c r="L165" s="51" t="s">
        <v>12</v>
      </c>
      <c r="M165" s="52" t="s">
        <v>297</v>
      </c>
      <c r="N165" s="38" t="s">
        <v>8</v>
      </c>
      <c r="O165" s="52" t="s">
        <v>297</v>
      </c>
      <c r="P165" s="53" t="str">
        <f>IF(ISBLANK(Tabelle2[[#This Row],[Price per 10 mg]]),"",RIGHT(Tabelle2[[#This Row],[Price per 10 mg]],1))</f>
        <v>€</v>
      </c>
      <c r="Q165" s="54" t="str">
        <f>IF(OR(ISBLANK(Tabelle2[[#This Row],[Price per 10 mg]]),Tabelle2[[#This Row],[Price per 10 mg]]="-"),"",IF(ISERR(FIND("€",Tabelle2[[#This Row],[Price per 10 mg]])),CONCATENATE(VALUE(LEFT(Tabelle2[[#This Row],[Price per 10 mg]],FIND(" ",Tabelle2[[#This Row],[Price per 10 mg]])-1))*(VLOOKUP(Tabelle2[[#This Row],[currency]],$T$4:$V$6,3,FALSE))," €"),Tabelle2[[#This Row],[Price per 10 mg]]))</f>
        <v>75,65 €</v>
      </c>
      <c r="R165" s="49"/>
      <c r="T165" s="1"/>
      <c r="U165" s="1"/>
      <c r="W165" s="3"/>
      <c r="X165" s="4"/>
    </row>
    <row r="166" spans="1:24" ht="32.1" customHeight="1" x14ac:dyDescent="0.2">
      <c r="A166" s="57" t="s">
        <v>432</v>
      </c>
      <c r="B166" s="49" t="s">
        <v>584</v>
      </c>
      <c r="C166" s="49"/>
      <c r="D166" s="49"/>
      <c r="E166" s="49"/>
      <c r="F166" s="49" t="s">
        <v>432</v>
      </c>
      <c r="G166" s="82" t="s">
        <v>426</v>
      </c>
      <c r="H166" s="63" t="s">
        <v>433</v>
      </c>
      <c r="I166" s="51" t="s">
        <v>434</v>
      </c>
      <c r="J166" s="51" t="s">
        <v>18</v>
      </c>
      <c r="K166" s="56">
        <v>684721</v>
      </c>
      <c r="L166" s="51" t="s">
        <v>12</v>
      </c>
      <c r="M166" s="52" t="s">
        <v>435</v>
      </c>
      <c r="N166" s="38" t="s">
        <v>8</v>
      </c>
      <c r="O166" s="52" t="s">
        <v>435</v>
      </c>
      <c r="P166" s="53" t="str">
        <f>IF(ISBLANK(Tabelle2[[#This Row],[Price per 10 mg]]),"",RIGHT(Tabelle2[[#This Row],[Price per 10 mg]],1))</f>
        <v>€</v>
      </c>
      <c r="Q166" s="54" t="str">
        <f>IF(OR(ISBLANK(Tabelle2[[#This Row],[Price per 10 mg]]),Tabelle2[[#This Row],[Price per 10 mg]]="-"),"",IF(ISERR(FIND("€",Tabelle2[[#This Row],[Price per 10 mg]])),CONCATENATE(VALUE(LEFT(Tabelle2[[#This Row],[Price per 10 mg]],FIND(" ",Tabelle2[[#This Row],[Price per 10 mg]])-1))*(VLOOKUP(Tabelle2[[#This Row],[currency]],$T$4:$V$6,3,FALSE))," €"),Tabelle2[[#This Row],[Price per 10 mg]]))</f>
        <v>74,90 €</v>
      </c>
      <c r="R166" s="49"/>
      <c r="T166" s="1"/>
      <c r="U166" s="1"/>
      <c r="W166" s="3"/>
      <c r="X166" s="4"/>
    </row>
    <row r="167" spans="1:24" ht="26.45" customHeight="1" x14ac:dyDescent="0.2">
      <c r="A167" s="50" t="s">
        <v>1459</v>
      </c>
      <c r="B167" s="49" t="s">
        <v>598</v>
      </c>
      <c r="C167" s="49"/>
      <c r="D167" s="49"/>
      <c r="E167" s="58" t="s">
        <v>427</v>
      </c>
      <c r="F167" s="49" t="s">
        <v>426</v>
      </c>
      <c r="G167" s="82" t="s">
        <v>426</v>
      </c>
      <c r="H167" s="63" t="s">
        <v>428</v>
      </c>
      <c r="I167" s="51" t="s">
        <v>429</v>
      </c>
      <c r="J167" s="129" t="s">
        <v>595</v>
      </c>
      <c r="K167" s="56" t="s">
        <v>430</v>
      </c>
      <c r="L167" s="129" t="s">
        <v>12</v>
      </c>
      <c r="M167" s="52" t="s">
        <v>297</v>
      </c>
      <c r="N167" s="38" t="s">
        <v>8</v>
      </c>
      <c r="O167" s="52" t="s">
        <v>297</v>
      </c>
      <c r="P167" s="53" t="str">
        <f>IF(ISBLANK(Tabelle2[[#This Row],[Price per 10 mg]]),"",RIGHT(Tabelle2[[#This Row],[Price per 10 mg]],1))</f>
        <v>€</v>
      </c>
      <c r="Q167" s="54" t="str">
        <f>IF(OR(ISBLANK(Tabelle2[[#This Row],[Price per 10 mg]]),Tabelle2[[#This Row],[Price per 10 mg]]="-"),"",IF(ISERR(FIND("€",Tabelle2[[#This Row],[Price per 10 mg]])),CONCATENATE(VALUE(LEFT(Tabelle2[[#This Row],[Price per 10 mg]],FIND(" ",Tabelle2[[#This Row],[Price per 10 mg]])-1))*(VLOOKUP(Tabelle2[[#This Row],[currency]],$T$4:$V$6,3,FALSE))," €"),Tabelle2[[#This Row],[Price per 10 mg]]))</f>
        <v>75,65 €</v>
      </c>
      <c r="R167" s="49"/>
      <c r="T167" s="1"/>
      <c r="U167" s="1"/>
      <c r="W167" s="3"/>
      <c r="X167" s="4"/>
    </row>
    <row r="168" spans="1:24" ht="26.45" customHeight="1" x14ac:dyDescent="0.2">
      <c r="A168" s="50" t="s">
        <v>1459</v>
      </c>
      <c r="B168" s="49" t="s">
        <v>598</v>
      </c>
      <c r="C168" s="49"/>
      <c r="D168" s="49"/>
      <c r="E168" s="58" t="s">
        <v>427</v>
      </c>
      <c r="F168" s="49" t="s">
        <v>426</v>
      </c>
      <c r="G168" s="82" t="s">
        <v>426</v>
      </c>
      <c r="H168" s="63" t="s">
        <v>428</v>
      </c>
      <c r="I168" s="51" t="s">
        <v>429</v>
      </c>
      <c r="J168" s="129" t="s">
        <v>18</v>
      </c>
      <c r="K168" s="56">
        <v>684722</v>
      </c>
      <c r="L168" s="129" t="s">
        <v>12</v>
      </c>
      <c r="M168" s="52" t="s">
        <v>1549</v>
      </c>
      <c r="N168" s="38" t="s">
        <v>8</v>
      </c>
      <c r="O168" s="52" t="s">
        <v>1549</v>
      </c>
      <c r="P168" s="53" t="str">
        <f>IF(ISBLANK(Tabelle2[[#This Row],[Price per 10 mg]]),"",RIGHT(Tabelle2[[#This Row],[Price per 10 mg]],1))</f>
        <v>€</v>
      </c>
      <c r="Q168" s="54" t="str">
        <f>IF(OR(ISBLANK(Tabelle2[[#This Row],[Price per 10 mg]]),Tabelle2[[#This Row],[Price per 10 mg]]="-"),"",IF(ISERR(FIND("€",Tabelle2[[#This Row],[Price per 10 mg]])),CONCATENATE(VALUE(LEFT(Tabelle2[[#This Row],[Price per 10 mg]],FIND(" ",Tabelle2[[#This Row],[Price per 10 mg]])-1))*(VLOOKUP(Tabelle2[[#This Row],[currency]],$T$4:$V$6,3,FALSE))," €"),Tabelle2[[#This Row],[Price per 10 mg]]))</f>
        <v>105,90 €</v>
      </c>
      <c r="R168" s="49"/>
      <c r="T168" s="1"/>
      <c r="U168" s="1"/>
      <c r="W168" s="3"/>
      <c r="X168" s="4"/>
    </row>
    <row r="169" spans="1:24" ht="26.45" customHeight="1" x14ac:dyDescent="0.2">
      <c r="A169" s="57" t="s">
        <v>1226</v>
      </c>
      <c r="B169" s="49" t="s">
        <v>583</v>
      </c>
      <c r="C169" s="49" t="s">
        <v>2311</v>
      </c>
      <c r="D169" s="49" t="s">
        <v>2326</v>
      </c>
      <c r="E169" s="58" t="s">
        <v>1223</v>
      </c>
      <c r="F169" s="49" t="s">
        <v>1221</v>
      </c>
      <c r="G169" s="82" t="s">
        <v>1220</v>
      </c>
      <c r="H169" s="63" t="s">
        <v>1223</v>
      </c>
      <c r="I169" s="51" t="s">
        <v>1224</v>
      </c>
      <c r="J169" s="21" t="s">
        <v>1021</v>
      </c>
      <c r="K169" s="27" t="s">
        <v>1225</v>
      </c>
      <c r="L169" s="21" t="s">
        <v>12</v>
      </c>
      <c r="M169" s="28" t="s">
        <v>1222</v>
      </c>
      <c r="N169" s="38" t="s">
        <v>8</v>
      </c>
      <c r="O169" s="28" t="s">
        <v>1222</v>
      </c>
      <c r="P169" s="29" t="str">
        <f>IF(ISBLANK(Tabelle2[[#This Row],[Price per 10 mg]]),"",RIGHT(Tabelle2[[#This Row],[Price per 10 mg]],1))</f>
        <v>€</v>
      </c>
      <c r="Q169" s="54" t="str">
        <f>IF(OR(ISBLANK(Tabelle2[[#This Row],[Price per 10 mg]]),Tabelle2[[#This Row],[Price per 10 mg]]="-"),"",IF(ISERR(FIND("€",Tabelle2[[#This Row],[Price per 10 mg]])),CONCATENATE(VALUE(LEFT(Tabelle2[[#This Row],[Price per 10 mg]],FIND(" ",Tabelle2[[#This Row],[Price per 10 mg]])-1))*(VLOOKUP(Tabelle2[[#This Row],[currency]],$T$4:$V$6,3,FALSE))," €"),Tabelle2[[#This Row],[Price per 10 mg]]))</f>
        <v>117 €</v>
      </c>
      <c r="R169" s="22"/>
      <c r="T169" s="1"/>
      <c r="U169" s="1"/>
      <c r="W169" s="3"/>
      <c r="X169" s="4"/>
    </row>
    <row r="170" spans="1:24" ht="21.6" customHeight="1" x14ac:dyDescent="0.2">
      <c r="A170" s="58" t="s">
        <v>1226</v>
      </c>
      <c r="B170" s="49" t="s">
        <v>583</v>
      </c>
      <c r="C170" s="49" t="s">
        <v>2311</v>
      </c>
      <c r="D170" s="49" t="s">
        <v>2326</v>
      </c>
      <c r="E170" s="58" t="s">
        <v>1227</v>
      </c>
      <c r="F170" s="49" t="s">
        <v>1223</v>
      </c>
      <c r="G170" s="82" t="s">
        <v>1220</v>
      </c>
      <c r="H170" s="63" t="s">
        <v>1223</v>
      </c>
      <c r="I170" s="51" t="s">
        <v>1224</v>
      </c>
      <c r="J170" s="21" t="s">
        <v>596</v>
      </c>
      <c r="K170" s="27" t="s">
        <v>1228</v>
      </c>
      <c r="L170" s="21" t="s">
        <v>278</v>
      </c>
      <c r="M170" s="28" t="s">
        <v>1229</v>
      </c>
      <c r="N170" s="38" t="s">
        <v>8</v>
      </c>
      <c r="O170" s="28" t="s">
        <v>1230</v>
      </c>
      <c r="P170" s="29" t="str">
        <f>IF(ISBLANK(Tabelle2[[#This Row],[Price per 10 mg]]),"",RIGHT(Tabelle2[[#This Row],[Price per 10 mg]],1))</f>
        <v>€</v>
      </c>
      <c r="Q170" s="54" t="str">
        <f>IF(OR(ISBLANK(Tabelle2[[#This Row],[Price per 10 mg]]),Tabelle2[[#This Row],[Price per 10 mg]]="-"),"",IF(ISERR(FIND("€",Tabelle2[[#This Row],[Price per 10 mg]])),CONCATENATE(VALUE(LEFT(Tabelle2[[#This Row],[Price per 10 mg]],FIND(" ",Tabelle2[[#This Row],[Price per 10 mg]])-1))*(VLOOKUP(Tabelle2[[#This Row],[currency]],$T$4:$V$6,3,FALSE))," €"),Tabelle2[[#This Row],[Price per 10 mg]]))</f>
        <v>0,018 €</v>
      </c>
      <c r="R170" s="22"/>
      <c r="T170" s="1"/>
      <c r="U170" s="1"/>
      <c r="W170" s="3"/>
      <c r="X170" s="4"/>
    </row>
    <row r="171" spans="1:24" ht="21.6" customHeight="1" x14ac:dyDescent="0.2">
      <c r="A171" s="58" t="s">
        <v>1226</v>
      </c>
      <c r="B171" s="49" t="s">
        <v>583</v>
      </c>
      <c r="C171" s="49" t="s">
        <v>2311</v>
      </c>
      <c r="D171" s="49" t="s">
        <v>2326</v>
      </c>
      <c r="E171" s="58" t="s">
        <v>1227</v>
      </c>
      <c r="F171" s="49" t="s">
        <v>1223</v>
      </c>
      <c r="G171" s="82" t="s">
        <v>1220</v>
      </c>
      <c r="H171" s="63" t="s">
        <v>1223</v>
      </c>
      <c r="I171" s="51" t="s">
        <v>1224</v>
      </c>
      <c r="J171" s="21" t="s">
        <v>1129</v>
      </c>
      <c r="K171" s="56" t="s">
        <v>2353</v>
      </c>
      <c r="L171" s="21" t="s">
        <v>103</v>
      </c>
      <c r="M171" s="52" t="s">
        <v>2354</v>
      </c>
      <c r="N171" s="38" t="s">
        <v>8</v>
      </c>
      <c r="O171" s="52" t="s">
        <v>2355</v>
      </c>
      <c r="P171" s="29" t="str">
        <f>IF(ISBLANK(Tabelle2[[#This Row],[Price per 10 mg]]),"",RIGHT(Tabelle2[[#This Row],[Price per 10 mg]],1))</f>
        <v>€</v>
      </c>
      <c r="Q171" s="54" t="str">
        <f>IF(OR(ISBLANK(Tabelle2[[#This Row],[Price per 10 mg]]),Tabelle2[[#This Row],[Price per 10 mg]]="-"),"",IF(ISERR(FIND("€",Tabelle2[[#This Row],[Price per 10 mg]])),CONCATENATE(VALUE(LEFT(Tabelle2[[#This Row],[Price per 10 mg]],FIND(" ",Tabelle2[[#This Row],[Price per 10 mg]])-1))*(VLOOKUP(Tabelle2[[#This Row],[currency]],$T$4:$V$6,3,FALSE))," €"),Tabelle2[[#This Row],[Price per 10 mg]]))</f>
        <v>5,44 €</v>
      </c>
      <c r="R171" s="22"/>
      <c r="T171" s="1"/>
      <c r="U171" s="1"/>
      <c r="W171" s="3"/>
      <c r="X171" s="4"/>
    </row>
    <row r="172" spans="1:24" ht="21.6" customHeight="1" x14ac:dyDescent="0.2">
      <c r="A172" s="185" t="s">
        <v>2228</v>
      </c>
      <c r="B172" s="49" t="s">
        <v>598</v>
      </c>
      <c r="C172" s="49"/>
      <c r="D172" s="49" t="s">
        <v>2326</v>
      </c>
      <c r="E172" s="58"/>
      <c r="F172" s="49" t="s">
        <v>346</v>
      </c>
      <c r="G172" s="82" t="s">
        <v>346</v>
      </c>
      <c r="H172" s="63" t="s">
        <v>347</v>
      </c>
      <c r="I172" s="51" t="s">
        <v>342</v>
      </c>
      <c r="J172" s="12" t="s">
        <v>595</v>
      </c>
      <c r="K172" s="17" t="s">
        <v>343</v>
      </c>
      <c r="L172" s="12" t="s">
        <v>89</v>
      </c>
      <c r="M172" s="13" t="s">
        <v>344</v>
      </c>
      <c r="N172" s="38" t="s">
        <v>8</v>
      </c>
      <c r="O172" s="13" t="s">
        <v>345</v>
      </c>
      <c r="P172" s="53" t="str">
        <f>IF(ISBLANK(Tabelle2[[#This Row],[Price per 10 mg]]),"",RIGHT(Tabelle2[[#This Row],[Price per 10 mg]],1))</f>
        <v>€</v>
      </c>
      <c r="Q172" s="54" t="str">
        <f>IF(OR(ISBLANK(Tabelle2[[#This Row],[Price per 10 mg]]),Tabelle2[[#This Row],[Price per 10 mg]]="-"),"",IF(ISERR(FIND("€",Tabelle2[[#This Row],[Price per 10 mg]])),CONCATENATE(VALUE(LEFT(Tabelle2[[#This Row],[Price per 10 mg]],FIND(" ",Tabelle2[[#This Row],[Price per 10 mg]])-1))*(VLOOKUP(Tabelle2[[#This Row],[currency]],$T$4:$V$6,3,FALSE))," €"),Tabelle2[[#This Row],[Price per 10 mg]]))</f>
        <v>36,04 €</v>
      </c>
      <c r="R172" s="11"/>
      <c r="T172" s="1"/>
      <c r="U172" s="1"/>
      <c r="W172" s="3"/>
      <c r="X172" s="4"/>
    </row>
    <row r="173" spans="1:24" ht="21.6" customHeight="1" x14ac:dyDescent="0.2">
      <c r="A173" s="185" t="s">
        <v>2228</v>
      </c>
      <c r="B173" s="49" t="s">
        <v>598</v>
      </c>
      <c r="C173" s="49"/>
      <c r="D173" s="49" t="s">
        <v>2326</v>
      </c>
      <c r="E173" s="58"/>
      <c r="F173" s="49" t="s">
        <v>346</v>
      </c>
      <c r="G173" s="82" t="s">
        <v>346</v>
      </c>
      <c r="H173" s="63" t="s">
        <v>347</v>
      </c>
      <c r="I173" s="51" t="s">
        <v>342</v>
      </c>
      <c r="J173" s="51" t="s">
        <v>18</v>
      </c>
      <c r="K173" s="17">
        <v>681421</v>
      </c>
      <c r="L173" s="12" t="s">
        <v>349</v>
      </c>
      <c r="M173" s="13" t="s">
        <v>348</v>
      </c>
      <c r="N173" s="38" t="s">
        <v>8</v>
      </c>
      <c r="O173" s="13" t="s">
        <v>350</v>
      </c>
      <c r="P173" s="53" t="str">
        <f>IF(ISBLANK(Tabelle2[[#This Row],[Price per 10 mg]]),"",RIGHT(Tabelle2[[#This Row],[Price per 10 mg]],1))</f>
        <v>€</v>
      </c>
      <c r="Q173" s="54" t="str">
        <f>IF(OR(ISBLANK(Tabelle2[[#This Row],[Price per 10 mg]]),Tabelle2[[#This Row],[Price per 10 mg]]="-"),"",IF(ISERR(FIND("€",Tabelle2[[#This Row],[Price per 10 mg]])),CONCATENATE(VALUE(LEFT(Tabelle2[[#This Row],[Price per 10 mg]],FIND(" ",Tabelle2[[#This Row],[Price per 10 mg]])-1))*(VLOOKUP(Tabelle2[[#This Row],[currency]],$T$4:$V$6,3,FALSE))," €"),Tabelle2[[#This Row],[Price per 10 mg]]))</f>
        <v>31,96 €</v>
      </c>
      <c r="R173" s="11"/>
      <c r="T173" s="1"/>
      <c r="U173" s="1"/>
      <c r="W173" s="3"/>
      <c r="X173" s="4"/>
    </row>
    <row r="174" spans="1:24" ht="21.6" customHeight="1" x14ac:dyDescent="0.2">
      <c r="A174" s="57" t="s">
        <v>387</v>
      </c>
      <c r="B174" s="49" t="s">
        <v>584</v>
      </c>
      <c r="C174" s="49"/>
      <c r="D174" s="49" t="s">
        <v>2326</v>
      </c>
      <c r="E174" s="58"/>
      <c r="F174" s="49" t="s">
        <v>387</v>
      </c>
      <c r="G174" s="82" t="s">
        <v>387</v>
      </c>
      <c r="H174" s="63" t="s">
        <v>388</v>
      </c>
      <c r="I174" s="51" t="s">
        <v>386</v>
      </c>
      <c r="J174" s="12" t="s">
        <v>595</v>
      </c>
      <c r="K174" s="17" t="s">
        <v>389</v>
      </c>
      <c r="L174" s="12" t="s">
        <v>177</v>
      </c>
      <c r="M174" s="13" t="s">
        <v>390</v>
      </c>
      <c r="N174" s="38" t="s">
        <v>8</v>
      </c>
      <c r="O174" s="13" t="s">
        <v>391</v>
      </c>
      <c r="P174" s="53" t="str">
        <f>IF(ISBLANK(Tabelle2[[#This Row],[Price per 10 mg]]),"",RIGHT(Tabelle2[[#This Row],[Price per 10 mg]],1))</f>
        <v>€</v>
      </c>
      <c r="Q174" s="54" t="str">
        <f>IF(OR(ISBLANK(Tabelle2[[#This Row],[Price per 10 mg]]),Tabelle2[[#This Row],[Price per 10 mg]]="-"),"",IF(ISERR(FIND("€",Tabelle2[[#This Row],[Price per 10 mg]])),CONCATENATE(VALUE(LEFT(Tabelle2[[#This Row],[Price per 10 mg]],FIND(" ",Tabelle2[[#This Row],[Price per 10 mg]])-1))*(VLOOKUP(Tabelle2[[#This Row],[currency]],$T$4:$V$6,3,FALSE))," €"),Tabelle2[[#This Row],[Price per 10 mg]]))</f>
        <v>2,21 €</v>
      </c>
      <c r="R174" s="11"/>
      <c r="T174" s="1"/>
      <c r="U174" s="1"/>
      <c r="W174" s="3"/>
      <c r="X174" s="4"/>
    </row>
    <row r="175" spans="1:24" ht="21.6" customHeight="1" x14ac:dyDescent="0.2">
      <c r="A175" s="57" t="s">
        <v>387</v>
      </c>
      <c r="B175" s="49" t="s">
        <v>584</v>
      </c>
      <c r="C175" s="49"/>
      <c r="D175" s="49" t="s">
        <v>2326</v>
      </c>
      <c r="E175" s="58"/>
      <c r="F175" s="49" t="s">
        <v>387</v>
      </c>
      <c r="G175" s="82" t="s">
        <v>387</v>
      </c>
      <c r="H175" s="63" t="s">
        <v>388</v>
      </c>
      <c r="I175" s="51" t="s">
        <v>386</v>
      </c>
      <c r="J175" s="12" t="s">
        <v>18</v>
      </c>
      <c r="K175" s="17">
        <v>676856</v>
      </c>
      <c r="L175" s="12" t="s">
        <v>177</v>
      </c>
      <c r="M175" s="13" t="s">
        <v>101</v>
      </c>
      <c r="N175" s="38" t="s">
        <v>8</v>
      </c>
      <c r="O175" s="13" t="s">
        <v>392</v>
      </c>
      <c r="P175" s="53" t="str">
        <f>IF(ISBLANK(Tabelle2[[#This Row],[Price per 10 mg]]),"",RIGHT(Tabelle2[[#This Row],[Price per 10 mg]],1))</f>
        <v>€</v>
      </c>
      <c r="Q175" s="54" t="str">
        <f>IF(OR(ISBLANK(Tabelle2[[#This Row],[Price per 10 mg]]),Tabelle2[[#This Row],[Price per 10 mg]]="-"),"",IF(ISERR(FIND("€",Tabelle2[[#This Row],[Price per 10 mg]])),CONCATENATE(VALUE(LEFT(Tabelle2[[#This Row],[Price per 10 mg]],FIND(" ",Tabelle2[[#This Row],[Price per 10 mg]])-1))*(VLOOKUP(Tabelle2[[#This Row],[currency]],$T$4:$V$6,3,FALSE))," €"),Tabelle2[[#This Row],[Price per 10 mg]]))</f>
        <v>2,04 €</v>
      </c>
      <c r="R175" s="11"/>
      <c r="T175" s="1"/>
      <c r="U175" s="1"/>
      <c r="W175" s="3"/>
      <c r="X175" s="4"/>
    </row>
    <row r="176" spans="1:24" ht="15" customHeight="1" x14ac:dyDescent="0.2">
      <c r="A176" s="57" t="s">
        <v>387</v>
      </c>
      <c r="B176" s="49" t="s">
        <v>584</v>
      </c>
      <c r="C176" s="49"/>
      <c r="D176" s="49" t="s">
        <v>2326</v>
      </c>
      <c r="E176" s="58"/>
      <c r="F176" s="49" t="s">
        <v>387</v>
      </c>
      <c r="G176" s="82" t="s">
        <v>387</v>
      </c>
      <c r="H176" s="63" t="s">
        <v>388</v>
      </c>
      <c r="I176" s="51" t="s">
        <v>386</v>
      </c>
      <c r="J176" s="12" t="s">
        <v>1021</v>
      </c>
      <c r="K176" s="17" t="s">
        <v>393</v>
      </c>
      <c r="L176" s="37" t="s">
        <v>103</v>
      </c>
      <c r="M176" s="13" t="s">
        <v>394</v>
      </c>
      <c r="N176" s="38" t="s">
        <v>8</v>
      </c>
      <c r="O176" s="13" t="s">
        <v>395</v>
      </c>
      <c r="P176" s="53" t="str">
        <f>IF(ISBLANK(Tabelle2[[#This Row],[Price per 10 mg]]),"",RIGHT(Tabelle2[[#This Row],[Price per 10 mg]],1))</f>
        <v>€</v>
      </c>
      <c r="Q176" s="54" t="str">
        <f>IF(OR(ISBLANK(Tabelle2[[#This Row],[Price per 10 mg]]),Tabelle2[[#This Row],[Price per 10 mg]]="-"),"",IF(ISERR(FIND("€",Tabelle2[[#This Row],[Price per 10 mg]])),CONCATENATE(VALUE(LEFT(Tabelle2[[#This Row],[Price per 10 mg]],FIND(" ",Tabelle2[[#This Row],[Price per 10 mg]])-1))*(VLOOKUP(Tabelle2[[#This Row],[currency]],$T$4:$V$6,3,FALSE))," €"),Tabelle2[[#This Row],[Price per 10 mg]]))</f>
        <v>3,50 €</v>
      </c>
      <c r="R176" s="11"/>
      <c r="T176" s="1"/>
      <c r="U176" s="1"/>
      <c r="W176" s="3"/>
      <c r="X176" s="4"/>
    </row>
    <row r="177" spans="1:24" ht="15" customHeight="1" x14ac:dyDescent="0.2">
      <c r="A177" s="58" t="s">
        <v>387</v>
      </c>
      <c r="B177" s="49" t="s">
        <v>584</v>
      </c>
      <c r="C177" s="49"/>
      <c r="D177" s="49" t="s">
        <v>2326</v>
      </c>
      <c r="E177" s="58"/>
      <c r="F177" s="49" t="s">
        <v>387</v>
      </c>
      <c r="G177" s="82" t="s">
        <v>387</v>
      </c>
      <c r="H177" s="63" t="s">
        <v>388</v>
      </c>
      <c r="I177" s="51" t="s">
        <v>386</v>
      </c>
      <c r="J177" s="12" t="s">
        <v>1474</v>
      </c>
      <c r="K177" s="17" t="s">
        <v>396</v>
      </c>
      <c r="L177" s="12" t="s">
        <v>177</v>
      </c>
      <c r="M177" s="13" t="s">
        <v>385</v>
      </c>
      <c r="N177" s="38" t="s">
        <v>8</v>
      </c>
      <c r="O177" s="13" t="s">
        <v>397</v>
      </c>
      <c r="P177" s="53" t="str">
        <f>IF(ISBLANK(Tabelle2[[#This Row],[Price per 10 mg]]),"",RIGHT(Tabelle2[[#This Row],[Price per 10 mg]],1))</f>
        <v>$</v>
      </c>
      <c r="Q177" s="54" t="str">
        <f>IF(OR(ISBLANK(Tabelle2[[#This Row],[Price per 10 mg]]),Tabelle2[[#This Row],[Price per 10 mg]]="-"),"",IF(ISERR(FIND("€",Tabelle2[[#This Row],[Price per 10 mg]])),CONCATENATE(VALUE(LEFT(Tabelle2[[#This Row],[Price per 10 mg]],FIND(" ",Tabelle2[[#This Row],[Price per 10 mg]])-1))*(VLOOKUP(Tabelle2[[#This Row],[currency]],$T$4:$V$6,3,FALSE))," €"),Tabelle2[[#This Row],[Price per 10 mg]]))</f>
        <v>2,28 €</v>
      </c>
      <c r="R177" s="11"/>
      <c r="T177" s="1"/>
      <c r="U177" s="1"/>
      <c r="W177" s="3"/>
      <c r="X177" s="4"/>
    </row>
    <row r="178" spans="1:24" ht="15" customHeight="1" x14ac:dyDescent="0.2">
      <c r="A178" s="58" t="s">
        <v>774</v>
      </c>
      <c r="B178" s="49" t="s">
        <v>583</v>
      </c>
      <c r="C178" s="49" t="s">
        <v>2311</v>
      </c>
      <c r="D178" s="49" t="s">
        <v>2326</v>
      </c>
      <c r="E178" s="58" t="s">
        <v>777</v>
      </c>
      <c r="F178" s="49" t="s">
        <v>776</v>
      </c>
      <c r="G178" s="82" t="s">
        <v>97</v>
      </c>
      <c r="H178" s="63" t="s">
        <v>229</v>
      </c>
      <c r="I178" s="51" t="s">
        <v>99</v>
      </c>
      <c r="J178" s="51" t="s">
        <v>1021</v>
      </c>
      <c r="K178" s="17" t="s">
        <v>100</v>
      </c>
      <c r="L178" s="12" t="s">
        <v>1553</v>
      </c>
      <c r="M178" s="13" t="s">
        <v>294</v>
      </c>
      <c r="N178" s="38" t="s">
        <v>8</v>
      </c>
      <c r="O178" s="13" t="s">
        <v>775</v>
      </c>
      <c r="P178" s="55" t="str">
        <f>IF(ISBLANK(Tabelle2[[#This Row],[Price per 10 mg]]),"",RIGHT(Tabelle2[[#This Row],[Price per 10 mg]],1))</f>
        <v>€</v>
      </c>
      <c r="Q178" s="54" t="str">
        <f>IF(OR(ISBLANK(Tabelle2[[#This Row],[Price per 10 mg]]),Tabelle2[[#This Row],[Price per 10 mg]]="-"),"",IF(ISERR(FIND("€",Tabelle2[[#This Row],[Price per 10 mg]])),CONCATENATE(VALUE(LEFT(Tabelle2[[#This Row],[Price per 10 mg]],FIND(" ",Tabelle2[[#This Row],[Price per 10 mg]])-1))*(VLOOKUP(Tabelle2[[#This Row],[currency]],$T$4:$V$6,3,FALSE))," €"),Tabelle2[[#This Row],[Price per 10 mg]]))</f>
        <v>0,58 €</v>
      </c>
      <c r="R178" s="11"/>
      <c r="T178" s="1"/>
      <c r="U178" s="1"/>
      <c r="W178" s="3"/>
      <c r="X178" s="4"/>
    </row>
    <row r="179" spans="1:24" ht="15" customHeight="1" x14ac:dyDescent="0.2">
      <c r="A179" s="58" t="s">
        <v>774</v>
      </c>
      <c r="B179" s="49" t="s">
        <v>583</v>
      </c>
      <c r="C179" s="49" t="s">
        <v>2311</v>
      </c>
      <c r="D179" s="49" t="s">
        <v>2326</v>
      </c>
      <c r="E179" s="58" t="s">
        <v>777</v>
      </c>
      <c r="F179" s="49" t="s">
        <v>778</v>
      </c>
      <c r="G179" s="82" t="s">
        <v>97</v>
      </c>
      <c r="H179" s="63" t="s">
        <v>229</v>
      </c>
      <c r="I179" s="51" t="s">
        <v>99</v>
      </c>
      <c r="J179" s="12" t="s">
        <v>1474</v>
      </c>
      <c r="K179" s="17" t="s">
        <v>102</v>
      </c>
      <c r="L179" s="51" t="s">
        <v>103</v>
      </c>
      <c r="M179" s="13" t="s">
        <v>178</v>
      </c>
      <c r="N179" s="38" t="s">
        <v>8</v>
      </c>
      <c r="O179" s="13" t="s">
        <v>779</v>
      </c>
      <c r="P179" s="55" t="str">
        <f>IF(ISBLANK(Tabelle2[[#This Row],[Price per 10 mg]]),"",RIGHT(Tabelle2[[#This Row],[Price per 10 mg]],1))</f>
        <v>$</v>
      </c>
      <c r="Q179" s="54" t="str">
        <f>IF(OR(ISBLANK(Tabelle2[[#This Row],[Price per 10 mg]]),Tabelle2[[#This Row],[Price per 10 mg]]="-"),"",IF(ISERR(FIND("€",Tabelle2[[#This Row],[Price per 10 mg]])),CONCATENATE(VALUE(LEFT(Tabelle2[[#This Row],[Price per 10 mg]],FIND(" ",Tabelle2[[#This Row],[Price per 10 mg]])-1))*(VLOOKUP(Tabelle2[[#This Row],[currency]],$T$4:$V$6,3,FALSE))," €"),Tabelle2[[#This Row],[Price per 10 mg]]))</f>
        <v>4,75 €</v>
      </c>
      <c r="R179" s="11"/>
      <c r="T179" s="1"/>
      <c r="U179" s="1"/>
      <c r="W179" s="3"/>
      <c r="X179" s="4"/>
    </row>
    <row r="180" spans="1:24" ht="21.6" customHeight="1" x14ac:dyDescent="0.2">
      <c r="A180" s="58" t="s">
        <v>774</v>
      </c>
      <c r="B180" s="49" t="s">
        <v>583</v>
      </c>
      <c r="C180" s="49" t="s">
        <v>2311</v>
      </c>
      <c r="D180" s="49" t="s">
        <v>2326</v>
      </c>
      <c r="E180" s="58" t="s">
        <v>777</v>
      </c>
      <c r="F180" s="49" t="s">
        <v>790</v>
      </c>
      <c r="G180" s="82" t="s">
        <v>97</v>
      </c>
      <c r="H180" s="63" t="s">
        <v>229</v>
      </c>
      <c r="I180" s="51" t="s">
        <v>99</v>
      </c>
      <c r="J180" s="12" t="s">
        <v>277</v>
      </c>
      <c r="K180" s="56" t="s">
        <v>276</v>
      </c>
      <c r="L180" s="12" t="s">
        <v>536</v>
      </c>
      <c r="M180" s="13" t="s">
        <v>2343</v>
      </c>
      <c r="N180" s="38" t="s">
        <v>8</v>
      </c>
      <c r="O180" s="13" t="s">
        <v>2344</v>
      </c>
      <c r="P180" s="55" t="str">
        <f>IF(ISBLANK(Tabelle2[[#This Row],[Price per 10 mg]]),"",RIGHT(Tabelle2[[#This Row],[Price per 10 mg]],1))</f>
        <v>£</v>
      </c>
      <c r="Q180" s="54" t="str">
        <f>IF(OR(ISBLANK(Tabelle2[[#This Row],[Price per 10 mg]]),Tabelle2[[#This Row],[Price per 10 mg]]="-"),"",IF(ISERR(FIND("€",Tabelle2[[#This Row],[Price per 10 mg]])),CONCATENATE(VALUE(LEFT(Tabelle2[[#This Row],[Price per 10 mg]],FIND(" ",Tabelle2[[#This Row],[Price per 10 mg]])-1))*(VLOOKUP(Tabelle2[[#This Row],[currency]],$T$4:$V$6,3,FALSE))," €"),Tabelle2[[#This Row],[Price per 10 mg]]))</f>
        <v>0,00847 €</v>
      </c>
      <c r="R180" s="11"/>
      <c r="T180" s="1"/>
      <c r="U180" s="1"/>
      <c r="W180" s="3"/>
      <c r="X180" s="4"/>
    </row>
    <row r="181" spans="1:24" ht="21.6" customHeight="1" x14ac:dyDescent="0.2">
      <c r="A181" s="58" t="s">
        <v>774</v>
      </c>
      <c r="B181" s="49" t="s">
        <v>583</v>
      </c>
      <c r="C181" s="49" t="s">
        <v>2311</v>
      </c>
      <c r="D181" s="49" t="s">
        <v>2326</v>
      </c>
      <c r="E181" s="58" t="s">
        <v>777</v>
      </c>
      <c r="F181" s="49" t="s">
        <v>98</v>
      </c>
      <c r="G181" s="82" t="s">
        <v>97</v>
      </c>
      <c r="H181" s="63" t="s">
        <v>229</v>
      </c>
      <c r="I181" s="51" t="s">
        <v>99</v>
      </c>
      <c r="J181" s="12" t="s">
        <v>18</v>
      </c>
      <c r="K181" s="56">
        <v>680609</v>
      </c>
      <c r="L181" s="12" t="s">
        <v>103</v>
      </c>
      <c r="M181" s="13" t="s">
        <v>105</v>
      </c>
      <c r="N181" s="38" t="s">
        <v>8</v>
      </c>
      <c r="O181" s="13" t="s">
        <v>106</v>
      </c>
      <c r="P181" s="55" t="str">
        <f>IF(ISBLANK(Tabelle2[[#This Row],[Price per 10 mg]]),"",RIGHT(Tabelle2[[#This Row],[Price per 10 mg]],1))</f>
        <v>€</v>
      </c>
      <c r="Q181" s="54" t="str">
        <f>IF(OR(ISBLANK(Tabelle2[[#This Row],[Price per 10 mg]]),Tabelle2[[#This Row],[Price per 10 mg]]="-"),"",IF(ISERR(FIND("€",Tabelle2[[#This Row],[Price per 10 mg]])),CONCATENATE(VALUE(LEFT(Tabelle2[[#This Row],[Price per 10 mg]],FIND(" ",Tabelle2[[#This Row],[Price per 10 mg]])-1))*(VLOOKUP(Tabelle2[[#This Row],[currency]],$T$4:$V$6,3,FALSE))," €"),Tabelle2[[#This Row],[Price per 10 mg]]))</f>
        <v>3,09 €</v>
      </c>
      <c r="R181" s="11"/>
      <c r="T181" s="1"/>
      <c r="U181" s="1"/>
      <c r="W181" s="3"/>
      <c r="X181" s="4"/>
    </row>
    <row r="182" spans="1:24" ht="21.6" customHeight="1" x14ac:dyDescent="0.2">
      <c r="A182" s="58" t="s">
        <v>400</v>
      </c>
      <c r="B182" s="49" t="s">
        <v>584</v>
      </c>
      <c r="C182" s="49"/>
      <c r="D182" s="49" t="s">
        <v>2326</v>
      </c>
      <c r="E182" s="58"/>
      <c r="F182" s="49" t="s">
        <v>400</v>
      </c>
      <c r="G182" s="82" t="s">
        <v>400</v>
      </c>
      <c r="H182" s="63" t="s">
        <v>399</v>
      </c>
      <c r="I182" s="51" t="s">
        <v>398</v>
      </c>
      <c r="J182" s="12" t="s">
        <v>18</v>
      </c>
      <c r="K182" s="56">
        <v>675910</v>
      </c>
      <c r="L182" s="12" t="s">
        <v>29</v>
      </c>
      <c r="M182" s="13" t="s">
        <v>283</v>
      </c>
      <c r="N182" s="38" t="s">
        <v>8</v>
      </c>
      <c r="O182" s="13" t="s">
        <v>401</v>
      </c>
      <c r="P182" s="53" t="str">
        <f>IF(ISBLANK(Tabelle2[[#This Row],[Price per 10 mg]]),"",RIGHT(Tabelle2[[#This Row],[Price per 10 mg]],1))</f>
        <v>€</v>
      </c>
      <c r="Q182" s="54" t="str">
        <f>IF(OR(ISBLANK(Tabelle2[[#This Row],[Price per 10 mg]]),Tabelle2[[#This Row],[Price per 10 mg]]="-"),"",IF(ISERR(FIND("€",Tabelle2[[#This Row],[Price per 10 mg]])),CONCATENATE(VALUE(LEFT(Tabelle2[[#This Row],[Price per 10 mg]],FIND(" ",Tabelle2[[#This Row],[Price per 10 mg]])-1))*(VLOOKUP(Tabelle2[[#This Row],[currency]],$T$4:$V$6,3,FALSE))," €"),Tabelle2[[#This Row],[Price per 10 mg]]))</f>
        <v>17,98 €</v>
      </c>
      <c r="R182" s="11"/>
      <c r="T182" s="1"/>
      <c r="U182" s="1"/>
      <c r="W182" s="3"/>
      <c r="X182" s="4"/>
    </row>
    <row r="183" spans="1:24" ht="21.6" customHeight="1" x14ac:dyDescent="0.2">
      <c r="A183" s="58" t="s">
        <v>400</v>
      </c>
      <c r="B183" s="49" t="s">
        <v>584</v>
      </c>
      <c r="C183" s="49"/>
      <c r="D183" s="49" t="s">
        <v>2326</v>
      </c>
      <c r="E183" s="58"/>
      <c r="F183" s="49" t="s">
        <v>400</v>
      </c>
      <c r="G183" s="82" t="s">
        <v>400</v>
      </c>
      <c r="H183" s="63" t="s">
        <v>399</v>
      </c>
      <c r="I183" s="51" t="s">
        <v>398</v>
      </c>
      <c r="J183" s="12" t="s">
        <v>1021</v>
      </c>
      <c r="K183" s="17" t="s">
        <v>402</v>
      </c>
      <c r="L183" s="12" t="s">
        <v>103</v>
      </c>
      <c r="M183" s="13" t="s">
        <v>403</v>
      </c>
      <c r="N183" s="38" t="s">
        <v>8</v>
      </c>
      <c r="O183" s="13" t="s">
        <v>404</v>
      </c>
      <c r="P183" s="53" t="str">
        <f>IF(ISBLANK(Tabelle2[[#This Row],[Price per 10 mg]]),"",RIGHT(Tabelle2[[#This Row],[Price per 10 mg]],1))</f>
        <v>€</v>
      </c>
      <c r="Q183" s="54" t="str">
        <f>IF(OR(ISBLANK(Tabelle2[[#This Row],[Price per 10 mg]]),Tabelle2[[#This Row],[Price per 10 mg]]="-"),"",IF(ISERR(FIND("€",Tabelle2[[#This Row],[Price per 10 mg]])),CONCATENATE(VALUE(LEFT(Tabelle2[[#This Row],[Price per 10 mg]],FIND(" ",Tabelle2[[#This Row],[Price per 10 mg]])-1))*(VLOOKUP(Tabelle2[[#This Row],[currency]],$T$4:$V$6,3,FALSE))," €"),Tabelle2[[#This Row],[Price per 10 mg]]))</f>
        <v>22,70 €</v>
      </c>
      <c r="R183" s="11"/>
      <c r="T183" s="1"/>
      <c r="U183" s="1"/>
      <c r="W183" s="3"/>
      <c r="X183" s="4"/>
    </row>
    <row r="184" spans="1:24" ht="21.6" customHeight="1" x14ac:dyDescent="0.2">
      <c r="A184" s="58" t="s">
        <v>400</v>
      </c>
      <c r="B184" s="49" t="s">
        <v>584</v>
      </c>
      <c r="C184" s="49"/>
      <c r="D184" s="49" t="s">
        <v>2326</v>
      </c>
      <c r="E184" s="58"/>
      <c r="F184" s="49" t="s">
        <v>400</v>
      </c>
      <c r="G184" s="82" t="s">
        <v>400</v>
      </c>
      <c r="H184" s="63" t="s">
        <v>399</v>
      </c>
      <c r="I184" s="51" t="s">
        <v>398</v>
      </c>
      <c r="J184" s="129" t="s">
        <v>1474</v>
      </c>
      <c r="K184" s="17" t="s">
        <v>405</v>
      </c>
      <c r="L184" s="12" t="s">
        <v>12</v>
      </c>
      <c r="M184" s="13" t="s">
        <v>19</v>
      </c>
      <c r="N184" s="38" t="s">
        <v>8</v>
      </c>
      <c r="O184" s="13" t="s">
        <v>19</v>
      </c>
      <c r="P184" s="53" t="str">
        <f>IF(ISBLANK(Tabelle2[[#This Row],[Price per 10 mg]]),"",RIGHT(Tabelle2[[#This Row],[Price per 10 mg]],1))</f>
        <v>$</v>
      </c>
      <c r="Q184" s="54" t="str">
        <f>IF(OR(ISBLANK(Tabelle2[[#This Row],[Price per 10 mg]]),Tabelle2[[#This Row],[Price per 10 mg]]="-"),"",IF(ISERR(FIND("€",Tabelle2[[#This Row],[Price per 10 mg]])),CONCATENATE(VALUE(LEFT(Tabelle2[[#This Row],[Price per 10 mg]],FIND(" ",Tabelle2[[#This Row],[Price per 10 mg]])-1))*(VLOOKUP(Tabelle2[[#This Row],[currency]],$T$4:$V$6,3,FALSE))," €"),Tabelle2[[#This Row],[Price per 10 mg]]))</f>
        <v>142,5 €</v>
      </c>
      <c r="R184" s="11"/>
      <c r="T184" s="1"/>
      <c r="U184" s="1"/>
      <c r="W184" s="3"/>
      <c r="X184" s="4"/>
    </row>
    <row r="185" spans="1:24" s="23" customFormat="1" ht="21.6" customHeight="1" thickBot="1" x14ac:dyDescent="0.25">
      <c r="A185" s="61" t="s">
        <v>1014</v>
      </c>
      <c r="B185" s="49" t="s">
        <v>598</v>
      </c>
      <c r="C185" s="49"/>
      <c r="D185" s="49"/>
      <c r="E185" s="49"/>
      <c r="F185" s="49" t="s">
        <v>266</v>
      </c>
      <c r="G185" s="82" t="s">
        <v>63</v>
      </c>
      <c r="H185" s="63" t="s">
        <v>267</v>
      </c>
      <c r="I185" s="51" t="s">
        <v>268</v>
      </c>
      <c r="J185" s="51" t="s">
        <v>1021</v>
      </c>
      <c r="K185" s="56" t="s">
        <v>269</v>
      </c>
      <c r="L185" s="51" t="s">
        <v>177</v>
      </c>
      <c r="M185" s="52" t="s">
        <v>270</v>
      </c>
      <c r="N185" s="38" t="s">
        <v>8</v>
      </c>
      <c r="O185" s="52" t="s">
        <v>271</v>
      </c>
      <c r="P185" s="55" t="str">
        <f>IF(ISBLANK(Tabelle2[[#This Row],[Price per 10 mg]]),"",RIGHT(Tabelle2[[#This Row],[Price per 10 mg]],1))</f>
        <v>€</v>
      </c>
      <c r="Q185" s="54" t="str">
        <f>IF(OR(ISBLANK(Tabelle2[[#This Row],[Price per 10 mg]]),Tabelle2[[#This Row],[Price per 10 mg]]="-"),"",IF(ISERR(FIND("€",Tabelle2[[#This Row],[Price per 10 mg]])),CONCATENATE(VALUE(LEFT(Tabelle2[[#This Row],[Price per 10 mg]],FIND(" ",Tabelle2[[#This Row],[Price per 10 mg]])-1))*(VLOOKUP(Tabelle2[[#This Row],[currency]],$T$4:$V$6,3,FALSE))," €"),Tabelle2[[#This Row],[Price per 10 mg]]))</f>
        <v>11,10 €</v>
      </c>
      <c r="R185" s="49"/>
      <c r="W185" s="24"/>
      <c r="X185" s="25"/>
    </row>
    <row r="186" spans="1:24" ht="21.95" customHeight="1" thickTop="1" thickBot="1" x14ac:dyDescent="0.25">
      <c r="A186" s="61" t="s">
        <v>1014</v>
      </c>
      <c r="B186" s="49" t="s">
        <v>598</v>
      </c>
      <c r="C186" s="49"/>
      <c r="D186" s="49"/>
      <c r="E186" s="49"/>
      <c r="F186" s="84" t="s">
        <v>266</v>
      </c>
      <c r="G186" s="82" t="s">
        <v>63</v>
      </c>
      <c r="H186" s="63" t="s">
        <v>267</v>
      </c>
      <c r="I186" s="51" t="s">
        <v>268</v>
      </c>
      <c r="J186" s="33" t="s">
        <v>595</v>
      </c>
      <c r="K186" s="56" t="s">
        <v>272</v>
      </c>
      <c r="L186" s="51" t="s">
        <v>29</v>
      </c>
      <c r="M186" s="52" t="s">
        <v>273</v>
      </c>
      <c r="N186" s="38" t="s">
        <v>8</v>
      </c>
      <c r="O186" s="13" t="s">
        <v>274</v>
      </c>
      <c r="P186" s="55" t="str">
        <f>IF(ISBLANK(Tabelle2[[#This Row],[Price per 10 mg]]),"",RIGHT(Tabelle2[[#This Row],[Price per 10 mg]],1))</f>
        <v>€</v>
      </c>
      <c r="Q186" s="54" t="str">
        <f>IF(OR(ISBLANK(Tabelle2[[#This Row],[Price per 10 mg]]),Tabelle2[[#This Row],[Price per 10 mg]]="-"),"",IF(ISERR(FIND("€",Tabelle2[[#This Row],[Price per 10 mg]])),CONCATENATE(VALUE(LEFT(Tabelle2[[#This Row],[Price per 10 mg]],FIND(" ",Tabelle2[[#This Row],[Price per 10 mg]])-1))*(VLOOKUP(Tabelle2[[#This Row],[currency]],$T$4:$V$6,3,FALSE))," €"),Tabelle2[[#This Row],[Price per 10 mg]]))</f>
        <v>22,61 €</v>
      </c>
      <c r="R186" s="11"/>
      <c r="T186" s="1"/>
      <c r="U186" s="1"/>
      <c r="W186" s="3"/>
      <c r="X186" s="4"/>
    </row>
    <row r="187" spans="1:24" ht="21.6" customHeight="1" thickTop="1" x14ac:dyDescent="0.2">
      <c r="A187" s="58" t="s">
        <v>780</v>
      </c>
      <c r="B187" s="49" t="s">
        <v>781</v>
      </c>
      <c r="C187" s="49"/>
      <c r="D187" s="49"/>
      <c r="E187" s="58" t="s">
        <v>249</v>
      </c>
      <c r="F187" s="49" t="s">
        <v>783</v>
      </c>
      <c r="G187" s="82" t="s">
        <v>63</v>
      </c>
      <c r="H187" s="63" t="s">
        <v>254</v>
      </c>
      <c r="I187" s="51" t="s">
        <v>250</v>
      </c>
      <c r="J187" s="37" t="s">
        <v>595</v>
      </c>
      <c r="K187" s="17" t="s">
        <v>260</v>
      </c>
      <c r="L187" s="37" t="s">
        <v>103</v>
      </c>
      <c r="M187" s="13" t="s">
        <v>261</v>
      </c>
      <c r="N187" s="38" t="s">
        <v>8</v>
      </c>
      <c r="O187" s="13" t="s">
        <v>262</v>
      </c>
      <c r="P187" s="55" t="str">
        <f>IF(ISBLANK(Tabelle2[[#This Row],[Price per 10 mg]]),"",RIGHT(Tabelle2[[#This Row],[Price per 10 mg]],1))</f>
        <v>€</v>
      </c>
      <c r="Q187" s="54" t="str">
        <f>IF(OR(ISBLANK(Tabelle2[[#This Row],[Price per 10 mg]]),Tabelle2[[#This Row],[Price per 10 mg]]="-"),"",IF(ISERR(FIND("€",Tabelle2[[#This Row],[Price per 10 mg]])),CONCATENATE(VALUE(LEFT(Tabelle2[[#This Row],[Price per 10 mg]],FIND(" ",Tabelle2[[#This Row],[Price per 10 mg]])-1))*(VLOOKUP(Tabelle2[[#This Row],[currency]],$T$4:$V$6,3,FALSE))," €"),Tabelle2[[#This Row],[Price per 10 mg]]))</f>
        <v>5,67 €</v>
      </c>
      <c r="R187" s="11"/>
      <c r="T187" s="1"/>
      <c r="U187" s="1"/>
      <c r="W187" s="3"/>
      <c r="X187" s="4"/>
    </row>
    <row r="188" spans="1:24" ht="21.6" customHeight="1" x14ac:dyDescent="0.2">
      <c r="A188" s="57" t="s">
        <v>780</v>
      </c>
      <c r="B188" s="49" t="s">
        <v>781</v>
      </c>
      <c r="C188" s="49"/>
      <c r="D188" s="49"/>
      <c r="E188" s="58" t="s">
        <v>249</v>
      </c>
      <c r="F188" s="58" t="s">
        <v>782</v>
      </c>
      <c r="G188" s="82" t="s">
        <v>63</v>
      </c>
      <c r="H188" s="63" t="s">
        <v>254</v>
      </c>
      <c r="I188" s="51" t="s">
        <v>250</v>
      </c>
      <c r="J188" s="59" t="s">
        <v>1021</v>
      </c>
      <c r="K188" s="17" t="s">
        <v>251</v>
      </c>
      <c r="L188" s="37" t="s">
        <v>103</v>
      </c>
      <c r="M188" s="13" t="s">
        <v>252</v>
      </c>
      <c r="N188" s="38" t="s">
        <v>8</v>
      </c>
      <c r="O188" s="13" t="s">
        <v>253</v>
      </c>
      <c r="P188" s="55" t="str">
        <f>IF(ISBLANK(Tabelle2[[#This Row],[Price per 10 mg]]),"",RIGHT(Tabelle2[[#This Row],[Price per 10 mg]],1))</f>
        <v>€</v>
      </c>
      <c r="Q188" s="54" t="str">
        <f>IF(OR(ISBLANK(Tabelle2[[#This Row],[Price per 10 mg]]),Tabelle2[[#This Row],[Price per 10 mg]]="-"),"",IF(ISERR(FIND("€",Tabelle2[[#This Row],[Price per 10 mg]])),CONCATENATE(VALUE(LEFT(Tabelle2[[#This Row],[Price per 10 mg]],FIND(" ",Tabelle2[[#This Row],[Price per 10 mg]])-1))*(VLOOKUP(Tabelle2[[#This Row],[currency]],$T$4:$V$6,3,FALSE))," €"),Tabelle2[[#This Row],[Price per 10 mg]]))</f>
        <v>7,18 €</v>
      </c>
      <c r="R188" s="11"/>
      <c r="T188" s="1"/>
      <c r="U188" s="1"/>
      <c r="W188" s="3"/>
      <c r="X188" s="4"/>
    </row>
    <row r="189" spans="1:24" s="23" customFormat="1" ht="15" customHeight="1" x14ac:dyDescent="0.2">
      <c r="A189" s="57" t="s">
        <v>780</v>
      </c>
      <c r="B189" s="49" t="s">
        <v>781</v>
      </c>
      <c r="C189" s="49"/>
      <c r="D189" s="49"/>
      <c r="E189" s="58" t="s">
        <v>249</v>
      </c>
      <c r="F189" s="49" t="s">
        <v>782</v>
      </c>
      <c r="G189" s="82" t="s">
        <v>63</v>
      </c>
      <c r="H189" s="63" t="s">
        <v>254</v>
      </c>
      <c r="I189" s="51" t="s">
        <v>250</v>
      </c>
      <c r="J189" s="51" t="s">
        <v>18</v>
      </c>
      <c r="K189" s="17">
        <v>681368</v>
      </c>
      <c r="L189" s="51" t="s">
        <v>103</v>
      </c>
      <c r="M189" s="52" t="s">
        <v>258</v>
      </c>
      <c r="N189" s="38" t="s">
        <v>8</v>
      </c>
      <c r="O189" s="52" t="s">
        <v>259</v>
      </c>
      <c r="P189" s="55" t="str">
        <f>IF(ISBLANK(Tabelle2[[#This Row],[Price per 10 mg]]),"",RIGHT(Tabelle2[[#This Row],[Price per 10 mg]],1))</f>
        <v>€</v>
      </c>
      <c r="Q189" s="54" t="str">
        <f>IF(OR(ISBLANK(Tabelle2[[#This Row],[Price per 10 mg]]),Tabelle2[[#This Row],[Price per 10 mg]]="-"),"",IF(ISERR(FIND("€",Tabelle2[[#This Row],[Price per 10 mg]])),CONCATENATE(VALUE(LEFT(Tabelle2[[#This Row],[Price per 10 mg]],FIND(" ",Tabelle2[[#This Row],[Price per 10 mg]])-1))*(VLOOKUP(Tabelle2[[#This Row],[currency]],$T$4:$V$6,3,FALSE))," €"),Tabelle2[[#This Row],[Price per 10 mg]]))</f>
        <v>5,39 €</v>
      </c>
      <c r="R189" s="49"/>
      <c r="W189" s="24"/>
      <c r="X189" s="25"/>
    </row>
    <row r="190" spans="1:24" ht="15" customHeight="1" x14ac:dyDescent="0.2">
      <c r="A190" s="57" t="s">
        <v>780</v>
      </c>
      <c r="B190" s="49" t="s">
        <v>781</v>
      </c>
      <c r="C190" s="49"/>
      <c r="D190" s="49"/>
      <c r="E190" s="58" t="s">
        <v>249</v>
      </c>
      <c r="F190" s="58" t="s">
        <v>249</v>
      </c>
      <c r="G190" s="82" t="s">
        <v>63</v>
      </c>
      <c r="H190" s="63" t="s">
        <v>254</v>
      </c>
      <c r="I190" s="51" t="s">
        <v>250</v>
      </c>
      <c r="J190" s="59" t="s">
        <v>1474</v>
      </c>
      <c r="K190" s="56" t="s">
        <v>255</v>
      </c>
      <c r="L190" s="51" t="s">
        <v>256</v>
      </c>
      <c r="M190" s="52" t="s">
        <v>784</v>
      </c>
      <c r="N190" s="38" t="s">
        <v>8</v>
      </c>
      <c r="O190" s="52" t="s">
        <v>785</v>
      </c>
      <c r="P190" s="55" t="str">
        <f>IF(ISBLANK(Tabelle2[[#This Row],[Price per 10 mg]]),"",RIGHT(Tabelle2[[#This Row],[Price per 10 mg]],1))</f>
        <v>$</v>
      </c>
      <c r="Q190" s="54" t="str">
        <f>IF(OR(ISBLANK(Tabelle2[[#This Row],[Price per 10 mg]]),Tabelle2[[#This Row],[Price per 10 mg]]="-"),"",IF(ISERR(FIND("€",Tabelle2[[#This Row],[Price per 10 mg]])),CONCATENATE(VALUE(LEFT(Tabelle2[[#This Row],[Price per 10 mg]],FIND(" ",Tabelle2[[#This Row],[Price per 10 mg]])-1))*(VLOOKUP(Tabelle2[[#This Row],[currency]],$T$4:$V$6,3,FALSE))," €"),Tabelle2[[#This Row],[Price per 10 mg]]))</f>
        <v>2,945 €</v>
      </c>
      <c r="R190" s="49"/>
      <c r="T190" s="1"/>
      <c r="U190" s="1"/>
      <c r="W190" s="3"/>
      <c r="X190" s="4"/>
    </row>
    <row r="191" spans="1:24" ht="26.45" customHeight="1" x14ac:dyDescent="0.2">
      <c r="A191" s="61" t="s">
        <v>1014</v>
      </c>
      <c r="B191" s="49" t="s">
        <v>598</v>
      </c>
      <c r="C191" s="49"/>
      <c r="D191" s="49"/>
      <c r="E191" s="57"/>
      <c r="F191" s="49" t="s">
        <v>265</v>
      </c>
      <c r="G191" s="82" t="s">
        <v>63</v>
      </c>
      <c r="H191" s="63" t="s">
        <v>263</v>
      </c>
      <c r="I191" s="51" t="s">
        <v>264</v>
      </c>
      <c r="J191" s="51" t="s">
        <v>18</v>
      </c>
      <c r="K191" s="56">
        <v>681338</v>
      </c>
      <c r="L191" s="51" t="s">
        <v>12</v>
      </c>
      <c r="M191" s="52" t="s">
        <v>147</v>
      </c>
      <c r="N191" s="38" t="s">
        <v>8</v>
      </c>
      <c r="O191" s="52" t="s">
        <v>147</v>
      </c>
      <c r="P191" s="55" t="str">
        <f>IF(ISBLANK(Tabelle2[[#This Row],[Price per 10 mg]]),"",RIGHT(Tabelle2[[#This Row],[Price per 10 mg]],1))</f>
        <v>€</v>
      </c>
      <c r="Q191" s="54" t="str">
        <f>IF(OR(ISBLANK(Tabelle2[[#This Row],[Price per 10 mg]]),Tabelle2[[#This Row],[Price per 10 mg]]="-"),"",IF(ISERR(FIND("€",Tabelle2[[#This Row],[Price per 10 mg]])),CONCATENATE(VALUE(LEFT(Tabelle2[[#This Row],[Price per 10 mg]],FIND(" ",Tabelle2[[#This Row],[Price per 10 mg]])-1))*(VLOOKUP(Tabelle2[[#This Row],[currency]],$T$4:$V$6,3,FALSE))," €"),Tabelle2[[#This Row],[Price per 10 mg]]))</f>
        <v>395 €</v>
      </c>
      <c r="R191" s="49"/>
      <c r="T191" s="1"/>
      <c r="U191" s="1"/>
      <c r="W191" s="3"/>
      <c r="X191" s="4"/>
    </row>
    <row r="192" spans="1:24" ht="26.45" customHeight="1" x14ac:dyDescent="0.2">
      <c r="A192" s="61" t="s">
        <v>1014</v>
      </c>
      <c r="B192" s="49" t="s">
        <v>598</v>
      </c>
      <c r="C192" s="49"/>
      <c r="D192" s="49"/>
      <c r="E192" s="57"/>
      <c r="F192" s="58" t="s">
        <v>265</v>
      </c>
      <c r="G192" s="82" t="s">
        <v>63</v>
      </c>
      <c r="H192" s="63" t="s">
        <v>263</v>
      </c>
      <c r="I192" s="51" t="s">
        <v>264</v>
      </c>
      <c r="J192" s="59" t="s">
        <v>1021</v>
      </c>
      <c r="K192" s="56" t="s">
        <v>1019</v>
      </c>
      <c r="L192" s="51" t="s">
        <v>103</v>
      </c>
      <c r="M192" s="52" t="s">
        <v>1017</v>
      </c>
      <c r="N192" s="38" t="s">
        <v>8</v>
      </c>
      <c r="O192" s="52" t="s">
        <v>1018</v>
      </c>
      <c r="P192" s="55" t="str">
        <f>IF(ISBLANK(Tabelle2[[#This Row],[Price per 10 mg]]),"",RIGHT(Tabelle2[[#This Row],[Price per 10 mg]],1))</f>
        <v>€</v>
      </c>
      <c r="Q192" s="54" t="str">
        <f>IF(OR(ISBLANK(Tabelle2[[#This Row],[Price per 10 mg]]),Tabelle2[[#This Row],[Price per 10 mg]]="-"),"",IF(ISERR(FIND("€",Tabelle2[[#This Row],[Price per 10 mg]])),CONCATENATE(VALUE(LEFT(Tabelle2[[#This Row],[Price per 10 mg]],FIND(" ",Tabelle2[[#This Row],[Price per 10 mg]])-1))*(VLOOKUP(Tabelle2[[#This Row],[currency]],$T$4:$V$6,3,FALSE))," €"),Tabelle2[[#This Row],[Price per 10 mg]]))</f>
        <v>7,96 €</v>
      </c>
      <c r="R192" s="49"/>
      <c r="T192" s="1"/>
      <c r="U192" s="1"/>
      <c r="W192" s="3"/>
      <c r="X192" s="4"/>
    </row>
    <row r="193" spans="1:24" ht="32.1" customHeight="1" x14ac:dyDescent="0.2">
      <c r="A193" s="58" t="s">
        <v>786</v>
      </c>
      <c r="B193" s="49"/>
      <c r="C193" s="49"/>
      <c r="D193" s="49"/>
      <c r="E193" s="57" t="s">
        <v>300</v>
      </c>
      <c r="F193" s="49" t="s">
        <v>789</v>
      </c>
      <c r="G193" s="82" t="s">
        <v>299</v>
      </c>
      <c r="H193" s="63" t="s">
        <v>298</v>
      </c>
      <c r="I193" s="51" t="s">
        <v>301</v>
      </c>
      <c r="J193" s="12" t="s">
        <v>595</v>
      </c>
      <c r="K193" s="17" t="s">
        <v>553</v>
      </c>
      <c r="L193" s="129" t="s">
        <v>89</v>
      </c>
      <c r="M193" s="13" t="s">
        <v>554</v>
      </c>
      <c r="N193" s="38" t="s">
        <v>8</v>
      </c>
      <c r="O193" s="13" t="s">
        <v>555</v>
      </c>
      <c r="P193" s="53" t="str">
        <f>IF(ISBLANK(Tabelle2[[#This Row],[Price per 10 mg]]),"",RIGHT(Tabelle2[[#This Row],[Price per 10 mg]],1))</f>
        <v>€</v>
      </c>
      <c r="Q193" s="54" t="str">
        <f>IF(OR(ISBLANK(Tabelle2[[#This Row],[Price per 10 mg]]),Tabelle2[[#This Row],[Price per 10 mg]]="-"),"",IF(ISERR(FIND("€",Tabelle2[[#This Row],[Price per 10 mg]])),CONCATENATE(VALUE(LEFT(Tabelle2[[#This Row],[Price per 10 mg]],FIND(" ",Tabelle2[[#This Row],[Price per 10 mg]])-1))*(VLOOKUP(Tabelle2[[#This Row],[currency]],$T$4:$V$6,3,FALSE))," €"),Tabelle2[[#This Row],[Price per 10 mg]]))</f>
        <v>75,84 €</v>
      </c>
      <c r="R193" s="11"/>
      <c r="T193" s="1"/>
      <c r="U193" s="1"/>
      <c r="W193" s="3"/>
      <c r="X193" s="4"/>
    </row>
    <row r="194" spans="1:24" ht="32.1" customHeight="1" x14ac:dyDescent="0.2">
      <c r="A194" s="58" t="s">
        <v>786</v>
      </c>
      <c r="B194" s="49"/>
      <c r="C194" s="49"/>
      <c r="D194" s="49"/>
      <c r="E194" s="57" t="s">
        <v>300</v>
      </c>
      <c r="F194" s="49" t="s">
        <v>302</v>
      </c>
      <c r="G194" s="82" t="s">
        <v>299</v>
      </c>
      <c r="H194" s="63" t="s">
        <v>298</v>
      </c>
      <c r="I194" s="51" t="s">
        <v>301</v>
      </c>
      <c r="J194" s="12" t="s">
        <v>1474</v>
      </c>
      <c r="K194" s="17" t="s">
        <v>787</v>
      </c>
      <c r="L194" s="12" t="s">
        <v>29</v>
      </c>
      <c r="M194" s="13" t="s">
        <v>649</v>
      </c>
      <c r="N194" s="38" t="s">
        <v>8</v>
      </c>
      <c r="O194" s="13" t="s">
        <v>788</v>
      </c>
      <c r="P194" s="55" t="str">
        <f>IF(ISBLANK(Tabelle2[[#This Row],[Price per 10 mg]]),"",RIGHT(Tabelle2[[#This Row],[Price per 10 mg]],1))</f>
        <v>$</v>
      </c>
      <c r="Q194" s="54" t="str">
        <f>IF(OR(ISBLANK(Tabelle2[[#This Row],[Price per 10 mg]]),Tabelle2[[#This Row],[Price per 10 mg]]="-"),"",IF(ISERR(FIND("€",Tabelle2[[#This Row],[Price per 10 mg]])),CONCATENATE(VALUE(LEFT(Tabelle2[[#This Row],[Price per 10 mg]],FIND(" ",Tabelle2[[#This Row],[Price per 10 mg]])-1))*(VLOOKUP(Tabelle2[[#This Row],[currency]],$T$4:$V$6,3,FALSE))," €"),Tabelle2[[#This Row],[Price per 10 mg]]))</f>
        <v>35,15 €</v>
      </c>
      <c r="R194" s="11"/>
      <c r="T194" s="1"/>
      <c r="U194" s="1"/>
      <c r="W194" s="3"/>
      <c r="X194" s="4"/>
    </row>
    <row r="195" spans="1:24" ht="32.1" customHeight="1" x14ac:dyDescent="0.2">
      <c r="A195" s="58" t="s">
        <v>361</v>
      </c>
      <c r="B195" s="49" t="s">
        <v>584</v>
      </c>
      <c r="C195" s="49"/>
      <c r="D195" s="49"/>
      <c r="E195" s="57"/>
      <c r="F195" s="49" t="s">
        <v>361</v>
      </c>
      <c r="G195" s="82" t="s">
        <v>361</v>
      </c>
      <c r="H195" s="63" t="s">
        <v>362</v>
      </c>
      <c r="I195" s="51" t="s">
        <v>360</v>
      </c>
      <c r="J195" s="51" t="s">
        <v>595</v>
      </c>
      <c r="K195" s="17" t="s">
        <v>359</v>
      </c>
      <c r="L195" s="18" t="s">
        <v>12</v>
      </c>
      <c r="M195" s="13" t="s">
        <v>273</v>
      </c>
      <c r="N195" s="38" t="s">
        <v>8</v>
      </c>
      <c r="O195" s="13" t="s">
        <v>273</v>
      </c>
      <c r="P195" s="53" t="str">
        <f>IF(ISBLANK(Tabelle2[[#This Row],[Price per 10 mg]]),"",RIGHT(Tabelle2[[#This Row],[Price per 10 mg]],1))</f>
        <v>€</v>
      </c>
      <c r="Q195" s="54" t="str">
        <f>IF(OR(ISBLANK(Tabelle2[[#This Row],[Price per 10 mg]]),Tabelle2[[#This Row],[Price per 10 mg]]="-"),"",IF(ISERR(FIND("€",Tabelle2[[#This Row],[Price per 10 mg]])),CONCATENATE(VALUE(LEFT(Tabelle2[[#This Row],[Price per 10 mg]],FIND(" ",Tabelle2[[#This Row],[Price per 10 mg]])-1))*(VLOOKUP(Tabelle2[[#This Row],[currency]],$T$4:$V$6,3,FALSE))," €"),Tabelle2[[#This Row],[Price per 10 mg]]))</f>
        <v>113,05 €</v>
      </c>
      <c r="R195" s="11"/>
      <c r="T195" s="1"/>
      <c r="U195" s="1"/>
      <c r="W195" s="3"/>
      <c r="X195" s="4"/>
    </row>
    <row r="196" spans="1:24" ht="32.1" customHeight="1" x14ac:dyDescent="0.2">
      <c r="A196" s="58" t="s">
        <v>361</v>
      </c>
      <c r="B196" s="49" t="s">
        <v>584</v>
      </c>
      <c r="C196" s="49"/>
      <c r="D196" s="49"/>
      <c r="E196" s="57"/>
      <c r="F196" s="49" t="s">
        <v>361</v>
      </c>
      <c r="G196" s="82" t="s">
        <v>361</v>
      </c>
      <c r="H196" s="63" t="s">
        <v>362</v>
      </c>
      <c r="I196" s="51" t="s">
        <v>360</v>
      </c>
      <c r="J196" s="51" t="s">
        <v>18</v>
      </c>
      <c r="K196" s="17">
        <v>684210</v>
      </c>
      <c r="L196" s="12" t="s">
        <v>12</v>
      </c>
      <c r="M196" s="13" t="s">
        <v>147</v>
      </c>
      <c r="N196" s="38" t="s">
        <v>8</v>
      </c>
      <c r="O196" s="13" t="s">
        <v>147</v>
      </c>
      <c r="P196" s="53" t="str">
        <f>IF(ISBLANK(Tabelle2[[#This Row],[Price per 10 mg]]),"",RIGHT(Tabelle2[[#This Row],[Price per 10 mg]],1))</f>
        <v>€</v>
      </c>
      <c r="Q196" s="54" t="str">
        <f>IF(OR(ISBLANK(Tabelle2[[#This Row],[Price per 10 mg]]),Tabelle2[[#This Row],[Price per 10 mg]]="-"),"",IF(ISERR(FIND("€",Tabelle2[[#This Row],[Price per 10 mg]])),CONCATENATE(VALUE(LEFT(Tabelle2[[#This Row],[Price per 10 mg]],FIND(" ",Tabelle2[[#This Row],[Price per 10 mg]])-1))*(VLOOKUP(Tabelle2[[#This Row],[currency]],$T$4:$V$6,3,FALSE))," €"),Tabelle2[[#This Row],[Price per 10 mg]]))</f>
        <v>395 €</v>
      </c>
      <c r="R196" s="11"/>
      <c r="T196" s="1"/>
      <c r="U196" s="1"/>
      <c r="W196" s="3"/>
      <c r="X196" s="4"/>
    </row>
    <row r="197" spans="1:24" ht="32.1" customHeight="1" x14ac:dyDescent="0.2">
      <c r="A197" s="58" t="s">
        <v>361</v>
      </c>
      <c r="B197" s="49" t="s">
        <v>584</v>
      </c>
      <c r="C197" s="49"/>
      <c r="D197" s="49"/>
      <c r="E197" s="57"/>
      <c r="F197" s="49" t="s">
        <v>361</v>
      </c>
      <c r="G197" s="82" t="s">
        <v>361</v>
      </c>
      <c r="H197" s="63" t="s">
        <v>362</v>
      </c>
      <c r="I197" s="51" t="s">
        <v>360</v>
      </c>
      <c r="J197" s="51" t="s">
        <v>1474</v>
      </c>
      <c r="K197" s="17" t="s">
        <v>363</v>
      </c>
      <c r="L197" s="12" t="s">
        <v>11</v>
      </c>
      <c r="M197" s="13" t="s">
        <v>19</v>
      </c>
      <c r="N197" s="38" t="s">
        <v>8</v>
      </c>
      <c r="O197" s="13" t="s">
        <v>59</v>
      </c>
      <c r="P197" s="53" t="str">
        <f>IF(ISBLANK(Tabelle2[[#This Row],[Price per 10 mg]]),"",RIGHT(Tabelle2[[#This Row],[Price per 10 mg]],1))</f>
        <v>$</v>
      </c>
      <c r="Q197" s="54" t="str">
        <f>IF(OR(ISBLANK(Tabelle2[[#This Row],[Price per 10 mg]]),Tabelle2[[#This Row],[Price per 10 mg]]="-"),"",IF(ISERR(FIND("€",Tabelle2[[#This Row],[Price per 10 mg]])),CONCATENATE(VALUE(LEFT(Tabelle2[[#This Row],[Price per 10 mg]],FIND(" ",Tabelle2[[#This Row],[Price per 10 mg]])-1))*(VLOOKUP(Tabelle2[[#This Row],[currency]],$T$4:$V$6,3,FALSE))," €"),Tabelle2[[#This Row],[Price per 10 mg]]))</f>
        <v>285 €</v>
      </c>
      <c r="R197" s="11"/>
      <c r="T197" s="1"/>
      <c r="U197" s="1"/>
      <c r="W197" s="3"/>
      <c r="X197" s="4"/>
    </row>
    <row r="198" spans="1:24" ht="26.45" customHeight="1" x14ac:dyDescent="0.2">
      <c r="A198" s="48" t="s">
        <v>2228</v>
      </c>
      <c r="B198" s="49" t="s">
        <v>598</v>
      </c>
      <c r="C198" s="49"/>
      <c r="D198" s="49" t="s">
        <v>2326</v>
      </c>
      <c r="E198" s="57"/>
      <c r="F198" s="49" t="s">
        <v>419</v>
      </c>
      <c r="G198" s="82" t="s">
        <v>419</v>
      </c>
      <c r="H198" s="63" t="s">
        <v>420</v>
      </c>
      <c r="I198" s="51" t="s">
        <v>421</v>
      </c>
      <c r="J198" s="51" t="s">
        <v>461</v>
      </c>
      <c r="K198" s="56" t="s">
        <v>462</v>
      </c>
      <c r="L198" s="51" t="s">
        <v>29</v>
      </c>
      <c r="M198" s="52" t="s">
        <v>463</v>
      </c>
      <c r="N198" s="38" t="s">
        <v>8</v>
      </c>
      <c r="O198" s="52" t="s">
        <v>464</v>
      </c>
      <c r="P198" s="53" t="str">
        <f>IF(ISBLANK(Tabelle2[[#This Row],[Price per 10 mg]]),"",RIGHT(Tabelle2[[#This Row],[Price per 10 mg]],1))</f>
        <v>£</v>
      </c>
      <c r="Q198" s="54" t="str">
        <f>IF(OR(ISBLANK(Tabelle2[[#This Row],[Price per 10 mg]]),Tabelle2[[#This Row],[Price per 10 mg]]="-"),"",IF(ISERR(FIND("€",Tabelle2[[#This Row],[Price per 10 mg]])),CONCATENATE(VALUE(LEFT(Tabelle2[[#This Row],[Price per 10 mg]],FIND(" ",Tabelle2[[#This Row],[Price per 10 mg]])-1))*(VLOOKUP(Tabelle2[[#This Row],[currency]],$T$4:$V$6,3,FALSE))," €"),Tabelle2[[#This Row],[Price per 10 mg]]))</f>
        <v>158,994 €</v>
      </c>
      <c r="R198" s="49"/>
      <c r="T198" s="1"/>
      <c r="U198" s="1"/>
      <c r="W198" s="3"/>
      <c r="X198" s="4"/>
    </row>
    <row r="199" spans="1:24" ht="21.6" customHeight="1" x14ac:dyDescent="0.2">
      <c r="A199" s="185" t="s">
        <v>2228</v>
      </c>
      <c r="B199" s="49" t="s">
        <v>598</v>
      </c>
      <c r="C199" s="49"/>
      <c r="D199" s="49" t="s">
        <v>2326</v>
      </c>
      <c r="E199" s="57"/>
      <c r="F199" s="49" t="s">
        <v>419</v>
      </c>
      <c r="G199" s="82" t="s">
        <v>419</v>
      </c>
      <c r="H199" s="63" t="s">
        <v>420</v>
      </c>
      <c r="I199" s="51" t="s">
        <v>421</v>
      </c>
      <c r="J199" s="12" t="s">
        <v>595</v>
      </c>
      <c r="K199" s="17" t="s">
        <v>465</v>
      </c>
      <c r="L199" s="12" t="s">
        <v>89</v>
      </c>
      <c r="M199" s="13" t="s">
        <v>466</v>
      </c>
      <c r="N199" s="38" t="s">
        <v>8</v>
      </c>
      <c r="O199" s="13" t="s">
        <v>467</v>
      </c>
      <c r="P199" s="53" t="str">
        <f>IF(ISBLANK(Tabelle2[[#This Row],[Price per 10 mg]]),"",RIGHT(Tabelle2[[#This Row],[Price per 10 mg]],1))</f>
        <v>€</v>
      </c>
      <c r="Q199" s="54" t="str">
        <f>IF(OR(ISBLANK(Tabelle2[[#This Row],[Price per 10 mg]]),Tabelle2[[#This Row],[Price per 10 mg]]="-"),"",IF(ISERR(FIND("€",Tabelle2[[#This Row],[Price per 10 mg]])),CONCATENATE(VALUE(LEFT(Tabelle2[[#This Row],[Price per 10 mg]],FIND(" ",Tabelle2[[#This Row],[Price per 10 mg]])-1))*(VLOOKUP(Tabelle2[[#This Row],[currency]],$T$4:$V$6,3,FALSE))," €"),Tabelle2[[#This Row],[Price per 10 mg]]))</f>
        <v>36,38 €</v>
      </c>
      <c r="R199" s="11"/>
      <c r="T199" s="1"/>
      <c r="U199" s="1"/>
      <c r="W199" s="3"/>
      <c r="X199" s="4"/>
    </row>
    <row r="200" spans="1:24" ht="21.6" customHeight="1" x14ac:dyDescent="0.2">
      <c r="A200" s="57" t="s">
        <v>1379</v>
      </c>
      <c r="B200" s="49"/>
      <c r="C200" s="49"/>
      <c r="D200" s="49"/>
      <c r="E200" s="57"/>
      <c r="F200" s="58" t="s">
        <v>1359</v>
      </c>
      <c r="G200" s="82" t="s">
        <v>1358</v>
      </c>
      <c r="H200" s="63" t="s">
        <v>1378</v>
      </c>
      <c r="I200" s="51" t="s">
        <v>1360</v>
      </c>
      <c r="J200" s="129" t="s">
        <v>1021</v>
      </c>
      <c r="K200" s="56" t="s">
        <v>1561</v>
      </c>
      <c r="L200" s="51" t="s">
        <v>12</v>
      </c>
      <c r="M200" s="52" t="s">
        <v>1248</v>
      </c>
      <c r="N200" s="38" t="s">
        <v>8</v>
      </c>
      <c r="O200" s="52" t="s">
        <v>1248</v>
      </c>
      <c r="P200" s="53" t="str">
        <f>IF(ISBLANK(Tabelle2[[#This Row],[Price per 10 mg]]),"",RIGHT(Tabelle2[[#This Row],[Price per 10 mg]],1))</f>
        <v>€</v>
      </c>
      <c r="Q200" s="54" t="str">
        <f>IF(OR(ISBLANK(Tabelle2[[#This Row],[Price per 10 mg]]),Tabelle2[[#This Row],[Price per 10 mg]]="-"),"",IF(ISERR(FIND("€",Tabelle2[[#This Row],[Price per 10 mg]])),CONCATENATE(VALUE(LEFT(Tabelle2[[#This Row],[Price per 10 mg]],FIND(" ",Tabelle2[[#This Row],[Price per 10 mg]])-1))*(VLOOKUP(Tabelle2[[#This Row],[currency]],$T$4:$V$6,3,FALSE))," €"),Tabelle2[[#This Row],[Price per 10 mg]]))</f>
        <v>121 €</v>
      </c>
      <c r="R200" s="49"/>
      <c r="T200" s="1"/>
      <c r="U200" s="1"/>
      <c r="W200" s="3"/>
      <c r="X200" s="4"/>
    </row>
    <row r="201" spans="1:24" ht="21.6" customHeight="1" x14ac:dyDescent="0.2">
      <c r="A201" s="57" t="s">
        <v>355</v>
      </c>
      <c r="B201" s="49" t="s">
        <v>584</v>
      </c>
      <c r="C201" s="49"/>
      <c r="D201" s="49"/>
      <c r="E201" s="57"/>
      <c r="F201" s="49" t="s">
        <v>795</v>
      </c>
      <c r="G201" s="82" t="s">
        <v>351</v>
      </c>
      <c r="H201" s="63" t="s">
        <v>357</v>
      </c>
      <c r="I201" s="51" t="s">
        <v>356</v>
      </c>
      <c r="J201" s="51" t="s">
        <v>1474</v>
      </c>
      <c r="K201" s="56" t="s">
        <v>358</v>
      </c>
      <c r="L201" s="51" t="s">
        <v>12</v>
      </c>
      <c r="M201" s="52" t="s">
        <v>796</v>
      </c>
      <c r="N201" s="38" t="s">
        <v>8</v>
      </c>
      <c r="O201" s="52" t="s">
        <v>796</v>
      </c>
      <c r="P201" s="53" t="str">
        <f>IF(ISBLANK(Tabelle2[[#This Row],[Price per 10 mg]]),"",RIGHT(Tabelle2[[#This Row],[Price per 10 mg]],1))</f>
        <v>$</v>
      </c>
      <c r="Q201" s="54" t="str">
        <f>IF(OR(ISBLANK(Tabelle2[[#This Row],[Price per 10 mg]]),Tabelle2[[#This Row],[Price per 10 mg]]="-"),"",IF(ISERR(FIND("€",Tabelle2[[#This Row],[Price per 10 mg]])),CONCATENATE(VALUE(LEFT(Tabelle2[[#This Row],[Price per 10 mg]],FIND(" ",Tabelle2[[#This Row],[Price per 10 mg]])-1))*(VLOOKUP(Tabelle2[[#This Row],[currency]],$T$4:$V$6,3,FALSE))," €"),Tabelle2[[#This Row],[Price per 10 mg]]))</f>
        <v>1382,25 €</v>
      </c>
      <c r="R201" s="49"/>
      <c r="T201" s="1"/>
      <c r="U201" s="1"/>
      <c r="W201" s="3"/>
      <c r="X201" s="4"/>
    </row>
    <row r="202" spans="1:24" ht="21.6" customHeight="1" x14ac:dyDescent="0.2">
      <c r="A202" s="57" t="s">
        <v>355</v>
      </c>
      <c r="B202" s="49" t="s">
        <v>584</v>
      </c>
      <c r="C202" s="49"/>
      <c r="D202" s="49"/>
      <c r="E202" s="58"/>
      <c r="F202" s="58" t="s">
        <v>355</v>
      </c>
      <c r="G202" s="82" t="s">
        <v>351</v>
      </c>
      <c r="H202" s="63" t="s">
        <v>357</v>
      </c>
      <c r="I202" s="51" t="s">
        <v>356</v>
      </c>
      <c r="J202" s="59" t="s">
        <v>18</v>
      </c>
      <c r="K202" s="56">
        <v>685206</v>
      </c>
      <c r="L202" s="51" t="s">
        <v>89</v>
      </c>
      <c r="M202" s="52" t="s">
        <v>797</v>
      </c>
      <c r="N202" s="38" t="s">
        <v>8</v>
      </c>
      <c r="O202" s="52" t="s">
        <v>798</v>
      </c>
      <c r="P202" s="53" t="str">
        <f>IF(ISBLANK(Tabelle2[[#This Row],[Price per 10 mg]]),"",RIGHT(Tabelle2[[#This Row],[Price per 10 mg]],1))</f>
        <v>€</v>
      </c>
      <c r="Q202" s="54" t="str">
        <f>IF(OR(ISBLANK(Tabelle2[[#This Row],[Price per 10 mg]]),Tabelle2[[#This Row],[Price per 10 mg]]="-"),"",IF(ISERR(FIND("€",Tabelle2[[#This Row],[Price per 10 mg]])),CONCATENATE(VALUE(LEFT(Tabelle2[[#This Row],[Price per 10 mg]],FIND(" ",Tabelle2[[#This Row],[Price per 10 mg]])-1))*(VLOOKUP(Tabelle2[[#This Row],[currency]],$T$4:$V$6,3,FALSE))," €"),Tabelle2[[#This Row],[Price per 10 mg]]))</f>
        <v>57,96 €</v>
      </c>
      <c r="R202" s="49"/>
      <c r="T202" s="1"/>
      <c r="U202" s="1"/>
      <c r="W202" s="3"/>
      <c r="X202" s="4"/>
    </row>
    <row r="203" spans="1:24" ht="21.6" customHeight="1" x14ac:dyDescent="0.2">
      <c r="A203" s="57" t="s">
        <v>791</v>
      </c>
      <c r="B203" s="49" t="s">
        <v>584</v>
      </c>
      <c r="C203" s="49"/>
      <c r="D203" s="49"/>
      <c r="E203" s="58" t="s">
        <v>792</v>
      </c>
      <c r="F203" s="49" t="s">
        <v>351</v>
      </c>
      <c r="G203" s="82" t="s">
        <v>351</v>
      </c>
      <c r="H203" s="63" t="s">
        <v>353</v>
      </c>
      <c r="I203" s="51" t="s">
        <v>352</v>
      </c>
      <c r="J203" s="51" t="s">
        <v>1474</v>
      </c>
      <c r="K203" s="56" t="s">
        <v>354</v>
      </c>
      <c r="L203" s="51" t="s">
        <v>12</v>
      </c>
      <c r="M203" s="52" t="s">
        <v>794</v>
      </c>
      <c r="N203" s="38" t="s">
        <v>8</v>
      </c>
      <c r="O203" s="52" t="s">
        <v>794</v>
      </c>
      <c r="P203" s="53" t="str">
        <f>IF(ISBLANK(Tabelle2[[#This Row],[Price per 10 mg]]),"",RIGHT(Tabelle2[[#This Row],[Price per 10 mg]],1))</f>
        <v>$</v>
      </c>
      <c r="Q203" s="54" t="str">
        <f>IF(OR(ISBLANK(Tabelle2[[#This Row],[Price per 10 mg]]),Tabelle2[[#This Row],[Price per 10 mg]]="-"),"",IF(ISERR(FIND("€",Tabelle2[[#This Row],[Price per 10 mg]])),CONCATENATE(VALUE(LEFT(Tabelle2[[#This Row],[Price per 10 mg]],FIND(" ",Tabelle2[[#This Row],[Price per 10 mg]])-1))*(VLOOKUP(Tabelle2[[#This Row],[currency]],$T$4:$V$6,3,FALSE))," €"),Tabelle2[[#This Row],[Price per 10 mg]]))</f>
        <v>1292 €</v>
      </c>
      <c r="R203" s="49" t="s">
        <v>20</v>
      </c>
      <c r="T203" s="1"/>
      <c r="U203" s="1"/>
      <c r="W203" s="3"/>
      <c r="X203" s="4"/>
    </row>
    <row r="204" spans="1:24" ht="39.6" customHeight="1" x14ac:dyDescent="0.2">
      <c r="A204" s="58" t="s">
        <v>791</v>
      </c>
      <c r="B204" s="49" t="s">
        <v>584</v>
      </c>
      <c r="C204" s="49"/>
      <c r="D204" s="49"/>
      <c r="E204" s="58" t="s">
        <v>792</v>
      </c>
      <c r="F204" s="49" t="s">
        <v>351</v>
      </c>
      <c r="G204" s="82" t="s">
        <v>351</v>
      </c>
      <c r="H204" s="63" t="s">
        <v>353</v>
      </c>
      <c r="I204" s="129" t="s">
        <v>352</v>
      </c>
      <c r="J204" s="129" t="s">
        <v>4</v>
      </c>
      <c r="K204" s="56" t="s">
        <v>439</v>
      </c>
      <c r="L204" s="129" t="s">
        <v>89</v>
      </c>
      <c r="M204" s="52" t="s">
        <v>799</v>
      </c>
      <c r="N204" s="38" t="s">
        <v>8</v>
      </c>
      <c r="O204" s="52" t="s">
        <v>800</v>
      </c>
      <c r="P204" s="53" t="str">
        <f>IF(ISBLANK(Tabelle2[[#This Row],[Price per 10 mg]]),"",RIGHT(Tabelle2[[#This Row],[Price per 10 mg]],1))</f>
        <v>$</v>
      </c>
      <c r="Q204" s="54" t="str">
        <f>IF(OR(ISBLANK(Tabelle2[[#This Row],[Price per 10 mg]]),Tabelle2[[#This Row],[Price per 10 mg]]="-"),"",IF(ISERR(FIND("€",Tabelle2[[#This Row],[Price per 10 mg]])),CONCATENATE(VALUE(LEFT(Tabelle2[[#This Row],[Price per 10 mg]],FIND(" ",Tabelle2[[#This Row],[Price per 10 mg]])-1))*(VLOOKUP(Tabelle2[[#This Row],[currency]],$T$4:$V$6,3,FALSE))," €"),Tabelle2[[#This Row],[Price per 10 mg]]))</f>
        <v>125,4 €</v>
      </c>
      <c r="R204" s="49"/>
      <c r="T204" s="1"/>
      <c r="U204" s="1"/>
      <c r="W204" s="3"/>
      <c r="X204" s="4"/>
    </row>
    <row r="205" spans="1:24" ht="39.6" customHeight="1" x14ac:dyDescent="0.2">
      <c r="A205" s="58" t="s">
        <v>791</v>
      </c>
      <c r="B205" s="49" t="s">
        <v>584</v>
      </c>
      <c r="C205" s="49"/>
      <c r="D205" s="49"/>
      <c r="E205" s="58" t="s">
        <v>792</v>
      </c>
      <c r="F205" s="49" t="s">
        <v>793</v>
      </c>
      <c r="G205" s="82" t="s">
        <v>351</v>
      </c>
      <c r="H205" s="63" t="s">
        <v>353</v>
      </c>
      <c r="I205" s="129" t="s">
        <v>352</v>
      </c>
      <c r="J205" s="129" t="s">
        <v>18</v>
      </c>
      <c r="K205" s="56">
        <v>681209</v>
      </c>
      <c r="L205" s="129" t="s">
        <v>89</v>
      </c>
      <c r="M205" s="52" t="s">
        <v>806</v>
      </c>
      <c r="N205" s="38" t="s">
        <v>8</v>
      </c>
      <c r="O205" s="52" t="s">
        <v>807</v>
      </c>
      <c r="P205" s="53" t="str">
        <f>IF(ISBLANK(Tabelle2[[#This Row],[Price per 10 mg]]),"",RIGHT(Tabelle2[[#This Row],[Price per 10 mg]],1))</f>
        <v>€</v>
      </c>
      <c r="Q205" s="54" t="str">
        <f>IF(OR(ISBLANK(Tabelle2[[#This Row],[Price per 10 mg]]),Tabelle2[[#This Row],[Price per 10 mg]]="-"),"",IF(ISERR(FIND("€",Tabelle2[[#This Row],[Price per 10 mg]])),CONCATENATE(VALUE(LEFT(Tabelle2[[#This Row],[Price per 10 mg]],FIND(" ",Tabelle2[[#This Row],[Price per 10 mg]])-1))*(VLOOKUP(Tabelle2[[#This Row],[currency]],$T$4:$V$6,3,FALSE))," €"),Tabelle2[[#This Row],[Price per 10 mg]]))</f>
        <v>126 €</v>
      </c>
      <c r="R205" s="49"/>
      <c r="T205" s="1"/>
      <c r="U205" s="1"/>
      <c r="W205" s="3"/>
      <c r="X205" s="4"/>
    </row>
    <row r="206" spans="1:24" ht="39.6" customHeight="1" x14ac:dyDescent="0.2">
      <c r="A206" s="61" t="s">
        <v>1014</v>
      </c>
      <c r="B206" s="76"/>
      <c r="C206" s="76" t="s">
        <v>1518</v>
      </c>
      <c r="D206" s="76"/>
      <c r="E206" s="76" t="s">
        <v>1425</v>
      </c>
      <c r="F206" s="76" t="s">
        <v>1426</v>
      </c>
      <c r="G206" s="82" t="s">
        <v>1096</v>
      </c>
      <c r="H206" s="104" t="s">
        <v>1427</v>
      </c>
      <c r="I206" s="132" t="s">
        <v>1428</v>
      </c>
      <c r="J206" s="21" t="s">
        <v>1021</v>
      </c>
      <c r="K206" s="68" t="s">
        <v>1429</v>
      </c>
      <c r="L206" s="68" t="s">
        <v>177</v>
      </c>
      <c r="M206" s="69" t="s">
        <v>1430</v>
      </c>
      <c r="N206" s="70" t="s">
        <v>8</v>
      </c>
      <c r="O206" s="69" t="s">
        <v>1431</v>
      </c>
      <c r="P206" s="71" t="s">
        <v>1037</v>
      </c>
      <c r="Q206" s="54" t="str">
        <f>IF(OR(ISBLANK(Tabelle2[[#This Row],[Price per 10 mg]]),Tabelle2[[#This Row],[Price per 10 mg]]="-"),"",IF(ISERR(FIND("€",Tabelle2[[#This Row],[Price per 10 mg]])),CONCATENATE(VALUE(LEFT(Tabelle2[[#This Row],[Price per 10 mg]],FIND(" ",Tabelle2[[#This Row],[Price per 10 mg]])-1))*(VLOOKUP(Tabelle2[[#This Row],[currency]],$T$4:$V$6,3,FALSE))," €"),Tabelle2[[#This Row],[Price per 10 mg]]))</f>
        <v>2,26 €</v>
      </c>
      <c r="R206" s="72" t="s">
        <v>1432</v>
      </c>
      <c r="T206" s="1"/>
      <c r="U206" s="1"/>
      <c r="W206" s="3"/>
      <c r="X206" s="4"/>
    </row>
    <row r="207" spans="1:24" ht="21.6" customHeight="1" x14ac:dyDescent="0.2">
      <c r="A207" s="61" t="s">
        <v>1014</v>
      </c>
      <c r="B207" s="76"/>
      <c r="C207" s="76" t="s">
        <v>1518</v>
      </c>
      <c r="D207" s="76"/>
      <c r="E207" s="187" t="s">
        <v>1425</v>
      </c>
      <c r="F207" s="76" t="s">
        <v>1433</v>
      </c>
      <c r="G207" s="82" t="s">
        <v>1096</v>
      </c>
      <c r="H207" s="104" t="s">
        <v>1427</v>
      </c>
      <c r="I207" s="132" t="s">
        <v>1428</v>
      </c>
      <c r="J207" s="21" t="s">
        <v>18</v>
      </c>
      <c r="K207" s="68">
        <v>673900</v>
      </c>
      <c r="L207" s="68" t="s">
        <v>103</v>
      </c>
      <c r="M207" s="69" t="s">
        <v>1434</v>
      </c>
      <c r="N207" s="70" t="s">
        <v>8</v>
      </c>
      <c r="O207" s="69" t="s">
        <v>1435</v>
      </c>
      <c r="P207" s="71" t="s">
        <v>1037</v>
      </c>
      <c r="Q207" s="54" t="str">
        <f>IF(OR(ISBLANK(Tabelle2[[#This Row],[Price per 10 mg]]),Tabelle2[[#This Row],[Price per 10 mg]]="-"),"",IF(ISERR(FIND("€",Tabelle2[[#This Row],[Price per 10 mg]])),CONCATENATE(VALUE(LEFT(Tabelle2[[#This Row],[Price per 10 mg]],FIND(" ",Tabelle2[[#This Row],[Price per 10 mg]])-1))*(VLOOKUP(Tabelle2[[#This Row],[currency]],$T$4:$V$6,3,FALSE))," €"),Tabelle2[[#This Row],[Price per 10 mg]]))</f>
        <v>13,1 €</v>
      </c>
      <c r="R207" s="72" t="s">
        <v>1432</v>
      </c>
      <c r="T207" s="1"/>
      <c r="U207" s="1"/>
      <c r="W207" s="3"/>
      <c r="X207" s="4"/>
    </row>
    <row r="208" spans="1:24" ht="21.6" customHeight="1" x14ac:dyDescent="0.2">
      <c r="A208" s="61" t="s">
        <v>1014</v>
      </c>
      <c r="B208" s="76"/>
      <c r="C208" s="76" t="s">
        <v>1518</v>
      </c>
      <c r="D208" s="76"/>
      <c r="E208" s="187" t="s">
        <v>1425</v>
      </c>
      <c r="F208" s="76" t="s">
        <v>1433</v>
      </c>
      <c r="G208" s="82" t="s">
        <v>1096</v>
      </c>
      <c r="H208" s="104" t="s">
        <v>1427</v>
      </c>
      <c r="I208" s="132" t="s">
        <v>1428</v>
      </c>
      <c r="J208" s="21" t="s">
        <v>595</v>
      </c>
      <c r="K208" s="68" t="s">
        <v>1436</v>
      </c>
      <c r="L208" s="68" t="s">
        <v>103</v>
      </c>
      <c r="M208" s="69" t="s">
        <v>1437</v>
      </c>
      <c r="N208" s="70" t="s">
        <v>8</v>
      </c>
      <c r="O208" s="69" t="s">
        <v>1438</v>
      </c>
      <c r="P208" s="71" t="s">
        <v>1037</v>
      </c>
      <c r="Q208" s="54" t="str">
        <f>IF(OR(ISBLANK(Tabelle2[[#This Row],[Price per 10 mg]]),Tabelle2[[#This Row],[Price per 10 mg]]="-"),"",IF(ISERR(FIND("€",Tabelle2[[#This Row],[Price per 10 mg]])),CONCATENATE(VALUE(LEFT(Tabelle2[[#This Row],[Price per 10 mg]],FIND(" ",Tabelle2[[#This Row],[Price per 10 mg]])-1))*(VLOOKUP(Tabelle2[[#This Row],[currency]],$T$4:$V$6,3,FALSE))," €"),Tabelle2[[#This Row],[Price per 10 mg]]))</f>
        <v>12,3 €</v>
      </c>
      <c r="R208" s="72" t="s">
        <v>1432</v>
      </c>
      <c r="T208" s="1"/>
      <c r="U208" s="1"/>
      <c r="W208" s="3"/>
      <c r="X208" s="4"/>
    </row>
    <row r="209" spans="1:24" ht="21.6" customHeight="1" x14ac:dyDescent="0.2">
      <c r="A209" s="58" t="s">
        <v>1095</v>
      </c>
      <c r="B209" s="49" t="s">
        <v>583</v>
      </c>
      <c r="C209" s="49"/>
      <c r="D209" s="49"/>
      <c r="E209" s="57" t="s">
        <v>1094</v>
      </c>
      <c r="F209" s="58" t="s">
        <v>1095</v>
      </c>
      <c r="G209" s="82" t="s">
        <v>1096</v>
      </c>
      <c r="H209" s="63" t="s">
        <v>1165</v>
      </c>
      <c r="I209" s="129" t="s">
        <v>1164</v>
      </c>
      <c r="J209" s="59" t="s">
        <v>1085</v>
      </c>
      <c r="K209" s="27" t="s">
        <v>1097</v>
      </c>
      <c r="L209" s="21" t="s">
        <v>12</v>
      </c>
      <c r="M209" s="69" t="s">
        <v>95</v>
      </c>
      <c r="N209" s="38" t="s">
        <v>8</v>
      </c>
      <c r="O209" s="28"/>
      <c r="P209" s="55" t="str">
        <f>IF(ISBLANK(Tabelle2[[#This Row],[Price per 10 mg]]),"",RIGHT(Tabelle2[[#This Row],[Price per 10 mg]],1))</f>
        <v/>
      </c>
      <c r="Q209" s="54" t="str">
        <f>IF(OR(ISBLANK(Tabelle2[[#This Row],[Price per 10 mg]]),Tabelle2[[#This Row],[Price per 10 mg]]="-"),"",IF(ISERR(FIND("€",Tabelle2[[#This Row],[Price per 10 mg]])),CONCATENATE(VALUE(LEFT(Tabelle2[[#This Row],[Price per 10 mg]],FIND(" ",Tabelle2[[#This Row],[Price per 10 mg]])-1))*(VLOOKUP(Tabelle2[[#This Row],[currency]],$T$4:$V$6,3,FALSE))," €"),Tabelle2[[#This Row],[Price per 10 mg]]))</f>
        <v/>
      </c>
      <c r="R209" s="22"/>
      <c r="T209" s="1"/>
      <c r="U209" s="1"/>
      <c r="W209" s="3"/>
      <c r="X209" s="4"/>
    </row>
    <row r="210" spans="1:24" ht="21.6" customHeight="1" x14ac:dyDescent="0.2">
      <c r="A210" s="58" t="s">
        <v>1095</v>
      </c>
      <c r="B210" s="49" t="s">
        <v>583</v>
      </c>
      <c r="C210" s="49"/>
      <c r="D210" s="49"/>
      <c r="E210" s="58" t="s">
        <v>1094</v>
      </c>
      <c r="F210" s="58" t="s">
        <v>1095</v>
      </c>
      <c r="G210" s="82" t="s">
        <v>1096</v>
      </c>
      <c r="H210" s="63" t="s">
        <v>1165</v>
      </c>
      <c r="I210" s="125" t="s">
        <v>1164</v>
      </c>
      <c r="J210" s="49" t="s">
        <v>18</v>
      </c>
      <c r="K210" s="68">
        <v>690108</v>
      </c>
      <c r="L210" s="21" t="s">
        <v>12</v>
      </c>
      <c r="M210" s="47" t="s">
        <v>2336</v>
      </c>
      <c r="N210" s="38" t="s">
        <v>8</v>
      </c>
      <c r="O210" s="69" t="s">
        <v>2336</v>
      </c>
      <c r="P210" s="55" t="str">
        <f>IF(ISBLANK(Tabelle2[[#This Row],[Price per 10 mg]]),"",RIGHT(Tabelle2[[#This Row],[Price per 10 mg]],1))</f>
        <v>€</v>
      </c>
      <c r="Q210" s="54" t="str">
        <f>IF(OR(ISBLANK(Tabelle2[[#This Row],[Price per 10 mg]]),Tabelle2[[#This Row],[Price per 10 mg]]="-"),"",IF(ISERR(FIND("€",Tabelle2[[#This Row],[Price per 10 mg]])),CONCATENATE(VALUE(LEFT(Tabelle2[[#This Row],[Price per 10 mg]],FIND(" ",Tabelle2[[#This Row],[Price per 10 mg]])-1))*(VLOOKUP(Tabelle2[[#This Row],[currency]],$T$4:$V$6,3,FALSE))," €"),Tabelle2[[#This Row],[Price per 10 mg]]))</f>
        <v>450 €</v>
      </c>
      <c r="R210" s="72"/>
      <c r="T210" s="1"/>
      <c r="U210" s="1"/>
      <c r="W210" s="3"/>
      <c r="X210" s="4"/>
    </row>
    <row r="211" spans="1:24" ht="21.6" customHeight="1" x14ac:dyDescent="0.2">
      <c r="A211" s="58" t="s">
        <v>1095</v>
      </c>
      <c r="B211" s="49" t="s">
        <v>583</v>
      </c>
      <c r="C211" s="49"/>
      <c r="D211" s="49"/>
      <c r="E211" s="58" t="s">
        <v>1094</v>
      </c>
      <c r="F211" s="58" t="s">
        <v>1095</v>
      </c>
      <c r="G211" s="82" t="s">
        <v>1096</v>
      </c>
      <c r="H211" s="63" t="s">
        <v>1165</v>
      </c>
      <c r="I211" s="125" t="s">
        <v>1164</v>
      </c>
      <c r="J211" s="44" t="s">
        <v>1129</v>
      </c>
      <c r="K211" s="68" t="s">
        <v>1166</v>
      </c>
      <c r="L211" s="68" t="s">
        <v>177</v>
      </c>
      <c r="M211" s="69" t="s">
        <v>95</v>
      </c>
      <c r="N211" s="38" t="s">
        <v>8</v>
      </c>
      <c r="O211" s="69"/>
      <c r="P211" s="55" t="str">
        <f>IF(ISBLANK(Tabelle2[[#This Row],[Price per 10 mg]]),"",RIGHT(Tabelle2[[#This Row],[Price per 10 mg]],1))</f>
        <v/>
      </c>
      <c r="Q211" s="54" t="str">
        <f>IF(OR(ISBLANK(Tabelle2[[#This Row],[Price per 10 mg]]),Tabelle2[[#This Row],[Price per 10 mg]]="-"),"",IF(ISERR(FIND("€",Tabelle2[[#This Row],[Price per 10 mg]])),CONCATENATE(VALUE(LEFT(Tabelle2[[#This Row],[Price per 10 mg]],FIND(" ",Tabelle2[[#This Row],[Price per 10 mg]])-1))*(VLOOKUP(Tabelle2[[#This Row],[currency]],$T$4:$V$6,3,FALSE))," €"),Tabelle2[[#This Row],[Price per 10 mg]]))</f>
        <v/>
      </c>
      <c r="R211" s="72"/>
      <c r="T211" s="1"/>
      <c r="U211" s="1"/>
      <c r="W211" s="3"/>
      <c r="X211" s="4"/>
    </row>
    <row r="212" spans="1:24" ht="21.6" customHeight="1" x14ac:dyDescent="0.2">
      <c r="A212" s="58" t="s">
        <v>370</v>
      </c>
      <c r="B212" s="49" t="s">
        <v>584</v>
      </c>
      <c r="C212" s="49"/>
      <c r="D212" s="49"/>
      <c r="E212" s="58"/>
      <c r="F212" s="49" t="s">
        <v>370</v>
      </c>
      <c r="G212" s="82" t="s">
        <v>370</v>
      </c>
      <c r="H212" s="63" t="s">
        <v>369</v>
      </c>
      <c r="I212" s="51" t="s">
        <v>368</v>
      </c>
      <c r="J212" s="51" t="s">
        <v>595</v>
      </c>
      <c r="K212" s="17" t="s">
        <v>371</v>
      </c>
      <c r="L212" s="12" t="s">
        <v>89</v>
      </c>
      <c r="M212" s="13" t="s">
        <v>296</v>
      </c>
      <c r="N212" s="38" t="s">
        <v>8</v>
      </c>
      <c r="O212" s="13" t="s">
        <v>372</v>
      </c>
      <c r="P212" s="53" t="str">
        <f>IF(ISBLANK(Tabelle2[[#This Row],[Price per 10 mg]]),"",RIGHT(Tabelle2[[#This Row],[Price per 10 mg]],1))</f>
        <v>€</v>
      </c>
      <c r="Q212" s="54" t="str">
        <f>IF(OR(ISBLANK(Tabelle2[[#This Row],[Price per 10 mg]]),Tabelle2[[#This Row],[Price per 10 mg]]="-"),"",IF(ISERR(FIND("€",Tabelle2[[#This Row],[Price per 10 mg]])),CONCATENATE(VALUE(LEFT(Tabelle2[[#This Row],[Price per 10 mg]],FIND(" ",Tabelle2[[#This Row],[Price per 10 mg]])-1))*(VLOOKUP(Tabelle2[[#This Row],[currency]],$T$4:$V$6,3,FALSE))," €"),Tabelle2[[#This Row],[Price per 10 mg]]))</f>
        <v>48,28 €</v>
      </c>
      <c r="R212" s="11"/>
      <c r="T212" s="1"/>
      <c r="U212" s="1"/>
      <c r="W212" s="3"/>
      <c r="X212" s="4"/>
    </row>
    <row r="213" spans="1:24" ht="21.6" customHeight="1" x14ac:dyDescent="0.2">
      <c r="A213" s="57" t="s">
        <v>370</v>
      </c>
      <c r="B213" s="49" t="s">
        <v>584</v>
      </c>
      <c r="C213" s="49"/>
      <c r="D213" s="49"/>
      <c r="E213" s="58"/>
      <c r="F213" s="49" t="s">
        <v>370</v>
      </c>
      <c r="G213" s="82" t="s">
        <v>370</v>
      </c>
      <c r="H213" s="63" t="s">
        <v>369</v>
      </c>
      <c r="I213" s="51" t="s">
        <v>368</v>
      </c>
      <c r="J213" s="51" t="s">
        <v>18</v>
      </c>
      <c r="K213" s="17">
        <v>680327</v>
      </c>
      <c r="L213" s="12" t="s">
        <v>12</v>
      </c>
      <c r="M213" s="13" t="s">
        <v>373</v>
      </c>
      <c r="N213" s="38" t="s">
        <v>8</v>
      </c>
      <c r="O213" s="13" t="s">
        <v>373</v>
      </c>
      <c r="P213" s="53" t="str">
        <f>IF(ISBLANK(Tabelle2[[#This Row],[Price per 10 mg]]),"",RIGHT(Tabelle2[[#This Row],[Price per 10 mg]],1))</f>
        <v>€</v>
      </c>
      <c r="Q213" s="54" t="str">
        <f>IF(OR(ISBLANK(Tabelle2[[#This Row],[Price per 10 mg]]),Tabelle2[[#This Row],[Price per 10 mg]]="-"),"",IF(ISERR(FIND("€",Tabelle2[[#This Row],[Price per 10 mg]])),CONCATENATE(VALUE(LEFT(Tabelle2[[#This Row],[Price per 10 mg]],FIND(" ",Tabelle2[[#This Row],[Price per 10 mg]])-1))*(VLOOKUP(Tabelle2[[#This Row],[currency]],$T$4:$V$6,3,FALSE))," €"),Tabelle2[[#This Row],[Price per 10 mg]]))</f>
        <v>69,90 €</v>
      </c>
      <c r="R213" s="11"/>
      <c r="T213" s="1"/>
      <c r="U213" s="1"/>
      <c r="W213" s="3"/>
      <c r="X213" s="4"/>
    </row>
    <row r="214" spans="1:24" ht="21.6" customHeight="1" x14ac:dyDescent="0.2">
      <c r="A214" s="57" t="s">
        <v>801</v>
      </c>
      <c r="B214" s="49" t="s">
        <v>584</v>
      </c>
      <c r="C214" s="49"/>
      <c r="D214" s="49" t="s">
        <v>2326</v>
      </c>
      <c r="E214" s="58" t="s">
        <v>124</v>
      </c>
      <c r="F214" s="49" t="s">
        <v>802</v>
      </c>
      <c r="G214" s="82" t="s">
        <v>123</v>
      </c>
      <c r="H214" s="63" t="s">
        <v>232</v>
      </c>
      <c r="I214" s="51" t="s">
        <v>125</v>
      </c>
      <c r="J214" s="26" t="s">
        <v>18</v>
      </c>
      <c r="K214" s="17">
        <v>679125</v>
      </c>
      <c r="L214" s="12" t="s">
        <v>12</v>
      </c>
      <c r="M214" s="13" t="s">
        <v>150</v>
      </c>
      <c r="N214" s="38" t="s">
        <v>8</v>
      </c>
      <c r="O214" s="13" t="s">
        <v>150</v>
      </c>
      <c r="P214" s="55" t="str">
        <f>IF(ISBLANK(Tabelle2[[#This Row],[Price per 10 mg]]),"",RIGHT(Tabelle2[[#This Row],[Price per 10 mg]],1))</f>
        <v>€</v>
      </c>
      <c r="Q214" s="54" t="str">
        <f>IF(OR(ISBLANK(Tabelle2[[#This Row],[Price per 10 mg]]),Tabelle2[[#This Row],[Price per 10 mg]]="-"),"",IF(ISERR(FIND("€",Tabelle2[[#This Row],[Price per 10 mg]])),CONCATENATE(VALUE(LEFT(Tabelle2[[#This Row],[Price per 10 mg]],FIND(" ",Tabelle2[[#This Row],[Price per 10 mg]])-1))*(VLOOKUP(Tabelle2[[#This Row],[currency]],$T$4:$V$6,3,FALSE))," €"),Tabelle2[[#This Row],[Price per 10 mg]]))</f>
        <v>290 €</v>
      </c>
      <c r="R214" s="11" t="s">
        <v>221</v>
      </c>
      <c r="T214" s="1"/>
      <c r="U214" s="1"/>
      <c r="W214" s="3"/>
      <c r="X214" s="4"/>
    </row>
    <row r="215" spans="1:24" ht="15" customHeight="1" x14ac:dyDescent="0.2">
      <c r="A215" s="58" t="s">
        <v>801</v>
      </c>
      <c r="B215" s="49" t="s">
        <v>584</v>
      </c>
      <c r="C215" s="49"/>
      <c r="D215" s="49" t="s">
        <v>2326</v>
      </c>
      <c r="E215" s="57" t="s">
        <v>124</v>
      </c>
      <c r="F215" s="49" t="s">
        <v>805</v>
      </c>
      <c r="G215" s="82" t="s">
        <v>123</v>
      </c>
      <c r="H215" s="63" t="s">
        <v>232</v>
      </c>
      <c r="I215" s="51" t="s">
        <v>125</v>
      </c>
      <c r="J215" s="51" t="s">
        <v>595</v>
      </c>
      <c r="K215" s="17" t="s">
        <v>127</v>
      </c>
      <c r="L215" s="12" t="s">
        <v>12</v>
      </c>
      <c r="M215" s="13" t="s">
        <v>128</v>
      </c>
      <c r="N215" s="38" t="s">
        <v>8</v>
      </c>
      <c r="O215" s="13" t="s">
        <v>128</v>
      </c>
      <c r="P215" s="55" t="str">
        <f>IF(ISBLANK(Tabelle2[[#This Row],[Price per 10 mg]]),"",RIGHT(Tabelle2[[#This Row],[Price per 10 mg]],1))</f>
        <v>€</v>
      </c>
      <c r="Q215" s="54" t="str">
        <f>IF(OR(ISBLANK(Tabelle2[[#This Row],[Price per 10 mg]]),Tabelle2[[#This Row],[Price per 10 mg]]="-"),"",IF(ISERR(FIND("€",Tabelle2[[#This Row],[Price per 10 mg]])),CONCATENATE(VALUE(LEFT(Tabelle2[[#This Row],[Price per 10 mg]],FIND(" ",Tabelle2[[#This Row],[Price per 10 mg]])-1))*(VLOOKUP(Tabelle2[[#This Row],[currency]],$T$4:$V$6,3,FALSE))," €"),Tabelle2[[#This Row],[Price per 10 mg]]))</f>
        <v>70,55 €</v>
      </c>
      <c r="R215" s="11" t="s">
        <v>221</v>
      </c>
      <c r="T215" s="1"/>
      <c r="U215" s="1"/>
      <c r="W215" s="3"/>
      <c r="X215" s="4"/>
    </row>
    <row r="216" spans="1:24" ht="32.1" customHeight="1" x14ac:dyDescent="0.2">
      <c r="A216" s="58" t="s">
        <v>801</v>
      </c>
      <c r="B216" s="49" t="s">
        <v>584</v>
      </c>
      <c r="C216" s="49"/>
      <c r="D216" s="49" t="s">
        <v>2326</v>
      </c>
      <c r="E216" s="57" t="s">
        <v>124</v>
      </c>
      <c r="F216" s="49" t="s">
        <v>124</v>
      </c>
      <c r="G216" s="82" t="s">
        <v>123</v>
      </c>
      <c r="H216" s="63" t="s">
        <v>232</v>
      </c>
      <c r="I216" s="51" t="s">
        <v>125</v>
      </c>
      <c r="J216" s="12" t="s">
        <v>1474</v>
      </c>
      <c r="K216" s="17" t="s">
        <v>126</v>
      </c>
      <c r="L216" s="12" t="s">
        <v>89</v>
      </c>
      <c r="M216" s="13" t="s">
        <v>803</v>
      </c>
      <c r="N216" s="38" t="s">
        <v>8</v>
      </c>
      <c r="O216" s="13" t="s">
        <v>804</v>
      </c>
      <c r="P216" s="55" t="str">
        <f>IF(ISBLANK(Tabelle2[[#This Row],[Price per 10 mg]]),"",RIGHT(Tabelle2[[#This Row],[Price per 10 mg]],1))</f>
        <v>$</v>
      </c>
      <c r="Q216" s="54" t="str">
        <f>IF(OR(ISBLANK(Tabelle2[[#This Row],[Price per 10 mg]]),Tabelle2[[#This Row],[Price per 10 mg]]="-"),"",IF(ISERR(FIND("€",Tabelle2[[#This Row],[Price per 10 mg]])),CONCATENATE(VALUE(LEFT(Tabelle2[[#This Row],[Price per 10 mg]],FIND(" ",Tabelle2[[#This Row],[Price per 10 mg]])-1))*(VLOOKUP(Tabelle2[[#This Row],[currency]],$T$4:$V$6,3,FALSE))," €"),Tabelle2[[#This Row],[Price per 10 mg]]))</f>
        <v>644,1 €</v>
      </c>
      <c r="R216" s="11" t="s">
        <v>221</v>
      </c>
      <c r="T216" s="1"/>
      <c r="U216" s="1"/>
      <c r="W216" s="3"/>
      <c r="X216" s="4"/>
    </row>
    <row r="217" spans="1:24" ht="21.6" customHeight="1" x14ac:dyDescent="0.2">
      <c r="A217" s="61" t="s">
        <v>1014</v>
      </c>
      <c r="B217" s="49" t="s">
        <v>598</v>
      </c>
      <c r="C217" s="49"/>
      <c r="D217" s="49"/>
      <c r="E217" s="79" t="s">
        <v>810</v>
      </c>
      <c r="F217" s="49" t="s">
        <v>446</v>
      </c>
      <c r="G217" s="82" t="s">
        <v>444</v>
      </c>
      <c r="H217" s="63" t="s">
        <v>446</v>
      </c>
      <c r="I217" s="51" t="s">
        <v>447</v>
      </c>
      <c r="J217" s="12" t="s">
        <v>1021</v>
      </c>
      <c r="K217" s="17" t="s">
        <v>448</v>
      </c>
      <c r="L217" s="12" t="s">
        <v>278</v>
      </c>
      <c r="M217" s="13" t="s">
        <v>808</v>
      </c>
      <c r="N217" s="38" t="s">
        <v>8</v>
      </c>
      <c r="O217" s="13" t="s">
        <v>809</v>
      </c>
      <c r="P217" s="53" t="str">
        <f>IF(ISBLANK(Tabelle2[[#This Row],[Price per 10 mg]]),"",RIGHT(Tabelle2[[#This Row],[Price per 10 mg]],1))</f>
        <v>€</v>
      </c>
      <c r="Q217" s="54" t="str">
        <f>IF(OR(ISBLANK(Tabelle2[[#This Row],[Price per 10 mg]]),Tabelle2[[#This Row],[Price per 10 mg]]="-"),"",IF(ISERR(FIND("€",Tabelle2[[#This Row],[Price per 10 mg]])),CONCATENATE(VALUE(LEFT(Tabelle2[[#This Row],[Price per 10 mg]],FIND(" ",Tabelle2[[#This Row],[Price per 10 mg]])-1))*(VLOOKUP(Tabelle2[[#This Row],[currency]],$T$4:$V$6,3,FALSE))," €"),Tabelle2[[#This Row],[Price per 10 mg]]))</f>
        <v>0,04 €</v>
      </c>
      <c r="R217" s="11"/>
      <c r="T217" s="1"/>
      <c r="U217" s="1"/>
      <c r="W217" s="3"/>
      <c r="X217" s="4"/>
    </row>
    <row r="218" spans="1:24" ht="21.6" customHeight="1" x14ac:dyDescent="0.2">
      <c r="A218" s="50" t="s">
        <v>1014</v>
      </c>
      <c r="B218" s="49" t="s">
        <v>598</v>
      </c>
      <c r="C218" s="49"/>
      <c r="D218" s="49" t="s">
        <v>2326</v>
      </c>
      <c r="E218" s="58" t="s">
        <v>440</v>
      </c>
      <c r="F218" s="49" t="s">
        <v>811</v>
      </c>
      <c r="G218" s="82" t="s">
        <v>444</v>
      </c>
      <c r="H218" s="63" t="s">
        <v>443</v>
      </c>
      <c r="I218" s="51" t="s">
        <v>442</v>
      </c>
      <c r="J218" s="12" t="s">
        <v>1474</v>
      </c>
      <c r="K218" s="17" t="s">
        <v>441</v>
      </c>
      <c r="L218" s="12" t="s">
        <v>103</v>
      </c>
      <c r="M218" s="13" t="s">
        <v>178</v>
      </c>
      <c r="N218" s="38" t="s">
        <v>8</v>
      </c>
      <c r="O218" s="13" t="s">
        <v>445</v>
      </c>
      <c r="P218" s="14" t="str">
        <f>IF(ISBLANK(Tabelle2[[#This Row],[Price per 10 mg]]),"",RIGHT(Tabelle2[[#This Row],[Price per 10 mg]],1))</f>
        <v>$</v>
      </c>
      <c r="Q218" s="54" t="str">
        <f>IF(OR(ISBLANK(Tabelle2[[#This Row],[Price per 10 mg]]),Tabelle2[[#This Row],[Price per 10 mg]]="-"),"",IF(ISERR(FIND("€",Tabelle2[[#This Row],[Price per 10 mg]])),CONCATENATE(VALUE(LEFT(Tabelle2[[#This Row],[Price per 10 mg]],FIND(" ",Tabelle2[[#This Row],[Price per 10 mg]])-1))*(VLOOKUP(Tabelle2[[#This Row],[currency]],$T$4:$V$6,3,FALSE))," €"),Tabelle2[[#This Row],[Price per 10 mg]]))</f>
        <v>4,75 €</v>
      </c>
      <c r="R218" s="11"/>
      <c r="T218" s="1"/>
      <c r="U218" s="1"/>
      <c r="W218" s="3"/>
      <c r="X218" s="4"/>
    </row>
    <row r="219" spans="1:24" ht="21.6" customHeight="1" x14ac:dyDescent="0.2">
      <c r="A219" s="57" t="s">
        <v>327</v>
      </c>
      <c r="B219" s="49" t="s">
        <v>584</v>
      </c>
      <c r="C219" s="49"/>
      <c r="D219" s="49"/>
      <c r="E219" s="58"/>
      <c r="F219" s="49" t="s">
        <v>327</v>
      </c>
      <c r="G219" s="82" t="s">
        <v>327</v>
      </c>
      <c r="H219" s="63" t="s">
        <v>325</v>
      </c>
      <c r="I219" s="51" t="s">
        <v>326</v>
      </c>
      <c r="J219" s="12" t="s">
        <v>18</v>
      </c>
      <c r="K219" s="17">
        <v>676769</v>
      </c>
      <c r="L219" s="12" t="s">
        <v>11</v>
      </c>
      <c r="M219" s="13" t="s">
        <v>147</v>
      </c>
      <c r="N219" s="38" t="s">
        <v>8</v>
      </c>
      <c r="O219" s="13" t="s">
        <v>152</v>
      </c>
      <c r="P219" s="14" t="str">
        <f>IF(ISBLANK(Tabelle2[[#This Row],[Price per 10 mg]]),"",RIGHT(Tabelle2[[#This Row],[Price per 10 mg]],1))</f>
        <v>€</v>
      </c>
      <c r="Q219" s="54" t="str">
        <f>IF(OR(ISBLANK(Tabelle2[[#This Row],[Price per 10 mg]]),Tabelle2[[#This Row],[Price per 10 mg]]="-"),"",IF(ISERR(FIND("€",Tabelle2[[#This Row],[Price per 10 mg]])),CONCATENATE(VALUE(LEFT(Tabelle2[[#This Row],[Price per 10 mg]],FIND(" ",Tabelle2[[#This Row],[Price per 10 mg]])-1))*(VLOOKUP(Tabelle2[[#This Row],[currency]],$T$4:$V$6,3,FALSE))," €"),Tabelle2[[#This Row],[Price per 10 mg]]))</f>
        <v>790 €</v>
      </c>
      <c r="R219" s="11"/>
      <c r="T219" s="1"/>
      <c r="U219" s="1"/>
      <c r="W219" s="3"/>
      <c r="X219" s="4"/>
    </row>
    <row r="220" spans="1:24" ht="26.45" customHeight="1" x14ac:dyDescent="0.2">
      <c r="A220" s="57" t="s">
        <v>327</v>
      </c>
      <c r="B220" s="49" t="s">
        <v>584</v>
      </c>
      <c r="C220" s="49"/>
      <c r="D220" s="49"/>
      <c r="E220" s="58"/>
      <c r="F220" s="49" t="s">
        <v>327</v>
      </c>
      <c r="G220" s="82" t="s">
        <v>327</v>
      </c>
      <c r="H220" s="63" t="s">
        <v>325</v>
      </c>
      <c r="I220" s="51" t="s">
        <v>326</v>
      </c>
      <c r="J220" s="37" t="s">
        <v>595</v>
      </c>
      <c r="K220" s="17" t="s">
        <v>328</v>
      </c>
      <c r="L220" s="37" t="s">
        <v>12</v>
      </c>
      <c r="M220" s="13" t="s">
        <v>163</v>
      </c>
      <c r="N220" s="38" t="s">
        <v>8</v>
      </c>
      <c r="O220" s="13" t="s">
        <v>163</v>
      </c>
      <c r="P220" s="53" t="str">
        <f>IF(ISBLANK(Tabelle2[[#This Row],[Price per 10 mg]]),"",RIGHT(Tabelle2[[#This Row],[Price per 10 mg]],1))</f>
        <v>€</v>
      </c>
      <c r="Q220" s="54" t="str">
        <f>IF(OR(ISBLANK(Tabelle2[[#This Row],[Price per 10 mg]]),Tabelle2[[#This Row],[Price per 10 mg]]="-"),"",IF(ISERR(FIND("€",Tabelle2[[#This Row],[Price per 10 mg]])),CONCATENATE(VALUE(LEFT(Tabelle2[[#This Row],[Price per 10 mg]],FIND(" ",Tabelle2[[#This Row],[Price per 10 mg]])-1))*(VLOOKUP(Tabelle2[[#This Row],[currency]],$T$4:$V$6,3,FALSE))," €"),Tabelle2[[#This Row],[Price per 10 mg]]))</f>
        <v>94,35 €</v>
      </c>
      <c r="R220" s="11"/>
      <c r="T220" s="1"/>
      <c r="U220" s="1"/>
      <c r="W220" s="3"/>
      <c r="X220" s="4"/>
    </row>
    <row r="221" spans="1:24" ht="26.45" customHeight="1" x14ac:dyDescent="0.2">
      <c r="A221" s="57" t="s">
        <v>327</v>
      </c>
      <c r="B221" s="49" t="s">
        <v>584</v>
      </c>
      <c r="C221" s="49"/>
      <c r="D221" s="49"/>
      <c r="E221" s="57"/>
      <c r="F221" s="49" t="s">
        <v>327</v>
      </c>
      <c r="G221" s="82" t="s">
        <v>327</v>
      </c>
      <c r="H221" s="63" t="s">
        <v>325</v>
      </c>
      <c r="I221" s="51" t="s">
        <v>326</v>
      </c>
      <c r="J221" s="12" t="s">
        <v>1474</v>
      </c>
      <c r="K221" s="17" t="s">
        <v>329</v>
      </c>
      <c r="L221" s="12" t="s">
        <v>12</v>
      </c>
      <c r="M221" s="13" t="s">
        <v>330</v>
      </c>
      <c r="N221" s="38" t="s">
        <v>8</v>
      </c>
      <c r="O221" s="13" t="s">
        <v>330</v>
      </c>
      <c r="P221" s="53" t="str">
        <f>IF(ISBLANK(Tabelle2[[#This Row],[Price per 10 mg]]),"",RIGHT(Tabelle2[[#This Row],[Price per 10 mg]],1))</f>
        <v>$</v>
      </c>
      <c r="Q221" s="54" t="str">
        <f>IF(OR(ISBLANK(Tabelle2[[#This Row],[Price per 10 mg]]),Tabelle2[[#This Row],[Price per 10 mg]]="-"),"",IF(ISERR(FIND("€",Tabelle2[[#This Row],[Price per 10 mg]])),CONCATENATE(VALUE(LEFT(Tabelle2[[#This Row],[Price per 10 mg]],FIND(" ",Tabelle2[[#This Row],[Price per 10 mg]])-1))*(VLOOKUP(Tabelle2[[#This Row],[currency]],$T$4:$V$6,3,FALSE))," €"),Tabelle2[[#This Row],[Price per 10 mg]]))</f>
        <v>128,25 €</v>
      </c>
      <c r="R221" s="11"/>
      <c r="T221" s="1"/>
      <c r="U221" s="1"/>
      <c r="W221" s="3"/>
      <c r="X221" s="4"/>
    </row>
    <row r="222" spans="1:24" ht="26.45" customHeight="1" x14ac:dyDescent="0.2">
      <c r="A222" s="57" t="s">
        <v>812</v>
      </c>
      <c r="B222" s="49" t="s">
        <v>813</v>
      </c>
      <c r="C222" s="49"/>
      <c r="D222" s="49"/>
      <c r="E222" s="57"/>
      <c r="F222" s="49" t="s">
        <v>117</v>
      </c>
      <c r="G222" s="82" t="s">
        <v>116</v>
      </c>
      <c r="H222" s="63" t="s">
        <v>247</v>
      </c>
      <c r="I222" s="51" t="s">
        <v>115</v>
      </c>
      <c r="J222" s="12" t="s">
        <v>595</v>
      </c>
      <c r="K222" s="56" t="s">
        <v>118</v>
      </c>
      <c r="L222" s="12" t="s">
        <v>103</v>
      </c>
      <c r="M222" s="13" t="s">
        <v>119</v>
      </c>
      <c r="N222" s="38" t="s">
        <v>8</v>
      </c>
      <c r="O222" s="13" t="s">
        <v>129</v>
      </c>
      <c r="P222" s="55" t="str">
        <f>IF(ISBLANK(Tabelle2[[#This Row],[Price per 10 mg]]),"",RIGHT(Tabelle2[[#This Row],[Price per 10 mg]],1))</f>
        <v>€</v>
      </c>
      <c r="Q222" s="54" t="str">
        <f>IF(OR(ISBLANK(Tabelle2[[#This Row],[Price per 10 mg]]),Tabelle2[[#This Row],[Price per 10 mg]]="-"),"",IF(ISERR(FIND("€",Tabelle2[[#This Row],[Price per 10 mg]])),CONCATENATE(VALUE(LEFT(Tabelle2[[#This Row],[Price per 10 mg]],FIND(" ",Tabelle2[[#This Row],[Price per 10 mg]])-1))*(VLOOKUP(Tabelle2[[#This Row],[currency]],$T$4:$V$6,3,FALSE))," €"),Tabelle2[[#This Row],[Price per 10 mg]]))</f>
        <v>8,76 €</v>
      </c>
      <c r="R222" s="11"/>
      <c r="T222" s="1"/>
      <c r="U222" s="1"/>
      <c r="W222" s="3"/>
      <c r="X222" s="4"/>
    </row>
    <row r="223" spans="1:24" ht="21.6" customHeight="1" x14ac:dyDescent="0.2">
      <c r="A223" s="57" t="s">
        <v>812</v>
      </c>
      <c r="B223" s="49" t="s">
        <v>813</v>
      </c>
      <c r="C223" s="49"/>
      <c r="D223" s="49"/>
      <c r="E223" s="57"/>
      <c r="F223" s="49" t="s">
        <v>117</v>
      </c>
      <c r="G223" s="82" t="s">
        <v>116</v>
      </c>
      <c r="H223" s="63" t="s">
        <v>247</v>
      </c>
      <c r="I223" s="51" t="s">
        <v>115</v>
      </c>
      <c r="J223" s="12" t="s">
        <v>1021</v>
      </c>
      <c r="K223" s="17" t="s">
        <v>120</v>
      </c>
      <c r="L223" s="12" t="s">
        <v>89</v>
      </c>
      <c r="M223" s="13" t="s">
        <v>121</v>
      </c>
      <c r="N223" s="38" t="s">
        <v>8</v>
      </c>
      <c r="O223" s="13" t="s">
        <v>122</v>
      </c>
      <c r="P223" s="55" t="str">
        <f>IF(ISBLANK(Tabelle2[[#This Row],[Price per 10 mg]]),"",RIGHT(Tabelle2[[#This Row],[Price per 10 mg]],1))</f>
        <v>€</v>
      </c>
      <c r="Q223" s="54" t="str">
        <f>IF(OR(ISBLANK(Tabelle2[[#This Row],[Price per 10 mg]]),Tabelle2[[#This Row],[Price per 10 mg]]="-"),"",IF(ISERR(FIND("€",Tabelle2[[#This Row],[Price per 10 mg]])),CONCATENATE(VALUE(LEFT(Tabelle2[[#This Row],[Price per 10 mg]],FIND(" ",Tabelle2[[#This Row],[Price per 10 mg]])-1))*(VLOOKUP(Tabelle2[[#This Row],[currency]],$T$4:$V$6,3,FALSE))," €"),Tabelle2[[#This Row],[Price per 10 mg]]))</f>
        <v>22,88 €</v>
      </c>
      <c r="R223" s="11"/>
      <c r="T223" s="1"/>
      <c r="U223" s="1"/>
      <c r="W223" s="3"/>
      <c r="X223" s="4"/>
    </row>
    <row r="224" spans="1:24" ht="21.6" customHeight="1" thickBot="1" x14ac:dyDescent="0.25">
      <c r="A224" s="58" t="s">
        <v>812</v>
      </c>
      <c r="B224" s="49" t="s">
        <v>813</v>
      </c>
      <c r="C224" s="49"/>
      <c r="D224" s="49"/>
      <c r="E224" s="58"/>
      <c r="F224" s="49" t="s">
        <v>117</v>
      </c>
      <c r="G224" s="82" t="s">
        <v>116</v>
      </c>
      <c r="H224" s="63" t="s">
        <v>247</v>
      </c>
      <c r="I224" s="51" t="s">
        <v>115</v>
      </c>
      <c r="J224" s="12" t="s">
        <v>18</v>
      </c>
      <c r="K224" s="17">
        <v>688227</v>
      </c>
      <c r="L224" s="12" t="s">
        <v>818</v>
      </c>
      <c r="M224" s="13" t="s">
        <v>258</v>
      </c>
      <c r="N224" s="38" t="s">
        <v>8</v>
      </c>
      <c r="O224" s="13" t="s">
        <v>2341</v>
      </c>
      <c r="P224" s="14" t="str">
        <f>IF(ISBLANK(Tabelle2[[#This Row],[Price per 10 mg]]),"",RIGHT(Tabelle2[[#This Row],[Price per 10 mg]],1))</f>
        <v>€</v>
      </c>
      <c r="Q224" s="54" t="str">
        <f>IF(OR(ISBLANK(Tabelle2[[#This Row],[Price per 10 mg]]),Tabelle2[[#This Row],[Price per 10 mg]]="-"),"",IF(ISERR(FIND("€",Tabelle2[[#This Row],[Price per 10 mg]])),CONCATENATE(VALUE(LEFT(Tabelle2[[#This Row],[Price per 10 mg]],FIND(" ",Tabelle2[[#This Row],[Price per 10 mg]])-1))*(VLOOKUP(Tabelle2[[#This Row],[currency]],$T$4:$V$6,3,FALSE))," €"),Tabelle2[[#This Row],[Price per 10 mg]]))</f>
        <v>1078 €</v>
      </c>
      <c r="R224" s="11"/>
      <c r="T224" s="1"/>
      <c r="U224" s="1"/>
      <c r="W224" s="3"/>
      <c r="X224" s="4"/>
    </row>
    <row r="225" spans="1:24" ht="32.450000000000003" customHeight="1" thickTop="1" thickBot="1" x14ac:dyDescent="0.25">
      <c r="A225" s="58" t="s">
        <v>320</v>
      </c>
      <c r="B225" s="49" t="s">
        <v>584</v>
      </c>
      <c r="C225" s="49"/>
      <c r="D225" s="49" t="s">
        <v>2326</v>
      </c>
      <c r="E225" s="58"/>
      <c r="F225" s="84" t="s">
        <v>320</v>
      </c>
      <c r="G225" s="82" t="s">
        <v>320</v>
      </c>
      <c r="H225" s="63" t="s">
        <v>319</v>
      </c>
      <c r="I225" s="51" t="s">
        <v>321</v>
      </c>
      <c r="J225" s="33" t="s">
        <v>18</v>
      </c>
      <c r="K225" s="56">
        <v>680624</v>
      </c>
      <c r="L225" s="51" t="s">
        <v>89</v>
      </c>
      <c r="M225" s="52" t="s">
        <v>150</v>
      </c>
      <c r="N225" s="38" t="s">
        <v>8</v>
      </c>
      <c r="O225" s="52" t="s">
        <v>322</v>
      </c>
      <c r="P225" s="53" t="str">
        <f>IF(ISBLANK(Tabelle2[[#This Row],[Price per 10 mg]]),"",RIGHT(Tabelle2[[#This Row],[Price per 10 mg]],1))</f>
        <v>€</v>
      </c>
      <c r="Q225" s="54" t="str">
        <f>IF(OR(ISBLANK(Tabelle2[[#This Row],[Price per 10 mg]]),Tabelle2[[#This Row],[Price per 10 mg]]="-"),"",IF(ISERR(FIND("€",Tabelle2[[#This Row],[Price per 10 mg]])),CONCATENATE(VALUE(LEFT(Tabelle2[[#This Row],[Price per 10 mg]],FIND(" ",Tabelle2[[#This Row],[Price per 10 mg]])-1))*(VLOOKUP(Tabelle2[[#This Row],[currency]],$T$4:$V$6,3,FALSE))," €"),Tabelle2[[#This Row],[Price per 10 mg]]))</f>
        <v>116 €</v>
      </c>
      <c r="R225" s="49"/>
      <c r="T225" s="1"/>
      <c r="U225" s="1"/>
      <c r="W225" s="3"/>
      <c r="X225" s="4"/>
    </row>
    <row r="226" spans="1:24" ht="32.1" customHeight="1" thickTop="1" x14ac:dyDescent="0.2">
      <c r="A226" s="58" t="s">
        <v>320</v>
      </c>
      <c r="B226" s="49" t="s">
        <v>584</v>
      </c>
      <c r="C226" s="49"/>
      <c r="D226" s="49" t="s">
        <v>2326</v>
      </c>
      <c r="E226" s="58"/>
      <c r="F226" s="49" t="s">
        <v>320</v>
      </c>
      <c r="G226" s="82" t="s">
        <v>320</v>
      </c>
      <c r="H226" s="63" t="s">
        <v>319</v>
      </c>
      <c r="I226" s="51" t="s">
        <v>321</v>
      </c>
      <c r="J226" s="51" t="s">
        <v>595</v>
      </c>
      <c r="K226" s="56" t="s">
        <v>323</v>
      </c>
      <c r="L226" s="51" t="s">
        <v>89</v>
      </c>
      <c r="M226" s="52" t="s">
        <v>199</v>
      </c>
      <c r="N226" s="38" t="s">
        <v>8</v>
      </c>
      <c r="O226" s="52" t="s">
        <v>324</v>
      </c>
      <c r="P226" s="53" t="str">
        <f>IF(ISBLANK(Tabelle2[[#This Row],[Price per 10 mg]]),"",RIGHT(Tabelle2[[#This Row],[Price per 10 mg]],1))</f>
        <v>€</v>
      </c>
      <c r="Q226" s="54" t="str">
        <f>IF(OR(ISBLANK(Tabelle2[[#This Row],[Price per 10 mg]]),Tabelle2[[#This Row],[Price per 10 mg]]="-"),"",IF(ISERR(FIND("€",Tabelle2[[#This Row],[Price per 10 mg]])),CONCATENATE(VALUE(LEFT(Tabelle2[[#This Row],[Price per 10 mg]],FIND(" ",Tabelle2[[#This Row],[Price per 10 mg]])-1))*(VLOOKUP(Tabelle2[[#This Row],[currency]],$T$4:$V$6,3,FALSE))," €"),Tabelle2[[#This Row],[Price per 10 mg]]))</f>
        <v>34 €</v>
      </c>
      <c r="R226" s="49"/>
      <c r="T226" s="1"/>
      <c r="U226" s="1"/>
      <c r="W226" s="3"/>
      <c r="X226" s="4"/>
    </row>
    <row r="227" spans="1:24" ht="32.1" customHeight="1" x14ac:dyDescent="0.2">
      <c r="A227" s="58" t="s">
        <v>814</v>
      </c>
      <c r="B227" s="49" t="s">
        <v>584</v>
      </c>
      <c r="C227" s="49"/>
      <c r="D227" s="49" t="s">
        <v>2326</v>
      </c>
      <c r="E227" s="58"/>
      <c r="F227" s="58" t="s">
        <v>817</v>
      </c>
      <c r="G227" s="82" t="s">
        <v>564</v>
      </c>
      <c r="H227" s="63" t="s">
        <v>1566</v>
      </c>
      <c r="I227" s="51" t="s">
        <v>565</v>
      </c>
      <c r="J227" s="59" t="s">
        <v>595</v>
      </c>
      <c r="K227" s="56" t="s">
        <v>567</v>
      </c>
      <c r="L227" s="51" t="s">
        <v>12</v>
      </c>
      <c r="M227" s="52" t="s">
        <v>551</v>
      </c>
      <c r="N227" s="38" t="s">
        <v>8</v>
      </c>
      <c r="O227" s="52" t="s">
        <v>551</v>
      </c>
      <c r="P227" s="53" t="str">
        <f>IF(ISBLANK(Tabelle2[[#This Row],[Price per 10 mg]]),"",RIGHT(Tabelle2[[#This Row],[Price per 10 mg]],1))</f>
        <v>€</v>
      </c>
      <c r="Q227" s="54" t="str">
        <f>IF(OR(ISBLANK(Tabelle2[[#This Row],[Price per 10 mg]]),Tabelle2[[#This Row],[Price per 10 mg]]="-"),"",IF(ISERR(FIND("€",Tabelle2[[#This Row],[Price per 10 mg]])),CONCATENATE(VALUE(LEFT(Tabelle2[[#This Row],[Price per 10 mg]],FIND(" ",Tabelle2[[#This Row],[Price per 10 mg]])-1))*(VLOOKUP(Tabelle2[[#This Row],[currency]],$T$4:$V$6,3,FALSE))," €"),Tabelle2[[#This Row],[Price per 10 mg]]))</f>
        <v>142,40 €</v>
      </c>
      <c r="R227" s="49"/>
      <c r="T227" s="1"/>
      <c r="U227" s="1"/>
      <c r="W227" s="3"/>
      <c r="X227" s="4"/>
    </row>
    <row r="228" spans="1:24" ht="32.1" customHeight="1" x14ac:dyDescent="0.2">
      <c r="A228" s="58" t="s">
        <v>814</v>
      </c>
      <c r="B228" s="49" t="s">
        <v>584</v>
      </c>
      <c r="C228" s="49"/>
      <c r="D228" s="49" t="s">
        <v>2326</v>
      </c>
      <c r="E228" s="58"/>
      <c r="F228" s="49" t="s">
        <v>563</v>
      </c>
      <c r="G228" s="82" t="s">
        <v>564</v>
      </c>
      <c r="H228" s="63" t="s">
        <v>1566</v>
      </c>
      <c r="I228" s="51" t="s">
        <v>565</v>
      </c>
      <c r="J228" s="51" t="s">
        <v>18</v>
      </c>
      <c r="K228" s="56">
        <v>675350</v>
      </c>
      <c r="L228" s="51" t="s">
        <v>29</v>
      </c>
      <c r="M228" s="52" t="s">
        <v>511</v>
      </c>
      <c r="N228" s="38" t="s">
        <v>8</v>
      </c>
      <c r="O228" s="52" t="s">
        <v>566</v>
      </c>
      <c r="P228" s="53" t="str">
        <f>IF(ISBLANK(Tabelle2[[#This Row],[Price per 10 mg]]),"",RIGHT(Tabelle2[[#This Row],[Price per 10 mg]],1))</f>
        <v>€</v>
      </c>
      <c r="Q228" s="54" t="str">
        <f>IF(OR(ISBLANK(Tabelle2[[#This Row],[Price per 10 mg]]),Tabelle2[[#This Row],[Price per 10 mg]]="-"),"",IF(ISERR(FIND("€",Tabelle2[[#This Row],[Price per 10 mg]])),CONCATENATE(VALUE(LEFT(Tabelle2[[#This Row],[Price per 10 mg]],FIND(" ",Tabelle2[[#This Row],[Price per 10 mg]])-1))*(VLOOKUP(Tabelle2[[#This Row],[currency]],$T$4:$V$6,3,FALSE))," €"),Tabelle2[[#This Row],[Price per 10 mg]]))</f>
        <v>82 €</v>
      </c>
      <c r="R228" s="49"/>
      <c r="T228" s="1"/>
      <c r="U228" s="1"/>
      <c r="W228" s="3"/>
      <c r="X228" s="4"/>
    </row>
    <row r="229" spans="1:24" ht="26.25" customHeight="1" x14ac:dyDescent="0.2">
      <c r="A229" s="58" t="s">
        <v>815</v>
      </c>
      <c r="B229" s="49" t="s">
        <v>584</v>
      </c>
      <c r="C229" s="49"/>
      <c r="D229" s="49" t="s">
        <v>2326</v>
      </c>
      <c r="E229" s="58"/>
      <c r="F229" s="58" t="s">
        <v>816</v>
      </c>
      <c r="G229" s="82" t="s">
        <v>564</v>
      </c>
      <c r="H229" s="63" t="s">
        <v>1472</v>
      </c>
      <c r="I229" s="129" t="s">
        <v>570</v>
      </c>
      <c r="J229" s="59" t="s">
        <v>595</v>
      </c>
      <c r="K229" s="56" t="s">
        <v>568</v>
      </c>
      <c r="L229" s="129" t="s">
        <v>103</v>
      </c>
      <c r="M229" s="52" t="s">
        <v>571</v>
      </c>
      <c r="N229" s="38" t="s">
        <v>8</v>
      </c>
      <c r="O229" s="52" t="s">
        <v>572</v>
      </c>
      <c r="P229" s="53" t="str">
        <f>IF(ISBLANK(Tabelle2[[#This Row],[Price per 10 mg]]),"",RIGHT(Tabelle2[[#This Row],[Price per 10 mg]],1))</f>
        <v>€</v>
      </c>
      <c r="Q229" s="54" t="str">
        <f>IF(OR(ISBLANK(Tabelle2[[#This Row],[Price per 10 mg]]),Tabelle2[[#This Row],[Price per 10 mg]]="-"),"",IF(ISERR(FIND("€",Tabelle2[[#This Row],[Price per 10 mg]])),CONCATENATE(VALUE(LEFT(Tabelle2[[#This Row],[Price per 10 mg]],FIND(" ",Tabelle2[[#This Row],[Price per 10 mg]])-1))*(VLOOKUP(Tabelle2[[#This Row],[currency]],$T$4:$V$6,3,FALSE))," €"),Tabelle2[[#This Row],[Price per 10 mg]]))</f>
        <v>9,28 €</v>
      </c>
      <c r="R229" s="49"/>
      <c r="T229" s="1"/>
      <c r="U229" s="1"/>
      <c r="W229" s="3"/>
      <c r="X229" s="4"/>
    </row>
    <row r="230" spans="1:24" ht="26.25" customHeight="1" x14ac:dyDescent="0.2">
      <c r="A230" s="58" t="s">
        <v>815</v>
      </c>
      <c r="B230" s="49" t="s">
        <v>584</v>
      </c>
      <c r="C230" s="49"/>
      <c r="D230" s="49" t="s">
        <v>2326</v>
      </c>
      <c r="E230" s="58"/>
      <c r="F230" s="49" t="s">
        <v>569</v>
      </c>
      <c r="G230" s="82" t="s">
        <v>564</v>
      </c>
      <c r="H230" s="63" t="s">
        <v>1472</v>
      </c>
      <c r="I230" s="129" t="s">
        <v>570</v>
      </c>
      <c r="J230" s="129" t="s">
        <v>18</v>
      </c>
      <c r="K230" s="56">
        <v>675349</v>
      </c>
      <c r="L230" s="129" t="s">
        <v>29</v>
      </c>
      <c r="M230" s="52" t="s">
        <v>573</v>
      </c>
      <c r="N230" s="38" t="s">
        <v>8</v>
      </c>
      <c r="O230" s="52" t="s">
        <v>574</v>
      </c>
      <c r="P230" s="53" t="str">
        <f>IF(ISBLANK(Tabelle2[[#This Row],[Price per 10 mg]]),"",RIGHT(Tabelle2[[#This Row],[Price per 10 mg]],1))</f>
        <v>€</v>
      </c>
      <c r="Q230" s="54" t="str">
        <f>IF(OR(ISBLANK(Tabelle2[[#This Row],[Price per 10 mg]]),Tabelle2[[#This Row],[Price per 10 mg]]="-"),"",IF(ISERR(FIND("€",Tabelle2[[#This Row],[Price per 10 mg]])),CONCATENATE(VALUE(LEFT(Tabelle2[[#This Row],[Price per 10 mg]],FIND(" ",Tabelle2[[#This Row],[Price per 10 mg]])-1))*(VLOOKUP(Tabelle2[[#This Row],[currency]],$T$4:$V$6,3,FALSE))," €"),Tabelle2[[#This Row],[Price per 10 mg]]))</f>
        <v>11,18 €</v>
      </c>
      <c r="R230" s="49"/>
      <c r="T230" s="1"/>
      <c r="U230" s="1"/>
      <c r="W230" s="3"/>
      <c r="X230" s="4"/>
    </row>
    <row r="231" spans="1:24" ht="26.25" customHeight="1" x14ac:dyDescent="0.2">
      <c r="A231" s="61" t="s">
        <v>1014</v>
      </c>
      <c r="B231" s="40"/>
      <c r="C231" s="40" t="s">
        <v>1518</v>
      </c>
      <c r="D231" s="40"/>
      <c r="E231" s="76"/>
      <c r="F231" s="76" t="s">
        <v>1446</v>
      </c>
      <c r="G231" s="82" t="s">
        <v>1447</v>
      </c>
      <c r="H231" s="66" t="s">
        <v>1448</v>
      </c>
      <c r="I231" s="39" t="s">
        <v>1449</v>
      </c>
      <c r="J231" s="67" t="s">
        <v>595</v>
      </c>
      <c r="K231" s="68" t="s">
        <v>1450</v>
      </c>
      <c r="L231" s="68" t="s">
        <v>11</v>
      </c>
      <c r="M231" s="69" t="s">
        <v>1451</v>
      </c>
      <c r="N231" s="70" t="s">
        <v>8</v>
      </c>
      <c r="O231" s="69" t="s">
        <v>1452</v>
      </c>
      <c r="P231" s="71" t="s">
        <v>1037</v>
      </c>
      <c r="Q231" s="54" t="str">
        <f>IF(OR(ISBLANK(Tabelle2[[#This Row],[Price per 10 mg]]),Tabelle2[[#This Row],[Price per 10 mg]]="-"),"",IF(ISERR(FIND("€",Tabelle2[[#This Row],[Price per 10 mg]])),CONCATENATE(VALUE(LEFT(Tabelle2[[#This Row],[Price per 10 mg]],FIND(" ",Tabelle2[[#This Row],[Price per 10 mg]])-1))*(VLOOKUP(Tabelle2[[#This Row],[currency]],$T$4:$V$6,3,FALSE))," €"),Tabelle2[[#This Row],[Price per 10 mg]]))</f>
        <v>244,8 €</v>
      </c>
      <c r="R231" s="72"/>
      <c r="T231" s="1"/>
      <c r="U231" s="1"/>
      <c r="W231" s="3"/>
      <c r="X231" s="4"/>
    </row>
    <row r="232" spans="1:24" ht="15" customHeight="1" x14ac:dyDescent="0.2">
      <c r="A232" s="61" t="s">
        <v>1014</v>
      </c>
      <c r="B232" s="40"/>
      <c r="C232" s="40" t="s">
        <v>1518</v>
      </c>
      <c r="D232" s="40"/>
      <c r="E232" s="76"/>
      <c r="F232" s="40" t="s">
        <v>1446</v>
      </c>
      <c r="G232" s="82" t="s">
        <v>1447</v>
      </c>
      <c r="H232" s="66" t="s">
        <v>1448</v>
      </c>
      <c r="I232" s="125" t="s">
        <v>1449</v>
      </c>
      <c r="J232" s="21" t="s">
        <v>18</v>
      </c>
      <c r="K232" s="68">
        <v>682215</v>
      </c>
      <c r="L232" s="68" t="s">
        <v>11</v>
      </c>
      <c r="M232" s="69" t="s">
        <v>1390</v>
      </c>
      <c r="N232" s="70" t="s">
        <v>8</v>
      </c>
      <c r="O232" s="69" t="s">
        <v>1453</v>
      </c>
      <c r="P232" s="71" t="s">
        <v>1037</v>
      </c>
      <c r="Q232" s="54" t="str">
        <f>IF(OR(ISBLANK(Tabelle2[[#This Row],[Price per 10 mg]]),Tabelle2[[#This Row],[Price per 10 mg]]="-"),"",IF(ISERR(FIND("€",Tabelle2[[#This Row],[Price per 10 mg]])),CONCATENATE(VALUE(LEFT(Tabelle2[[#This Row],[Price per 10 mg]],FIND(" ",Tabelle2[[#This Row],[Price per 10 mg]])-1))*(VLOOKUP(Tabelle2[[#This Row],[currency]],$T$4:$V$6,3,FALSE))," €"),Tabelle2[[#This Row],[Price per 10 mg]]))</f>
        <v>255,8 €</v>
      </c>
      <c r="R232" s="72"/>
      <c r="T232" s="1"/>
      <c r="U232" s="1"/>
      <c r="W232" s="3"/>
      <c r="X232" s="4"/>
    </row>
    <row r="233" spans="1:24" ht="15" customHeight="1" x14ac:dyDescent="0.2">
      <c r="A233" s="61" t="s">
        <v>1014</v>
      </c>
      <c r="B233" s="40"/>
      <c r="C233" s="40" t="s">
        <v>1518</v>
      </c>
      <c r="D233" s="40"/>
      <c r="E233" s="76"/>
      <c r="F233" s="40" t="s">
        <v>1454</v>
      </c>
      <c r="G233" s="82" t="s">
        <v>1447</v>
      </c>
      <c r="H233" s="66" t="s">
        <v>1448</v>
      </c>
      <c r="I233" s="125" t="s">
        <v>1449</v>
      </c>
      <c r="J233" s="74" t="s">
        <v>1455</v>
      </c>
      <c r="K233" s="68" t="s">
        <v>1456</v>
      </c>
      <c r="L233" s="51" t="s">
        <v>68</v>
      </c>
      <c r="M233" s="69" t="s">
        <v>1457</v>
      </c>
      <c r="N233" s="38" t="s">
        <v>8</v>
      </c>
      <c r="O233" s="47" t="s">
        <v>1543</v>
      </c>
      <c r="P233" s="55" t="str">
        <f>IF(ISBLANK(Tabelle2[[#This Row],[Price per 10 mg]]),"",RIGHT(Tabelle2[[#This Row],[Price per 10 mg]],1))</f>
        <v>€</v>
      </c>
      <c r="Q233" s="54" t="str">
        <f>IF(OR(ISBLANK(Tabelle2[[#This Row],[Price per 10 mg]]),Tabelle2[[#This Row],[Price per 10 mg]]="-"),"",IF(ISERR(FIND("€",Tabelle2[[#This Row],[Price per 10 mg]])),CONCATENATE(VALUE(LEFT(Tabelle2[[#This Row],[Price per 10 mg]],FIND(" ",Tabelle2[[#This Row],[Price per 10 mg]])-1))*(VLOOKUP(Tabelle2[[#This Row],[currency]],$T$4:$V$6,3,FALSE))," €"),Tabelle2[[#This Row],[Price per 10 mg]]))</f>
        <v>18600 €</v>
      </c>
      <c r="R233" s="72"/>
      <c r="T233" s="1"/>
      <c r="U233" s="1"/>
      <c r="W233" s="3"/>
      <c r="X233" s="4"/>
    </row>
    <row r="234" spans="1:24" ht="15" customHeight="1" x14ac:dyDescent="0.2">
      <c r="A234" s="58" t="s">
        <v>477</v>
      </c>
      <c r="B234" s="49" t="s">
        <v>584</v>
      </c>
      <c r="C234" s="49"/>
      <c r="D234" s="49"/>
      <c r="E234" s="58"/>
      <c r="F234" s="49" t="s">
        <v>477</v>
      </c>
      <c r="G234" s="82" t="s">
        <v>478</v>
      </c>
      <c r="H234" s="63"/>
      <c r="I234" s="51" t="s">
        <v>479</v>
      </c>
      <c r="J234" s="12" t="s">
        <v>18</v>
      </c>
      <c r="K234" s="17">
        <v>676410</v>
      </c>
      <c r="L234" s="12" t="s">
        <v>68</v>
      </c>
      <c r="M234" s="13" t="s">
        <v>481</v>
      </c>
      <c r="N234" s="38" t="s">
        <v>8</v>
      </c>
      <c r="O234" s="13" t="s">
        <v>482</v>
      </c>
      <c r="P234" s="53" t="str">
        <f>IF(ISBLANK(Tabelle2[[#This Row],[Price per 10 mg]]),"",RIGHT(Tabelle2[[#This Row],[Price per 10 mg]],1))</f>
        <v>€</v>
      </c>
      <c r="Q234" s="54" t="str">
        <f>IF(OR(ISBLANK(Tabelle2[[#This Row],[Price per 10 mg]]),Tabelle2[[#This Row],[Price per 10 mg]]="-"),"",IF(ISERR(FIND("€",Tabelle2[[#This Row],[Price per 10 mg]])),CONCATENATE(VALUE(LEFT(Tabelle2[[#This Row],[Price per 10 mg]],FIND(" ",Tabelle2[[#This Row],[Price per 10 mg]])-1))*(VLOOKUP(Tabelle2[[#This Row],[currency]],$T$4:$V$6,3,FALSE))," €"),Tabelle2[[#This Row],[Price per 10 mg]]))</f>
        <v>11990 €</v>
      </c>
      <c r="R234" s="49"/>
      <c r="T234" s="1"/>
      <c r="U234" s="1"/>
      <c r="W234" s="3"/>
      <c r="X234" s="4"/>
    </row>
    <row r="235" spans="1:24" ht="15" customHeight="1" x14ac:dyDescent="0.2">
      <c r="A235" s="58" t="s">
        <v>477</v>
      </c>
      <c r="B235" s="49" t="s">
        <v>584</v>
      </c>
      <c r="C235" s="49"/>
      <c r="D235" s="49"/>
      <c r="E235" s="58"/>
      <c r="F235" s="49" t="s">
        <v>819</v>
      </c>
      <c r="G235" s="82" t="s">
        <v>478</v>
      </c>
      <c r="H235" s="63"/>
      <c r="I235" s="51" t="s">
        <v>479</v>
      </c>
      <c r="J235" s="51" t="s">
        <v>595</v>
      </c>
      <c r="K235" s="17" t="s">
        <v>480</v>
      </c>
      <c r="L235" s="12" t="s">
        <v>204</v>
      </c>
      <c r="M235" s="13" t="s">
        <v>1539</v>
      </c>
      <c r="N235" s="38" t="s">
        <v>8</v>
      </c>
      <c r="O235" s="13" t="s">
        <v>2340</v>
      </c>
      <c r="P235" s="53" t="str">
        <f>IF(ISBLANK(Tabelle2[[#This Row],[Price per 10 mg]]),"",RIGHT(Tabelle2[[#This Row],[Price per 10 mg]],1))</f>
        <v>€</v>
      </c>
      <c r="Q235" s="54" t="str">
        <f>IF(OR(ISBLANK(Tabelle2[[#This Row],[Price per 10 mg]]),Tabelle2[[#This Row],[Price per 10 mg]]="-"),"",IF(ISERR(FIND("€",Tabelle2[[#This Row],[Price per 10 mg]])),CONCATENATE(VALUE(LEFT(Tabelle2[[#This Row],[Price per 10 mg]],FIND(" ",Tabelle2[[#This Row],[Price per 10 mg]])-1))*(VLOOKUP(Tabelle2[[#This Row],[currency]],$T$4:$V$6,3,FALSE))," €"),Tabelle2[[#This Row],[Price per 10 mg]]))</f>
        <v>15120 €</v>
      </c>
      <c r="R235" s="49"/>
      <c r="T235" s="1"/>
      <c r="U235" s="1"/>
      <c r="W235" s="3"/>
      <c r="X235" s="4"/>
    </row>
    <row r="236" spans="1:24" ht="42.6" customHeight="1" thickBot="1" x14ac:dyDescent="0.25">
      <c r="A236" s="58" t="s">
        <v>483</v>
      </c>
      <c r="B236" s="49" t="s">
        <v>584</v>
      </c>
      <c r="C236" s="49"/>
      <c r="D236" s="49"/>
      <c r="E236" s="58"/>
      <c r="F236" s="49" t="s">
        <v>483</v>
      </c>
      <c r="G236" s="82" t="s">
        <v>478</v>
      </c>
      <c r="H236" s="63"/>
      <c r="I236" s="51" t="s">
        <v>484</v>
      </c>
      <c r="J236" s="51" t="s">
        <v>18</v>
      </c>
      <c r="K236" s="17">
        <v>676411</v>
      </c>
      <c r="L236" s="12" t="s">
        <v>68</v>
      </c>
      <c r="M236" s="13" t="s">
        <v>481</v>
      </c>
      <c r="N236" s="38" t="s">
        <v>8</v>
      </c>
      <c r="O236" s="13" t="s">
        <v>482</v>
      </c>
      <c r="P236" s="53" t="str">
        <f>IF(ISBLANK(Tabelle2[[#This Row],[Price per 10 mg]]),"",RIGHT(Tabelle2[[#This Row],[Price per 10 mg]],1))</f>
        <v>€</v>
      </c>
      <c r="Q236" s="54" t="str">
        <f>IF(OR(ISBLANK(Tabelle2[[#This Row],[Price per 10 mg]]),Tabelle2[[#This Row],[Price per 10 mg]]="-"),"",IF(ISERR(FIND("€",Tabelle2[[#This Row],[Price per 10 mg]])),CONCATENATE(VALUE(LEFT(Tabelle2[[#This Row],[Price per 10 mg]],FIND(" ",Tabelle2[[#This Row],[Price per 10 mg]])-1))*(VLOOKUP(Tabelle2[[#This Row],[currency]],$T$4:$V$6,3,FALSE))," €"),Tabelle2[[#This Row],[Price per 10 mg]]))</f>
        <v>11990 €</v>
      </c>
      <c r="R236" s="49"/>
      <c r="T236" s="1"/>
      <c r="U236" s="1"/>
      <c r="W236" s="3"/>
      <c r="X236" s="4"/>
    </row>
    <row r="237" spans="1:24" ht="42.95" customHeight="1" thickTop="1" thickBot="1" x14ac:dyDescent="0.25">
      <c r="A237" s="58" t="s">
        <v>483</v>
      </c>
      <c r="B237" s="49" t="s">
        <v>584</v>
      </c>
      <c r="C237" s="49"/>
      <c r="D237" s="49"/>
      <c r="E237" s="58"/>
      <c r="F237" s="84" t="s">
        <v>820</v>
      </c>
      <c r="G237" s="82" t="s">
        <v>478</v>
      </c>
      <c r="H237" s="63"/>
      <c r="I237" s="51" t="s">
        <v>484</v>
      </c>
      <c r="J237" s="33" t="s">
        <v>595</v>
      </c>
      <c r="K237" s="17" t="s">
        <v>485</v>
      </c>
      <c r="L237" s="12" t="s">
        <v>204</v>
      </c>
      <c r="M237" s="52" t="s">
        <v>1539</v>
      </c>
      <c r="N237" s="38" t="s">
        <v>8</v>
      </c>
      <c r="O237" s="52" t="s">
        <v>2340</v>
      </c>
      <c r="P237" s="53" t="str">
        <f>IF(ISBLANK(Tabelle2[[#This Row],[Price per 10 mg]]),"",RIGHT(Tabelle2[[#This Row],[Price per 10 mg]],1))</f>
        <v>€</v>
      </c>
      <c r="Q237" s="54" t="str">
        <f>IF(OR(ISBLANK(Tabelle2[[#This Row],[Price per 10 mg]]),Tabelle2[[#This Row],[Price per 10 mg]]="-"),"",IF(ISERR(FIND("€",Tabelle2[[#This Row],[Price per 10 mg]])),CONCATENATE(VALUE(LEFT(Tabelle2[[#This Row],[Price per 10 mg]],FIND(" ",Tabelle2[[#This Row],[Price per 10 mg]])-1))*(VLOOKUP(Tabelle2[[#This Row],[currency]],$T$4:$V$6,3,FALSE))," €"),Tabelle2[[#This Row],[Price per 10 mg]]))</f>
        <v>15120 €</v>
      </c>
      <c r="R237" s="49"/>
      <c r="T237" s="1"/>
      <c r="U237" s="1"/>
      <c r="W237" s="3"/>
      <c r="X237" s="4"/>
    </row>
    <row r="238" spans="1:24" ht="39.6" customHeight="1" thickTop="1" x14ac:dyDescent="0.2">
      <c r="A238" s="48" t="s">
        <v>2228</v>
      </c>
      <c r="B238" s="49" t="s">
        <v>598</v>
      </c>
      <c r="C238" s="49"/>
      <c r="D238" s="49"/>
      <c r="E238" s="58"/>
      <c r="F238" s="49" t="s">
        <v>1380</v>
      </c>
      <c r="G238" s="82" t="s">
        <v>1380</v>
      </c>
      <c r="H238" s="63" t="s">
        <v>1565</v>
      </c>
      <c r="I238" s="51" t="s">
        <v>1382</v>
      </c>
      <c r="J238" s="129" t="s">
        <v>595</v>
      </c>
      <c r="K238" s="56" t="s">
        <v>1381</v>
      </c>
      <c r="L238" s="12" t="s">
        <v>12</v>
      </c>
      <c r="M238" s="13" t="s">
        <v>1136</v>
      </c>
      <c r="N238" s="38" t="s">
        <v>8</v>
      </c>
      <c r="O238" s="13" t="s">
        <v>1136</v>
      </c>
      <c r="P238" s="53" t="str">
        <f>IF(ISBLANK(Tabelle2[[#This Row],[Price per 10 mg]]),"",RIGHT(Tabelle2[[#This Row],[Price per 10 mg]],1))</f>
        <v>€</v>
      </c>
      <c r="Q238" s="54" t="str">
        <f>IF(OR(ISBLANK(Tabelle2[[#This Row],[Price per 10 mg]]),Tabelle2[[#This Row],[Price per 10 mg]]="-"),"",IF(ISERR(FIND("€",Tabelle2[[#This Row],[Price per 10 mg]])),CONCATENATE(VALUE(LEFT(Tabelle2[[#This Row],[Price per 10 mg]],FIND(" ",Tabelle2[[#This Row],[Price per 10 mg]])-1))*(VLOOKUP(Tabelle2[[#This Row],[currency]],$T$4:$V$6,3,FALSE))," €"),Tabelle2[[#This Row],[Price per 10 mg]]))</f>
        <v>188 €</v>
      </c>
      <c r="R238" s="11"/>
      <c r="T238" s="1"/>
      <c r="U238" s="1"/>
      <c r="W238" s="3"/>
      <c r="X238" s="4"/>
    </row>
    <row r="239" spans="1:24" ht="39.6" customHeight="1" x14ac:dyDescent="0.2">
      <c r="A239" s="48" t="s">
        <v>2228</v>
      </c>
      <c r="B239" s="49" t="s">
        <v>598</v>
      </c>
      <c r="C239" s="49"/>
      <c r="D239" s="49"/>
      <c r="E239" s="58"/>
      <c r="F239" s="58" t="s">
        <v>1356</v>
      </c>
      <c r="G239" s="82" t="s">
        <v>1380</v>
      </c>
      <c r="H239" s="63" t="s">
        <v>1567</v>
      </c>
      <c r="I239" s="51" t="s">
        <v>1357</v>
      </c>
      <c r="J239" s="59" t="s">
        <v>1385</v>
      </c>
      <c r="K239" s="56" t="s">
        <v>1384</v>
      </c>
      <c r="L239" s="51" t="s">
        <v>12</v>
      </c>
      <c r="M239" s="52" t="s">
        <v>1383</v>
      </c>
      <c r="N239" s="38" t="s">
        <v>8</v>
      </c>
      <c r="O239" s="52" t="s">
        <v>1383</v>
      </c>
      <c r="P239" s="53" t="str">
        <f>IF(ISBLANK(Tabelle2[[#This Row],[Price per 10 mg]]),"",RIGHT(Tabelle2[[#This Row],[Price per 10 mg]],1))</f>
        <v>€</v>
      </c>
      <c r="Q239" s="54" t="str">
        <f>IF(OR(ISBLANK(Tabelle2[[#This Row],[Price per 10 mg]]),Tabelle2[[#This Row],[Price per 10 mg]]="-"),"",IF(ISERR(FIND("€",Tabelle2[[#This Row],[Price per 10 mg]])),CONCATENATE(VALUE(LEFT(Tabelle2[[#This Row],[Price per 10 mg]],FIND(" ",Tabelle2[[#This Row],[Price per 10 mg]])-1))*(VLOOKUP(Tabelle2[[#This Row],[currency]],$T$4:$V$6,3,FALSE))," €"),Tabelle2[[#This Row],[Price per 10 mg]]))</f>
        <v>320 €</v>
      </c>
      <c r="R239" s="49" t="s">
        <v>1386</v>
      </c>
      <c r="T239" s="1"/>
      <c r="U239" s="1"/>
      <c r="W239" s="3"/>
      <c r="X239" s="4"/>
    </row>
    <row r="240" spans="1:24" ht="39.6" customHeight="1" x14ac:dyDescent="0.2">
      <c r="A240" s="58" t="s">
        <v>1068</v>
      </c>
      <c r="B240" s="49" t="s">
        <v>583</v>
      </c>
      <c r="C240" s="49"/>
      <c r="D240" s="49"/>
      <c r="E240" s="58" t="s">
        <v>1054</v>
      </c>
      <c r="F240" s="58" t="s">
        <v>1063</v>
      </c>
      <c r="G240" s="82" t="s">
        <v>1053</v>
      </c>
      <c r="H240" s="63" t="s">
        <v>1060</v>
      </c>
      <c r="I240" s="51" t="s">
        <v>1055</v>
      </c>
      <c r="J240" s="59" t="s">
        <v>18</v>
      </c>
      <c r="K240" s="56">
        <v>685551</v>
      </c>
      <c r="L240" s="51" t="s">
        <v>68</v>
      </c>
      <c r="M240" s="52" t="s">
        <v>1061</v>
      </c>
      <c r="N240" s="38" t="s">
        <v>8</v>
      </c>
      <c r="O240" s="52" t="s">
        <v>1062</v>
      </c>
      <c r="P240" s="53" t="str">
        <f>IF(ISBLANK(Tabelle2[[#This Row],[Price per 10 mg]]),"",RIGHT(Tabelle2[[#This Row],[Price per 10 mg]],1))</f>
        <v>€</v>
      </c>
      <c r="Q240" s="54" t="str">
        <f>IF(OR(ISBLANK(Tabelle2[[#This Row],[Price per 10 mg]]),Tabelle2[[#This Row],[Price per 10 mg]]="-"),"",IF(ISERR(FIND("€",Tabelle2[[#This Row],[Price per 10 mg]])),CONCATENATE(VALUE(LEFT(Tabelle2[[#This Row],[Price per 10 mg]],FIND(" ",Tabelle2[[#This Row],[Price per 10 mg]])-1))*(VLOOKUP(Tabelle2[[#This Row],[currency]],$T$4:$V$6,3,FALSE))," €"),Tabelle2[[#This Row],[Price per 10 mg]]))</f>
        <v>45500 €</v>
      </c>
      <c r="R240" s="49"/>
      <c r="T240" s="1"/>
      <c r="U240" s="1"/>
      <c r="W240" s="3"/>
      <c r="X240" s="4"/>
    </row>
    <row r="241" spans="1:24" ht="39.6" customHeight="1" x14ac:dyDescent="0.2">
      <c r="A241" s="58" t="s">
        <v>1068</v>
      </c>
      <c r="B241" s="49" t="s">
        <v>583</v>
      </c>
      <c r="C241" s="49"/>
      <c r="D241" s="49"/>
      <c r="E241" s="58" t="s">
        <v>1054</v>
      </c>
      <c r="F241" s="49" t="s">
        <v>1056</v>
      </c>
      <c r="G241" s="82" t="s">
        <v>1053</v>
      </c>
      <c r="H241" s="63" t="s">
        <v>1060</v>
      </c>
      <c r="I241" s="51" t="s">
        <v>1055</v>
      </c>
      <c r="J241" s="129" t="s">
        <v>595</v>
      </c>
      <c r="K241" s="56" t="s">
        <v>1057</v>
      </c>
      <c r="L241" s="51" t="s">
        <v>11</v>
      </c>
      <c r="M241" s="52" t="s">
        <v>1058</v>
      </c>
      <c r="N241" s="38" t="s">
        <v>8</v>
      </c>
      <c r="O241" s="52" t="s">
        <v>1059</v>
      </c>
      <c r="P241" s="53" t="str">
        <f>IF(ISBLANK(Tabelle2[[#This Row],[Price per 10 mg]]),"",RIGHT(Tabelle2[[#This Row],[Price per 10 mg]],1))</f>
        <v>€</v>
      </c>
      <c r="Q241" s="54" t="str">
        <f>IF(OR(ISBLANK(Tabelle2[[#This Row],[Price per 10 mg]]),Tabelle2[[#This Row],[Price per 10 mg]]="-"),"",IF(ISERR(FIND("€",Tabelle2[[#This Row],[Price per 10 mg]])),CONCATENATE(VALUE(LEFT(Tabelle2[[#This Row],[Price per 10 mg]],FIND(" ",Tabelle2[[#This Row],[Price per 10 mg]])-1))*(VLOOKUP(Tabelle2[[#This Row],[currency]],$T$4:$V$6,3,FALSE))," €"),Tabelle2[[#This Row],[Price per 10 mg]]))</f>
        <v>580,80 €</v>
      </c>
      <c r="R241" s="49"/>
      <c r="T241" s="1"/>
      <c r="U241" s="1"/>
      <c r="W241" s="3"/>
      <c r="X241" s="4"/>
    </row>
    <row r="242" spans="1:24" ht="15" customHeight="1" x14ac:dyDescent="0.2">
      <c r="A242" s="58" t="s">
        <v>1068</v>
      </c>
      <c r="B242" s="49" t="s">
        <v>583</v>
      </c>
      <c r="C242" s="49"/>
      <c r="D242" s="49"/>
      <c r="E242" s="58" t="s">
        <v>1054</v>
      </c>
      <c r="F242" s="49" t="s">
        <v>1052</v>
      </c>
      <c r="G242" s="82" t="s">
        <v>1053</v>
      </c>
      <c r="H242" s="63" t="s">
        <v>1060</v>
      </c>
      <c r="I242" s="51" t="s">
        <v>1055</v>
      </c>
      <c r="J242" s="129" t="s">
        <v>1474</v>
      </c>
      <c r="K242" s="56" t="s">
        <v>1064</v>
      </c>
      <c r="L242" s="51" t="s">
        <v>12</v>
      </c>
      <c r="M242" s="52" t="s">
        <v>1065</v>
      </c>
      <c r="N242" s="38" t="s">
        <v>8</v>
      </c>
      <c r="O242" s="52" t="s">
        <v>1065</v>
      </c>
      <c r="P242" s="53" t="str">
        <f>IF(ISBLANK(Tabelle2[[#This Row],[Price per 10 mg]]),"",RIGHT(Tabelle2[[#This Row],[Price per 10 mg]],1))</f>
        <v>$</v>
      </c>
      <c r="Q242" s="54" t="str">
        <f>IF(OR(ISBLANK(Tabelle2[[#This Row],[Price per 10 mg]]),Tabelle2[[#This Row],[Price per 10 mg]]="-"),"",IF(ISERR(FIND("€",Tabelle2[[#This Row],[Price per 10 mg]])),CONCATENATE(VALUE(LEFT(Tabelle2[[#This Row],[Price per 10 mg]],FIND(" ",Tabelle2[[#This Row],[Price per 10 mg]])-1))*(VLOOKUP(Tabelle2[[#This Row],[currency]],$T$4:$V$6,3,FALSE))," €"),Tabelle2[[#This Row],[Price per 10 mg]]))</f>
        <v>1358,5 €</v>
      </c>
      <c r="R242" s="49" t="s">
        <v>20</v>
      </c>
      <c r="T242" s="1"/>
      <c r="U242" s="1"/>
      <c r="W242" s="3"/>
      <c r="X242" s="4"/>
    </row>
    <row r="243" spans="1:24" ht="15" customHeight="1" x14ac:dyDescent="0.2">
      <c r="A243" s="58" t="s">
        <v>1068</v>
      </c>
      <c r="B243" s="49" t="s">
        <v>583</v>
      </c>
      <c r="C243" s="49"/>
      <c r="D243" s="49"/>
      <c r="E243" s="58" t="s">
        <v>1054</v>
      </c>
      <c r="F243" s="49" t="s">
        <v>1052</v>
      </c>
      <c r="G243" s="82" t="s">
        <v>1053</v>
      </c>
      <c r="H243" s="63" t="s">
        <v>1060</v>
      </c>
      <c r="I243" s="129" t="s">
        <v>1055</v>
      </c>
      <c r="J243" s="51" t="s">
        <v>1376</v>
      </c>
      <c r="K243" s="56" t="s">
        <v>1066</v>
      </c>
      <c r="L243" s="51" t="s">
        <v>89</v>
      </c>
      <c r="M243" s="52" t="s">
        <v>1067</v>
      </c>
      <c r="N243" s="38" t="s">
        <v>8</v>
      </c>
      <c r="O243" s="52" t="s">
        <v>1346</v>
      </c>
      <c r="P243" s="53" t="str">
        <f>IF(ISBLANK(Tabelle2[[#This Row],[Price per 10 mg]]),"",RIGHT(Tabelle2[[#This Row],[Price per 10 mg]],1))</f>
        <v>$</v>
      </c>
      <c r="Q243" s="54" t="str">
        <f>IF(OR(ISBLANK(Tabelle2[[#This Row],[Price per 10 mg]]),Tabelle2[[#This Row],[Price per 10 mg]]="-"),"",IF(ISERR(FIND("€",Tabelle2[[#This Row],[Price per 10 mg]])),CONCATENATE(VALUE(LEFT(Tabelle2[[#This Row],[Price per 10 mg]],FIND(" ",Tabelle2[[#This Row],[Price per 10 mg]])-1))*(VLOOKUP(Tabelle2[[#This Row],[currency]],$T$4:$V$6,3,FALSE))," €"),Tabelle2[[#This Row],[Price per 10 mg]]))</f>
        <v>108,3 €</v>
      </c>
      <c r="R243" s="49"/>
      <c r="T243" s="1"/>
      <c r="U243" s="1"/>
      <c r="W243" s="3"/>
      <c r="X243" s="4"/>
    </row>
    <row r="244" spans="1:24" ht="42.6" customHeight="1" x14ac:dyDescent="0.2">
      <c r="A244" s="58" t="s">
        <v>955</v>
      </c>
      <c r="B244" s="49" t="s">
        <v>781</v>
      </c>
      <c r="C244" s="49" t="s">
        <v>1516</v>
      </c>
      <c r="D244" s="49"/>
      <c r="E244" s="80"/>
      <c r="F244" s="58" t="s">
        <v>954</v>
      </c>
      <c r="G244" s="82" t="s">
        <v>953</v>
      </c>
      <c r="H244" s="63" t="s">
        <v>961</v>
      </c>
      <c r="I244" s="129" t="s">
        <v>956</v>
      </c>
      <c r="J244" s="59" t="s">
        <v>18</v>
      </c>
      <c r="K244" s="56">
        <v>687118</v>
      </c>
      <c r="L244" s="129" t="s">
        <v>89</v>
      </c>
      <c r="M244" s="52" t="s">
        <v>957</v>
      </c>
      <c r="N244" s="38" t="s">
        <v>8</v>
      </c>
      <c r="O244" s="52" t="s">
        <v>2286</v>
      </c>
      <c r="P244" s="53" t="str">
        <f>IF(ISBLANK(Tabelle2[[#This Row],[Price per 10 mg]]),"",RIGHT(Tabelle2[[#This Row],[Price per 10 mg]],1))</f>
        <v>€</v>
      </c>
      <c r="Q244" s="54" t="str">
        <f>IF(OR(ISBLANK(Tabelle2[[#This Row],[Price per 10 mg]]),Tabelle2[[#This Row],[Price per 10 mg]]="-"),"",IF(ISERR(FIND("€",Tabelle2[[#This Row],[Price per 10 mg]])),CONCATENATE(VALUE(LEFT(Tabelle2[[#This Row],[Price per 10 mg]],FIND(" ",Tabelle2[[#This Row],[Price per 10 mg]])-1))*(VLOOKUP(Tabelle2[[#This Row],[currency]],$T$4:$V$6,3,FALSE))," €"),Tabelle2[[#This Row],[Price per 10 mg]]))</f>
        <v>29,6 €</v>
      </c>
      <c r="R244" s="49"/>
      <c r="T244" s="1"/>
      <c r="U244" s="1"/>
      <c r="W244" s="3"/>
      <c r="X244" s="4"/>
    </row>
    <row r="245" spans="1:24" ht="32.1" customHeight="1" x14ac:dyDescent="0.2">
      <c r="A245" s="58" t="s">
        <v>955</v>
      </c>
      <c r="B245" s="49" t="s">
        <v>781</v>
      </c>
      <c r="C245" s="49" t="s">
        <v>1516</v>
      </c>
      <c r="D245" s="49"/>
      <c r="E245" s="80"/>
      <c r="F245" s="49" t="s">
        <v>954</v>
      </c>
      <c r="G245" s="82" t="s">
        <v>953</v>
      </c>
      <c r="H245" s="63" t="s">
        <v>961</v>
      </c>
      <c r="I245" s="129" t="s">
        <v>956</v>
      </c>
      <c r="J245" s="129" t="s">
        <v>595</v>
      </c>
      <c r="K245" s="129" t="s">
        <v>958</v>
      </c>
      <c r="L245" s="51" t="s">
        <v>89</v>
      </c>
      <c r="M245" s="52" t="s">
        <v>959</v>
      </c>
      <c r="N245" s="38" t="s">
        <v>8</v>
      </c>
      <c r="O245" s="52" t="s">
        <v>960</v>
      </c>
      <c r="P245" s="53" t="str">
        <f>IF(ISBLANK(Tabelle2[[#This Row],[Price per 10 mg]]),"",RIGHT(Tabelle2[[#This Row],[Price per 10 mg]],1))</f>
        <v>€</v>
      </c>
      <c r="Q245" s="54" t="str">
        <f>IF(OR(ISBLANK(Tabelle2[[#This Row],[Price per 10 mg]]),Tabelle2[[#This Row],[Price per 10 mg]]="-"),"",IF(ISERR(FIND("€",Tabelle2[[#This Row],[Price per 10 mg]])),CONCATENATE(VALUE(LEFT(Tabelle2[[#This Row],[Price per 10 mg]],FIND(" ",Tabelle2[[#This Row],[Price per 10 mg]])-1))*(VLOOKUP(Tabelle2[[#This Row],[currency]],$T$4:$V$6,3,FALSE))," €"),Tabelle2[[#This Row],[Price per 10 mg]]))</f>
        <v>28,8 €</v>
      </c>
      <c r="R245" s="49"/>
      <c r="T245" s="1"/>
      <c r="U245" s="1"/>
      <c r="W245" s="3"/>
      <c r="X245" s="4"/>
    </row>
    <row r="246" spans="1:24" ht="39.6" customHeight="1" x14ac:dyDescent="0.2">
      <c r="A246" s="182" t="s">
        <v>2292</v>
      </c>
      <c r="B246" s="40" t="s">
        <v>583</v>
      </c>
      <c r="C246" s="40"/>
      <c r="D246" s="49" t="s">
        <v>2326</v>
      </c>
      <c r="E246" s="40" t="s">
        <v>2292</v>
      </c>
      <c r="F246" s="40" t="s">
        <v>2299</v>
      </c>
      <c r="G246" s="82" t="s">
        <v>2295</v>
      </c>
      <c r="H246" s="66" t="s">
        <v>2296</v>
      </c>
      <c r="I246" s="125" t="s">
        <v>2294</v>
      </c>
      <c r="J246" s="129" t="s">
        <v>2300</v>
      </c>
      <c r="K246" s="128" t="s">
        <v>2301</v>
      </c>
      <c r="L246" s="128" t="s">
        <v>103</v>
      </c>
      <c r="M246" s="47" t="s">
        <v>860</v>
      </c>
      <c r="N246" s="38" t="s">
        <v>8</v>
      </c>
      <c r="O246" s="47" t="s">
        <v>2302</v>
      </c>
      <c r="P246" s="45" t="s">
        <v>1037</v>
      </c>
      <c r="Q246" s="54" t="str">
        <f>IF(OR(ISBLANK(Tabelle2[[#This Row],[Price per 10 mg]]),Tabelle2[[#This Row],[Price per 10 mg]]="-"),"",IF(ISERR(FIND("€",Tabelle2[[#This Row],[Price per 10 mg]])),CONCATENATE(VALUE(LEFT(Tabelle2[[#This Row],[Price per 10 mg]],FIND(" ",Tabelle2[[#This Row],[Price per 10 mg]])-1))*(VLOOKUP(Tabelle2[[#This Row],[currency]],$T$4:$V$6,3,FALSE))," €"),Tabelle2[[#This Row],[Price per 10 mg]]))</f>
        <v>9,20 €</v>
      </c>
      <c r="R246" s="182" t="s">
        <v>2293</v>
      </c>
      <c r="T246" s="1"/>
      <c r="U246" s="1"/>
      <c r="W246" s="3"/>
      <c r="X246" s="4"/>
    </row>
    <row r="247" spans="1:24" ht="32.1" customHeight="1" x14ac:dyDescent="0.2">
      <c r="A247" s="186" t="s">
        <v>2292</v>
      </c>
      <c r="B247" s="40" t="s">
        <v>583</v>
      </c>
      <c r="C247" s="40"/>
      <c r="D247" s="49" t="s">
        <v>2326</v>
      </c>
      <c r="E247" s="40" t="s">
        <v>2292</v>
      </c>
      <c r="F247" s="182" t="s">
        <v>2291</v>
      </c>
      <c r="G247" s="82" t="s">
        <v>2295</v>
      </c>
      <c r="H247" s="66" t="s">
        <v>2296</v>
      </c>
      <c r="I247" s="183" t="s">
        <v>2294</v>
      </c>
      <c r="J247" s="51" t="s">
        <v>1376</v>
      </c>
      <c r="K247" s="128">
        <v>4548995080080</v>
      </c>
      <c r="L247" s="128" t="s">
        <v>29</v>
      </c>
      <c r="M247" s="47" t="s">
        <v>2297</v>
      </c>
      <c r="N247" s="38" t="s">
        <v>8</v>
      </c>
      <c r="O247" s="47" t="s">
        <v>2298</v>
      </c>
      <c r="P247" s="45" t="s">
        <v>313</v>
      </c>
      <c r="Q247" s="54" t="str">
        <f>IF(OR(ISBLANK(Tabelle2[[#This Row],[Price per 10 mg]]),Tabelle2[[#This Row],[Price per 10 mg]]="-"),"",IF(ISERR(FIND("€",Tabelle2[[#This Row],[Price per 10 mg]])),CONCATENATE(VALUE(LEFT(Tabelle2[[#This Row],[Price per 10 mg]],FIND(" ",Tabelle2[[#This Row],[Price per 10 mg]])-1))*(VLOOKUP(Tabelle2[[#This Row],[currency]],$T$4:$V$6,3,FALSE))," €"),Tabelle2[[#This Row],[Price per 10 mg]]))</f>
        <v>61,94 €</v>
      </c>
      <c r="R247" s="182" t="s">
        <v>2293</v>
      </c>
      <c r="T247" s="1"/>
      <c r="U247" s="1"/>
      <c r="W247" s="3"/>
      <c r="X247" s="4"/>
    </row>
    <row r="248" spans="1:24" ht="32.1" customHeight="1" x14ac:dyDescent="0.2">
      <c r="A248" s="186" t="s">
        <v>2292</v>
      </c>
      <c r="B248" s="40" t="s">
        <v>583</v>
      </c>
      <c r="C248" s="40"/>
      <c r="D248" s="49" t="s">
        <v>2326</v>
      </c>
      <c r="E248" s="40" t="s">
        <v>2292</v>
      </c>
      <c r="F248" s="182" t="s">
        <v>2291</v>
      </c>
      <c r="G248" s="82" t="s">
        <v>2295</v>
      </c>
      <c r="H248" s="66" t="s">
        <v>2296</v>
      </c>
      <c r="I248" s="183" t="s">
        <v>2294</v>
      </c>
      <c r="J248" s="12" t="s">
        <v>18</v>
      </c>
      <c r="K248" s="128">
        <v>680627</v>
      </c>
      <c r="L248" s="128" t="s">
        <v>12</v>
      </c>
      <c r="M248" s="47" t="s">
        <v>2335</v>
      </c>
      <c r="N248" s="38" t="s">
        <v>8</v>
      </c>
      <c r="O248" s="47" t="s">
        <v>2335</v>
      </c>
      <c r="P248" s="45" t="str">
        <f>IF(ISBLANK(Tabelle2[[#This Row],[Price per 10 mg]]),"",RIGHT(Tabelle2[[#This Row],[Price per 10 mg]],1))</f>
        <v>€</v>
      </c>
      <c r="Q248" s="54" t="str">
        <f>IF(OR(ISBLANK(Tabelle2[[#This Row],[Price per 10 mg]]),Tabelle2[[#This Row],[Price per 10 mg]]="-"),"",IF(ISERR(FIND("€",Tabelle2[[#This Row],[Price per 10 mg]])),CONCATENATE(VALUE(LEFT(Tabelle2[[#This Row],[Price per 10 mg]],FIND(" ",Tabelle2[[#This Row],[Price per 10 mg]])-1))*(VLOOKUP(Tabelle2[[#This Row],[currency]],$T$4:$V$6,3,FALSE))," €"),Tabelle2[[#This Row],[Price per 10 mg]]))</f>
        <v>115,90 €</v>
      </c>
      <c r="R248" s="182" t="s">
        <v>2293</v>
      </c>
      <c r="T248" s="1"/>
      <c r="U248" s="1"/>
      <c r="W248" s="3"/>
      <c r="X248" s="4"/>
    </row>
    <row r="249" spans="1:24" ht="32.1" customHeight="1" x14ac:dyDescent="0.2">
      <c r="A249" s="58" t="s">
        <v>977</v>
      </c>
      <c r="B249" s="49" t="s">
        <v>584</v>
      </c>
      <c r="C249" s="49" t="s">
        <v>1516</v>
      </c>
      <c r="D249" s="49"/>
      <c r="E249" s="58" t="s">
        <v>976</v>
      </c>
      <c r="F249" s="58" t="s">
        <v>1503</v>
      </c>
      <c r="G249" s="82" t="s">
        <v>376</v>
      </c>
      <c r="H249" s="63" t="s">
        <v>980</v>
      </c>
      <c r="I249" s="129" t="s">
        <v>54</v>
      </c>
      <c r="J249" s="59" t="s">
        <v>1021</v>
      </c>
      <c r="K249" s="53">
        <v>95091</v>
      </c>
      <c r="L249" s="53" t="s">
        <v>12</v>
      </c>
      <c r="M249" s="52" t="s">
        <v>1547</v>
      </c>
      <c r="N249" s="38" t="s">
        <v>8</v>
      </c>
      <c r="O249" s="52" t="s">
        <v>1504</v>
      </c>
      <c r="P249" s="53" t="s">
        <v>1037</v>
      </c>
      <c r="Q249" s="54" t="str">
        <f>IF(OR(ISBLANK(Tabelle2[[#This Row],[Price per 10 mg]]),Tabelle2[[#This Row],[Price per 10 mg]]="-"),"",IF(ISERR(FIND("€",Tabelle2[[#This Row],[Price per 10 mg]])),CONCATENATE(VALUE(LEFT(Tabelle2[[#This Row],[Price per 10 mg]],FIND(" ",Tabelle2[[#This Row],[Price per 10 mg]])-1))*(VLOOKUP(Tabelle2[[#This Row],[currency]],$T$4:$V$6,3,FALSE))," €"),Tabelle2[[#This Row],[Price per 10 mg]]))</f>
        <v>76,9 €</v>
      </c>
      <c r="R249" s="49" t="s">
        <v>979</v>
      </c>
      <c r="T249" s="1"/>
      <c r="U249" s="1"/>
      <c r="W249" s="3"/>
      <c r="X249" s="4"/>
    </row>
    <row r="250" spans="1:24" ht="32.1" customHeight="1" x14ac:dyDescent="0.2">
      <c r="A250" s="58" t="s">
        <v>964</v>
      </c>
      <c r="B250" s="49" t="s">
        <v>584</v>
      </c>
      <c r="C250" s="49"/>
      <c r="D250" s="49"/>
      <c r="E250" s="58" t="s">
        <v>971</v>
      </c>
      <c r="F250" s="49" t="s">
        <v>973</v>
      </c>
      <c r="G250" s="82" t="s">
        <v>376</v>
      </c>
      <c r="H250" s="63" t="s">
        <v>1571</v>
      </c>
      <c r="I250" s="49" t="s">
        <v>963</v>
      </c>
      <c r="J250" s="51" t="s">
        <v>1474</v>
      </c>
      <c r="K250" s="56" t="s">
        <v>972</v>
      </c>
      <c r="L250" s="51" t="s">
        <v>12</v>
      </c>
      <c r="M250" s="52" t="s">
        <v>974</v>
      </c>
      <c r="N250" s="38" t="s">
        <v>8</v>
      </c>
      <c r="O250" s="52" t="s">
        <v>974</v>
      </c>
      <c r="P250" s="53" t="str">
        <f>IF(ISBLANK(Tabelle2[[#This Row],[Price per 10 mg]]),"",RIGHT(Tabelle2[[#This Row],[Price per 10 mg]],1))</f>
        <v>$</v>
      </c>
      <c r="Q250" s="54" t="str">
        <f>IF(OR(ISBLANK(Tabelle2[[#This Row],[Price per 10 mg]]),Tabelle2[[#This Row],[Price per 10 mg]]="-"),"",IF(ISERR(FIND("€",Tabelle2[[#This Row],[Price per 10 mg]])),CONCATENATE(VALUE(LEFT(Tabelle2[[#This Row],[Price per 10 mg]],FIND(" ",Tabelle2[[#This Row],[Price per 10 mg]])-1))*(VLOOKUP(Tabelle2[[#This Row],[currency]],$T$4:$V$6,3,FALSE))," €"),Tabelle2[[#This Row],[Price per 10 mg]]))</f>
        <v>156,75 €</v>
      </c>
      <c r="R250" s="49"/>
      <c r="T250" s="1"/>
      <c r="U250" s="1"/>
      <c r="W250" s="3"/>
      <c r="X250" s="4"/>
    </row>
    <row r="251" spans="1:24" ht="32.1" customHeight="1" x14ac:dyDescent="0.2">
      <c r="A251" s="58" t="s">
        <v>964</v>
      </c>
      <c r="B251" s="49" t="s">
        <v>584</v>
      </c>
      <c r="C251" s="49"/>
      <c r="D251" s="49"/>
      <c r="E251" s="58" t="s">
        <v>971</v>
      </c>
      <c r="F251" s="49" t="s">
        <v>962</v>
      </c>
      <c r="G251" s="82" t="s">
        <v>376</v>
      </c>
      <c r="H251" s="63" t="s">
        <v>1571</v>
      </c>
      <c r="I251" s="49" t="s">
        <v>963</v>
      </c>
      <c r="J251" s="129" t="s">
        <v>1021</v>
      </c>
      <c r="K251" s="56" t="s">
        <v>1521</v>
      </c>
      <c r="L251" s="12" t="s">
        <v>12</v>
      </c>
      <c r="M251" s="13" t="s">
        <v>1522</v>
      </c>
      <c r="N251" s="38" t="s">
        <v>8</v>
      </c>
      <c r="O251" s="13" t="s">
        <v>1522</v>
      </c>
      <c r="P251" s="53" t="str">
        <f>IF(ISBLANK(Tabelle2[[#This Row],[Price per 10 mg]]),"",RIGHT(Tabelle2[[#This Row],[Price per 10 mg]],1))</f>
        <v>€</v>
      </c>
      <c r="Q251" s="54" t="str">
        <f>IF(OR(ISBLANK(Tabelle2[[#This Row],[Price per 10 mg]]),Tabelle2[[#This Row],[Price per 10 mg]]="-"),"",IF(ISERR(FIND("€",Tabelle2[[#This Row],[Price per 10 mg]])),CONCATENATE(VALUE(LEFT(Tabelle2[[#This Row],[Price per 10 mg]],FIND(" ",Tabelle2[[#This Row],[Price per 10 mg]])-1))*(VLOOKUP(Tabelle2[[#This Row],[currency]],$T$4:$V$6,3,FALSE))," €"),Tabelle2[[#This Row],[Price per 10 mg]]))</f>
        <v>196 €</v>
      </c>
      <c r="R251" s="49" t="s">
        <v>1523</v>
      </c>
      <c r="T251" s="1"/>
      <c r="U251" s="1"/>
      <c r="W251" s="3"/>
      <c r="X251" s="4"/>
    </row>
    <row r="252" spans="1:24" ht="32.1" customHeight="1" x14ac:dyDescent="0.2">
      <c r="A252" s="58" t="s">
        <v>376</v>
      </c>
      <c r="B252" s="49" t="s">
        <v>584</v>
      </c>
      <c r="C252" s="49"/>
      <c r="D252" s="49"/>
      <c r="E252" s="57"/>
      <c r="F252" s="49" t="s">
        <v>376</v>
      </c>
      <c r="G252" s="82" t="s">
        <v>376</v>
      </c>
      <c r="H252" s="63" t="s">
        <v>375</v>
      </c>
      <c r="I252" s="129" t="s">
        <v>374</v>
      </c>
      <c r="J252" s="51" t="s">
        <v>595</v>
      </c>
      <c r="K252" s="56" t="s">
        <v>377</v>
      </c>
      <c r="L252" s="51" t="s">
        <v>89</v>
      </c>
      <c r="M252" s="52" t="s">
        <v>1505</v>
      </c>
      <c r="N252" s="38" t="s">
        <v>8</v>
      </c>
      <c r="O252" s="52" t="s">
        <v>1506</v>
      </c>
      <c r="P252" s="53" t="str">
        <f>IF(ISBLANK(Tabelle2[[#This Row],[Price per 10 mg]]),"",RIGHT(Tabelle2[[#This Row],[Price per 10 mg]],1))</f>
        <v>€</v>
      </c>
      <c r="Q252" s="54" t="str">
        <f>IF(OR(ISBLANK(Tabelle2[[#This Row],[Price per 10 mg]]),Tabelle2[[#This Row],[Price per 10 mg]]="-"),"",IF(ISERR(FIND("€",Tabelle2[[#This Row],[Price per 10 mg]])),CONCATENATE(VALUE(LEFT(Tabelle2[[#This Row],[Price per 10 mg]],FIND(" ",Tabelle2[[#This Row],[Price per 10 mg]])-1))*(VLOOKUP(Tabelle2[[#This Row],[currency]],$T$4:$V$6,3,FALSE))," €"),Tabelle2[[#This Row],[Price per 10 mg]]))</f>
        <v>73,6 €</v>
      </c>
      <c r="R252" s="49"/>
      <c r="T252" s="1"/>
      <c r="U252" s="1"/>
      <c r="W252" s="3"/>
      <c r="X252" s="4"/>
    </row>
    <row r="253" spans="1:24" ht="32.1" customHeight="1" x14ac:dyDescent="0.2">
      <c r="A253" s="58" t="s">
        <v>376</v>
      </c>
      <c r="B253" s="49" t="s">
        <v>584</v>
      </c>
      <c r="C253" s="49"/>
      <c r="D253" s="49"/>
      <c r="E253" s="57"/>
      <c r="F253" s="49" t="s">
        <v>376</v>
      </c>
      <c r="G253" s="82" t="s">
        <v>376</v>
      </c>
      <c r="H253" s="63" t="s">
        <v>375</v>
      </c>
      <c r="I253" s="129" t="s">
        <v>374</v>
      </c>
      <c r="J253" s="51" t="s">
        <v>18</v>
      </c>
      <c r="K253" s="56">
        <v>676918</v>
      </c>
      <c r="L253" s="51" t="s">
        <v>89</v>
      </c>
      <c r="M253" s="52" t="s">
        <v>1138</v>
      </c>
      <c r="N253" s="38" t="s">
        <v>8</v>
      </c>
      <c r="O253" s="52" t="s">
        <v>581</v>
      </c>
      <c r="P253" s="53" t="str">
        <f>IF(ISBLANK(Tabelle2[[#This Row],[Price per 10 mg]]),"",RIGHT(Tabelle2[[#This Row],[Price per 10 mg]],1))</f>
        <v>€</v>
      </c>
      <c r="Q253" s="54" t="str">
        <f>IF(OR(ISBLANK(Tabelle2[[#This Row],[Price per 10 mg]]),Tabelle2[[#This Row],[Price per 10 mg]]="-"),"",IF(ISERR(FIND("€",Tabelle2[[#This Row],[Price per 10 mg]])),CONCATENATE(VALUE(LEFT(Tabelle2[[#This Row],[Price per 10 mg]],FIND(" ",Tabelle2[[#This Row],[Price per 10 mg]])-1))*(VLOOKUP(Tabelle2[[#This Row],[currency]],$T$4:$V$6,3,FALSE))," €"),Tabelle2[[#This Row],[Price per 10 mg]]))</f>
        <v>76 €</v>
      </c>
      <c r="R253" s="49"/>
      <c r="T253" s="1"/>
      <c r="U253" s="1"/>
      <c r="W253" s="3"/>
      <c r="X253" s="4"/>
    </row>
    <row r="254" spans="1:24" ht="32.1" customHeight="1" x14ac:dyDescent="0.2">
      <c r="A254" s="58" t="s">
        <v>376</v>
      </c>
      <c r="B254" s="49" t="s">
        <v>584</v>
      </c>
      <c r="C254" s="49"/>
      <c r="D254" s="49"/>
      <c r="E254" s="57"/>
      <c r="F254" s="49" t="s">
        <v>376</v>
      </c>
      <c r="G254" s="82" t="s">
        <v>376</v>
      </c>
      <c r="H254" s="63" t="s">
        <v>375</v>
      </c>
      <c r="I254" s="129" t="s">
        <v>374</v>
      </c>
      <c r="J254" s="129" t="s">
        <v>1021</v>
      </c>
      <c r="K254" s="56" t="s">
        <v>378</v>
      </c>
      <c r="L254" s="51" t="s">
        <v>89</v>
      </c>
      <c r="M254" s="52" t="s">
        <v>1507</v>
      </c>
      <c r="N254" s="38" t="s">
        <v>8</v>
      </c>
      <c r="O254" s="52" t="s">
        <v>1508</v>
      </c>
      <c r="P254" s="53" t="str">
        <f>IF(ISBLANK(Tabelle2[[#This Row],[Price per 10 mg]]),"",RIGHT(Tabelle2[[#This Row],[Price per 10 mg]],1))</f>
        <v>€</v>
      </c>
      <c r="Q254" s="54" t="str">
        <f>IF(OR(ISBLANK(Tabelle2[[#This Row],[Price per 10 mg]]),Tabelle2[[#This Row],[Price per 10 mg]]="-"),"",IF(ISERR(FIND("€",Tabelle2[[#This Row],[Price per 10 mg]])),CONCATENATE(VALUE(LEFT(Tabelle2[[#This Row],[Price per 10 mg]],FIND(" ",Tabelle2[[#This Row],[Price per 10 mg]])-1))*(VLOOKUP(Tabelle2[[#This Row],[currency]],$T$4:$V$6,3,FALSE))," €"),Tabelle2[[#This Row],[Price per 10 mg]]))</f>
        <v>110,8 €</v>
      </c>
      <c r="R254" s="49"/>
      <c r="T254" s="1"/>
      <c r="U254" s="1"/>
      <c r="W254" s="3"/>
      <c r="X254" s="4"/>
    </row>
    <row r="255" spans="1:24" ht="21.6" customHeight="1" x14ac:dyDescent="0.2">
      <c r="A255" s="58" t="s">
        <v>376</v>
      </c>
      <c r="B255" s="49" t="s">
        <v>584</v>
      </c>
      <c r="C255" s="49"/>
      <c r="D255" s="49"/>
      <c r="E255" s="57"/>
      <c r="F255" s="49" t="s">
        <v>376</v>
      </c>
      <c r="G255" s="82" t="s">
        <v>376</v>
      </c>
      <c r="H255" s="63" t="s">
        <v>375</v>
      </c>
      <c r="I255" s="51" t="s">
        <v>374</v>
      </c>
      <c r="J255" s="37" t="s">
        <v>1129</v>
      </c>
      <c r="K255" s="17" t="s">
        <v>1491</v>
      </c>
      <c r="L255" s="37" t="s">
        <v>256</v>
      </c>
      <c r="M255" s="13" t="s">
        <v>1509</v>
      </c>
      <c r="N255" s="38" t="s">
        <v>8</v>
      </c>
      <c r="O255" s="13" t="s">
        <v>1492</v>
      </c>
      <c r="P255" s="53" t="str">
        <f>IF(ISBLANK(Tabelle2[[#This Row],[Price per 10 mg]]),"",RIGHT(Tabelle2[[#This Row],[Price per 10 mg]],1))</f>
        <v>€</v>
      </c>
      <c r="Q255" s="54" t="str">
        <f>IF(OR(ISBLANK(Tabelle2[[#This Row],[Price per 10 mg]]),Tabelle2[[#This Row],[Price per 10 mg]]="-"),"",IF(ISERR(FIND("€",Tabelle2[[#This Row],[Price per 10 mg]])),CONCATENATE(VALUE(LEFT(Tabelle2[[#This Row],[Price per 10 mg]],FIND(" ",Tabelle2[[#This Row],[Price per 10 mg]])-1))*(VLOOKUP(Tabelle2[[#This Row],[currency]],$T$4:$V$6,3,FALSE))," €"),Tabelle2[[#This Row],[Price per 10 mg]]))</f>
        <v>1,84 €</v>
      </c>
      <c r="R255" s="11"/>
      <c r="T255" s="1"/>
      <c r="U255" s="1"/>
      <c r="W255" s="3"/>
      <c r="X255" s="4"/>
    </row>
    <row r="256" spans="1:24" ht="21.6" customHeight="1" x14ac:dyDescent="0.2">
      <c r="A256" s="58" t="s">
        <v>964</v>
      </c>
      <c r="B256" s="49" t="s">
        <v>584</v>
      </c>
      <c r="C256" s="49"/>
      <c r="D256" s="49"/>
      <c r="E256" s="57" t="s">
        <v>971</v>
      </c>
      <c r="F256" s="58" t="s">
        <v>1110</v>
      </c>
      <c r="G256" s="82" t="s">
        <v>376</v>
      </c>
      <c r="H256" s="63" t="s">
        <v>1111</v>
      </c>
      <c r="I256" s="51" t="s">
        <v>1112</v>
      </c>
      <c r="J256" s="49" t="s">
        <v>18</v>
      </c>
      <c r="K256" s="27">
        <v>689623</v>
      </c>
      <c r="L256" s="37" t="s">
        <v>68</v>
      </c>
      <c r="M256" s="13" t="s">
        <v>1187</v>
      </c>
      <c r="N256" s="38" t="s">
        <v>8</v>
      </c>
      <c r="O256" s="13" t="s">
        <v>1188</v>
      </c>
      <c r="P256" s="29" t="str">
        <f>IF(ISBLANK(Tabelle2[[#This Row],[Price per 10 mg]]),"",RIGHT(Tabelle2[[#This Row],[Price per 10 mg]],1))</f>
        <v>€</v>
      </c>
      <c r="Q256" s="54" t="str">
        <f>IF(OR(ISBLANK(Tabelle2[[#This Row],[Price per 10 mg]]),Tabelle2[[#This Row],[Price per 10 mg]]="-"),"",IF(ISERR(FIND("€",Tabelle2[[#This Row],[Price per 10 mg]])),CONCATENATE(VALUE(LEFT(Tabelle2[[#This Row],[Price per 10 mg]],FIND(" ",Tabelle2[[#This Row],[Price per 10 mg]])-1))*(VLOOKUP(Tabelle2[[#This Row],[currency]],$T$4:$V$6,3,FALSE))," €"),Tabelle2[[#This Row],[Price per 10 mg]]))</f>
        <v>48500 €</v>
      </c>
      <c r="R256" s="22"/>
      <c r="T256" s="1"/>
      <c r="U256" s="1"/>
      <c r="W256" s="3"/>
      <c r="X256" s="4"/>
    </row>
    <row r="257" spans="1:24" ht="21.6" customHeight="1" x14ac:dyDescent="0.2">
      <c r="A257" s="58" t="s">
        <v>966</v>
      </c>
      <c r="B257" s="49" t="s">
        <v>978</v>
      </c>
      <c r="C257" s="49"/>
      <c r="D257" s="49"/>
      <c r="E257" s="57" t="s">
        <v>1167</v>
      </c>
      <c r="F257" s="49" t="s">
        <v>970</v>
      </c>
      <c r="G257" s="82" t="s">
        <v>376</v>
      </c>
      <c r="H257" s="63" t="s">
        <v>975</v>
      </c>
      <c r="I257" s="49" t="s">
        <v>967</v>
      </c>
      <c r="J257" s="129" t="s">
        <v>1474</v>
      </c>
      <c r="K257" s="56" t="s">
        <v>969</v>
      </c>
      <c r="L257" s="51" t="s">
        <v>12</v>
      </c>
      <c r="M257" s="52" t="s">
        <v>794</v>
      </c>
      <c r="N257" s="38" t="s">
        <v>8</v>
      </c>
      <c r="O257" s="52" t="s">
        <v>794</v>
      </c>
      <c r="P257" s="53" t="str">
        <f>IF(ISBLANK(Tabelle2[[#This Row],[Price per 10 mg]]),"",RIGHT(Tabelle2[[#This Row],[Price per 10 mg]],1))</f>
        <v>$</v>
      </c>
      <c r="Q257" s="54" t="str">
        <f>IF(OR(ISBLANK(Tabelle2[[#This Row],[Price per 10 mg]]),Tabelle2[[#This Row],[Price per 10 mg]]="-"),"",IF(ISERR(FIND("€",Tabelle2[[#This Row],[Price per 10 mg]])),CONCATENATE(VALUE(LEFT(Tabelle2[[#This Row],[Price per 10 mg]],FIND(" ",Tabelle2[[#This Row],[Price per 10 mg]])-1))*(VLOOKUP(Tabelle2[[#This Row],[currency]],$T$4:$V$6,3,FALSE))," €"),Tabelle2[[#This Row],[Price per 10 mg]]))</f>
        <v>1292 €</v>
      </c>
      <c r="R257" s="49"/>
      <c r="T257" s="1"/>
      <c r="U257" s="1"/>
      <c r="W257" s="3"/>
      <c r="X257" s="4"/>
    </row>
    <row r="258" spans="1:24" ht="21.6" customHeight="1" x14ac:dyDescent="0.2">
      <c r="A258" s="58" t="s">
        <v>966</v>
      </c>
      <c r="B258" s="49" t="s">
        <v>978</v>
      </c>
      <c r="C258" s="49"/>
      <c r="D258" s="49"/>
      <c r="E258" s="57" t="s">
        <v>1167</v>
      </c>
      <c r="F258" s="49" t="s">
        <v>965</v>
      </c>
      <c r="G258" s="82" t="s">
        <v>376</v>
      </c>
      <c r="H258" s="63" t="s">
        <v>975</v>
      </c>
      <c r="I258" s="49" t="s">
        <v>967</v>
      </c>
      <c r="J258" s="129" t="s">
        <v>1021</v>
      </c>
      <c r="K258" s="56" t="s">
        <v>968</v>
      </c>
      <c r="L258" s="51" t="s">
        <v>12</v>
      </c>
      <c r="M258" s="52" t="s">
        <v>1222</v>
      </c>
      <c r="N258" s="38" t="s">
        <v>8</v>
      </c>
      <c r="O258" s="52" t="s">
        <v>1222</v>
      </c>
      <c r="P258" s="53" t="str">
        <f>IF(ISBLANK(Tabelle2[[#This Row],[Price per 10 mg]]),"",RIGHT(Tabelle2[[#This Row],[Price per 10 mg]],1))</f>
        <v>€</v>
      </c>
      <c r="Q258" s="54" t="str">
        <f>IF(OR(ISBLANK(Tabelle2[[#This Row],[Price per 10 mg]]),Tabelle2[[#This Row],[Price per 10 mg]]="-"),"",IF(ISERR(FIND("€",Tabelle2[[#This Row],[Price per 10 mg]])),CONCATENATE(VALUE(LEFT(Tabelle2[[#This Row],[Price per 10 mg]],FIND(" ",Tabelle2[[#This Row],[Price per 10 mg]])-1))*(VLOOKUP(Tabelle2[[#This Row],[currency]],$T$4:$V$6,3,FALSE))," €"),Tabelle2[[#This Row],[Price per 10 mg]]))</f>
        <v>117 €</v>
      </c>
      <c r="R258" s="49"/>
      <c r="T258" s="1"/>
      <c r="U258" s="1"/>
      <c r="W258" s="3"/>
      <c r="X258" s="4"/>
    </row>
    <row r="259" spans="1:24" ht="15" customHeight="1" x14ac:dyDescent="0.2">
      <c r="A259" s="58" t="s">
        <v>966</v>
      </c>
      <c r="B259" s="49" t="s">
        <v>978</v>
      </c>
      <c r="C259" s="49"/>
      <c r="D259" s="49"/>
      <c r="E259" s="57" t="s">
        <v>1167</v>
      </c>
      <c r="F259" s="49" t="s">
        <v>1168</v>
      </c>
      <c r="G259" s="82" t="s">
        <v>376</v>
      </c>
      <c r="H259" s="63" t="s">
        <v>975</v>
      </c>
      <c r="I259" s="49" t="s">
        <v>967</v>
      </c>
      <c r="J259" s="49" t="s">
        <v>18</v>
      </c>
      <c r="K259" s="56">
        <v>689625</v>
      </c>
      <c r="L259" s="51" t="s">
        <v>68</v>
      </c>
      <c r="M259" s="28" t="s">
        <v>1169</v>
      </c>
      <c r="N259" s="38" t="s">
        <v>8</v>
      </c>
      <c r="O259" s="28" t="s">
        <v>1171</v>
      </c>
      <c r="P259" s="29" t="str">
        <f>IF(ISBLANK(Tabelle2[[#This Row],[Price per 10 mg]]),"",RIGHT(Tabelle2[[#This Row],[Price per 10 mg]],1))</f>
        <v>€</v>
      </c>
      <c r="Q259" s="54" t="str">
        <f>IF(OR(ISBLANK(Tabelle2[[#This Row],[Price per 10 mg]]),Tabelle2[[#This Row],[Price per 10 mg]]="-"),"",IF(ISERR(FIND("€",Tabelle2[[#This Row],[Price per 10 mg]])),CONCATENATE(VALUE(LEFT(Tabelle2[[#This Row],[Price per 10 mg]],FIND(" ",Tabelle2[[#This Row],[Price per 10 mg]])-1))*(VLOOKUP(Tabelle2[[#This Row],[currency]],$T$4:$V$6,3,FALSE))," €"),Tabelle2[[#This Row],[Price per 10 mg]]))</f>
        <v>9600 €</v>
      </c>
      <c r="R259" s="22"/>
      <c r="T259" s="1"/>
      <c r="U259" s="1"/>
      <c r="W259" s="3"/>
      <c r="X259" s="4"/>
    </row>
    <row r="260" spans="1:24" ht="15" customHeight="1" x14ac:dyDescent="0.2">
      <c r="A260" s="58" t="s">
        <v>822</v>
      </c>
      <c r="B260" s="49" t="s">
        <v>583</v>
      </c>
      <c r="C260" s="49" t="s">
        <v>1518</v>
      </c>
      <c r="D260" s="49"/>
      <c r="E260" s="57"/>
      <c r="F260" s="49" t="s">
        <v>193</v>
      </c>
      <c r="G260" s="82" t="s">
        <v>190</v>
      </c>
      <c r="H260" s="63" t="s">
        <v>237</v>
      </c>
      <c r="I260" s="51" t="s">
        <v>192</v>
      </c>
      <c r="J260" s="51" t="s">
        <v>1021</v>
      </c>
      <c r="K260" s="56" t="s">
        <v>196</v>
      </c>
      <c r="L260" s="51" t="s">
        <v>12</v>
      </c>
      <c r="M260" s="52" t="s">
        <v>197</v>
      </c>
      <c r="N260" s="38" t="s">
        <v>8</v>
      </c>
      <c r="O260" s="52" t="s">
        <v>197</v>
      </c>
      <c r="P260" s="55" t="str">
        <f>IF(ISBLANK(Tabelle2[[#This Row],[Price per 10 mg]]),"",RIGHT(Tabelle2[[#This Row],[Price per 10 mg]],1))</f>
        <v>€</v>
      </c>
      <c r="Q260" s="54" t="str">
        <f>IF(OR(ISBLANK(Tabelle2[[#This Row],[Price per 10 mg]]),Tabelle2[[#This Row],[Price per 10 mg]]="-"),"",IF(ISERR(FIND("€",Tabelle2[[#This Row],[Price per 10 mg]])),CONCATENATE(VALUE(LEFT(Tabelle2[[#This Row],[Price per 10 mg]],FIND(" ",Tabelle2[[#This Row],[Price per 10 mg]])-1))*(VLOOKUP(Tabelle2[[#This Row],[currency]],$T$4:$V$6,3,FALSE))," €"),Tabelle2[[#This Row],[Price per 10 mg]]))</f>
        <v>115 €</v>
      </c>
      <c r="R260" s="49"/>
      <c r="T260" s="1"/>
      <c r="U260" s="1"/>
      <c r="W260" s="3"/>
      <c r="X260" s="4"/>
    </row>
    <row r="261" spans="1:24" ht="15" customHeight="1" x14ac:dyDescent="0.2">
      <c r="A261" s="57" t="s">
        <v>822</v>
      </c>
      <c r="B261" s="49" t="s">
        <v>583</v>
      </c>
      <c r="C261" s="49" t="s">
        <v>1518</v>
      </c>
      <c r="D261" s="49"/>
      <c r="E261" s="58"/>
      <c r="F261" s="49" t="s">
        <v>821</v>
      </c>
      <c r="G261" s="82" t="s">
        <v>190</v>
      </c>
      <c r="H261" s="63" t="s">
        <v>237</v>
      </c>
      <c r="I261" s="51" t="s">
        <v>192</v>
      </c>
      <c r="J261" s="51" t="s">
        <v>18</v>
      </c>
      <c r="K261" s="56">
        <v>674342</v>
      </c>
      <c r="L261" s="51" t="s">
        <v>12</v>
      </c>
      <c r="M261" s="52" t="s">
        <v>194</v>
      </c>
      <c r="N261" s="38" t="s">
        <v>8</v>
      </c>
      <c r="O261" s="52" t="s">
        <v>194</v>
      </c>
      <c r="P261" s="55" t="str">
        <f>IF(ISBLANK(Tabelle2[[#This Row],[Price per 10 mg]]),"",RIGHT(Tabelle2[[#This Row],[Price per 10 mg]],1))</f>
        <v>€</v>
      </c>
      <c r="Q261" s="54" t="str">
        <f>IF(OR(ISBLANK(Tabelle2[[#This Row],[Price per 10 mg]]),Tabelle2[[#This Row],[Price per 10 mg]]="-"),"",IF(ISERR(FIND("€",Tabelle2[[#This Row],[Price per 10 mg]])),CONCATENATE(VALUE(LEFT(Tabelle2[[#This Row],[Price per 10 mg]],FIND(" ",Tabelle2[[#This Row],[Price per 10 mg]])-1))*(VLOOKUP(Tabelle2[[#This Row],[currency]],$T$4:$V$6,3,FALSE))," €"),Tabelle2[[#This Row],[Price per 10 mg]]))</f>
        <v>81,90 €</v>
      </c>
      <c r="R261" s="49"/>
      <c r="T261" s="1"/>
      <c r="U261" s="1"/>
      <c r="W261" s="3"/>
      <c r="X261" s="4"/>
    </row>
    <row r="262" spans="1:24" ht="15" customHeight="1" x14ac:dyDescent="0.2">
      <c r="A262" s="57" t="s">
        <v>822</v>
      </c>
      <c r="B262" s="49" t="s">
        <v>583</v>
      </c>
      <c r="C262" s="49" t="s">
        <v>1518</v>
      </c>
      <c r="D262" s="49"/>
      <c r="E262" s="58"/>
      <c r="F262" s="58" t="s">
        <v>821</v>
      </c>
      <c r="G262" s="82" t="s">
        <v>190</v>
      </c>
      <c r="H262" s="63" t="s">
        <v>237</v>
      </c>
      <c r="I262" s="51" t="s">
        <v>192</v>
      </c>
      <c r="J262" s="12" t="s">
        <v>1474</v>
      </c>
      <c r="K262" s="17" t="s">
        <v>195</v>
      </c>
      <c r="L262" s="12" t="s">
        <v>12</v>
      </c>
      <c r="M262" s="13" t="s">
        <v>599</v>
      </c>
      <c r="N262" s="38" t="s">
        <v>8</v>
      </c>
      <c r="O262" s="13" t="s">
        <v>599</v>
      </c>
      <c r="P262" s="55" t="str">
        <f>IF(ISBLANK(Tabelle2[[#This Row],[Price per 10 mg]]),"",RIGHT(Tabelle2[[#This Row],[Price per 10 mg]],1))</f>
        <v>$</v>
      </c>
      <c r="Q262" s="54" t="str">
        <f>IF(OR(ISBLANK(Tabelle2[[#This Row],[Price per 10 mg]]),Tabelle2[[#This Row],[Price per 10 mg]]="-"),"",IF(ISERR(FIND("€",Tabelle2[[#This Row],[Price per 10 mg]])),CONCATENATE(VALUE(LEFT(Tabelle2[[#This Row],[Price per 10 mg]],FIND(" ",Tabelle2[[#This Row],[Price per 10 mg]])-1))*(VLOOKUP(Tabelle2[[#This Row],[currency]],$T$4:$V$6,3,FALSE))," €"),Tabelle2[[#This Row],[Price per 10 mg]]))</f>
        <v>185,25 €</v>
      </c>
      <c r="R262" s="11"/>
      <c r="T262" s="1"/>
      <c r="U262" s="1"/>
      <c r="W262" s="3"/>
      <c r="X262" s="4"/>
    </row>
    <row r="263" spans="1:24" ht="26.45" customHeight="1" x14ac:dyDescent="0.2">
      <c r="A263" s="57" t="s">
        <v>822</v>
      </c>
      <c r="B263" s="49" t="s">
        <v>583</v>
      </c>
      <c r="C263" s="49" t="s">
        <v>1518</v>
      </c>
      <c r="D263" s="49"/>
      <c r="E263" s="58"/>
      <c r="F263" s="58" t="s">
        <v>821</v>
      </c>
      <c r="G263" s="82" t="s">
        <v>190</v>
      </c>
      <c r="H263" s="63" t="s">
        <v>237</v>
      </c>
      <c r="I263" s="51" t="s">
        <v>192</v>
      </c>
      <c r="J263" s="59" t="s">
        <v>595</v>
      </c>
      <c r="K263" s="56" t="s">
        <v>198</v>
      </c>
      <c r="L263" s="51" t="s">
        <v>12</v>
      </c>
      <c r="M263" s="52" t="s">
        <v>199</v>
      </c>
      <c r="N263" s="38" t="s">
        <v>8</v>
      </c>
      <c r="O263" s="52" t="s">
        <v>199</v>
      </c>
      <c r="P263" s="55" t="str">
        <f>IF(ISBLANK(Tabelle2[[#This Row],[Price per 10 mg]]),"",RIGHT(Tabelle2[[#This Row],[Price per 10 mg]],1))</f>
        <v>€</v>
      </c>
      <c r="Q263" s="54" t="str">
        <f>IF(OR(ISBLANK(Tabelle2[[#This Row],[Price per 10 mg]]),Tabelle2[[#This Row],[Price per 10 mg]]="-"),"",IF(ISERR(FIND("€",Tabelle2[[#This Row],[Price per 10 mg]])),CONCATENATE(VALUE(LEFT(Tabelle2[[#This Row],[Price per 10 mg]],FIND(" ",Tabelle2[[#This Row],[Price per 10 mg]])-1))*(VLOOKUP(Tabelle2[[#This Row],[currency]],$T$4:$V$6,3,FALSE))," €"),Tabelle2[[#This Row],[Price per 10 mg]]))</f>
        <v>85 €</v>
      </c>
      <c r="R263" s="49"/>
      <c r="T263" s="1"/>
      <c r="U263" s="1"/>
      <c r="W263" s="3"/>
      <c r="X263" s="4"/>
    </row>
    <row r="264" spans="1:24" ht="21.6" customHeight="1" x14ac:dyDescent="0.2">
      <c r="A264" s="57" t="s">
        <v>862</v>
      </c>
      <c r="B264" s="49" t="s">
        <v>584</v>
      </c>
      <c r="C264" s="49"/>
      <c r="D264" s="49"/>
      <c r="E264" s="58" t="s">
        <v>489</v>
      </c>
      <c r="F264" s="58" t="s">
        <v>489</v>
      </c>
      <c r="G264" s="82" t="s">
        <v>488</v>
      </c>
      <c r="H264" s="63" t="s">
        <v>486</v>
      </c>
      <c r="I264" s="51" t="s">
        <v>487</v>
      </c>
      <c r="J264" s="51" t="s">
        <v>1474</v>
      </c>
      <c r="K264" s="56" t="s">
        <v>493</v>
      </c>
      <c r="L264" s="51" t="s">
        <v>12</v>
      </c>
      <c r="M264" s="52" t="s">
        <v>257</v>
      </c>
      <c r="N264" s="38" t="s">
        <v>8</v>
      </c>
      <c r="O264" s="52" t="s">
        <v>257</v>
      </c>
      <c r="P264" s="14" t="str">
        <f>IF(ISBLANK(Tabelle2[[#This Row],[Price per 10 mg]]),"",RIGHT(Tabelle2[[#This Row],[Price per 10 mg]],1))</f>
        <v>$</v>
      </c>
      <c r="Q264" s="54" t="str">
        <f>IF(OR(ISBLANK(Tabelle2[[#This Row],[Price per 10 mg]]),Tabelle2[[#This Row],[Price per 10 mg]]="-"),"",IF(ISERR(FIND("€",Tabelle2[[#This Row],[Price per 10 mg]])),CONCATENATE(VALUE(LEFT(Tabelle2[[#This Row],[Price per 10 mg]],FIND(" ",Tabelle2[[#This Row],[Price per 10 mg]])-1))*(VLOOKUP(Tabelle2[[#This Row],[currency]],$T$4:$V$6,3,FALSE))," €"),Tabelle2[[#This Row],[Price per 10 mg]]))</f>
        <v>118,75 €</v>
      </c>
      <c r="R264" s="49" t="s">
        <v>490</v>
      </c>
      <c r="T264" s="1"/>
      <c r="U264" s="1"/>
      <c r="W264" s="3"/>
      <c r="X264" s="4"/>
    </row>
    <row r="265" spans="1:24" ht="21.6" customHeight="1" x14ac:dyDescent="0.2">
      <c r="A265" s="57" t="s">
        <v>862</v>
      </c>
      <c r="B265" s="49" t="s">
        <v>584</v>
      </c>
      <c r="C265" s="49"/>
      <c r="D265" s="49"/>
      <c r="E265" s="58" t="s">
        <v>489</v>
      </c>
      <c r="F265" s="49" t="s">
        <v>825</v>
      </c>
      <c r="G265" s="82" t="s">
        <v>488</v>
      </c>
      <c r="H265" s="63" t="s">
        <v>486</v>
      </c>
      <c r="I265" s="51" t="s">
        <v>487</v>
      </c>
      <c r="J265" s="51" t="s">
        <v>18</v>
      </c>
      <c r="K265" s="56">
        <v>674515</v>
      </c>
      <c r="L265" s="51" t="s">
        <v>12</v>
      </c>
      <c r="M265" s="52" t="s">
        <v>496</v>
      </c>
      <c r="N265" s="38" t="s">
        <v>8</v>
      </c>
      <c r="O265" s="52" t="s">
        <v>496</v>
      </c>
      <c r="P265" s="14" t="str">
        <f>IF(ISBLANK(Tabelle2[[#This Row],[Price per 10 mg]]),"",RIGHT(Tabelle2[[#This Row],[Price per 10 mg]],1))</f>
        <v>€</v>
      </c>
      <c r="Q265" s="54" t="str">
        <f>IF(OR(ISBLANK(Tabelle2[[#This Row],[Price per 10 mg]]),Tabelle2[[#This Row],[Price per 10 mg]]="-"),"",IF(ISERR(FIND("€",Tabelle2[[#This Row],[Price per 10 mg]])),CONCATENATE(VALUE(LEFT(Tabelle2[[#This Row],[Price per 10 mg]],FIND(" ",Tabelle2[[#This Row],[Price per 10 mg]])-1))*(VLOOKUP(Tabelle2[[#This Row],[currency]],$T$4:$V$6,3,FALSE))," €"),Tabelle2[[#This Row],[Price per 10 mg]]))</f>
        <v>210 €</v>
      </c>
      <c r="R265" s="49" t="s">
        <v>490</v>
      </c>
      <c r="T265" s="1"/>
      <c r="U265" s="1"/>
      <c r="W265" s="3"/>
      <c r="X265" s="4"/>
    </row>
    <row r="266" spans="1:24" ht="26.45" customHeight="1" x14ac:dyDescent="0.2">
      <c r="A266" s="58" t="s">
        <v>862</v>
      </c>
      <c r="B266" s="49" t="s">
        <v>584</v>
      </c>
      <c r="C266" s="49"/>
      <c r="D266" s="49"/>
      <c r="E266" s="58" t="s">
        <v>489</v>
      </c>
      <c r="F266" s="49" t="s">
        <v>823</v>
      </c>
      <c r="G266" s="82" t="s">
        <v>488</v>
      </c>
      <c r="H266" s="63" t="s">
        <v>486</v>
      </c>
      <c r="I266" s="51" t="s">
        <v>487</v>
      </c>
      <c r="J266" s="51" t="s">
        <v>595</v>
      </c>
      <c r="K266" s="17" t="s">
        <v>491</v>
      </c>
      <c r="L266" s="12" t="s">
        <v>12</v>
      </c>
      <c r="M266" s="13" t="s">
        <v>492</v>
      </c>
      <c r="N266" s="38" t="s">
        <v>8</v>
      </c>
      <c r="O266" s="13" t="s">
        <v>492</v>
      </c>
      <c r="P266" s="53" t="str">
        <f>IF(ISBLANK(Tabelle2[[#This Row],[Price per 10 mg]]),"",RIGHT(Tabelle2[[#This Row],[Price per 10 mg]],1))</f>
        <v>€</v>
      </c>
      <c r="Q266" s="54" t="str">
        <f>IF(OR(ISBLANK(Tabelle2[[#This Row],[Price per 10 mg]]),Tabelle2[[#This Row],[Price per 10 mg]]="-"),"",IF(ISERR(FIND("€",Tabelle2[[#This Row],[Price per 10 mg]])),CONCATENATE(VALUE(LEFT(Tabelle2[[#This Row],[Price per 10 mg]],FIND(" ",Tabelle2[[#This Row],[Price per 10 mg]])-1))*(VLOOKUP(Tabelle2[[#This Row],[currency]],$T$4:$V$6,3,FALSE))," €"),Tabelle2[[#This Row],[Price per 10 mg]]))</f>
        <v>201,45 €</v>
      </c>
      <c r="R266" s="11" t="s">
        <v>490</v>
      </c>
      <c r="T266" s="1"/>
      <c r="U266" s="1"/>
      <c r="W266" s="3"/>
      <c r="X266" s="4"/>
    </row>
    <row r="267" spans="1:24" ht="21.6" customHeight="1" x14ac:dyDescent="0.2">
      <c r="A267" s="58" t="s">
        <v>862</v>
      </c>
      <c r="B267" s="49" t="s">
        <v>584</v>
      </c>
      <c r="C267" s="49"/>
      <c r="D267" s="49"/>
      <c r="E267" s="58" t="s">
        <v>489</v>
      </c>
      <c r="F267" s="49" t="s">
        <v>824</v>
      </c>
      <c r="G267" s="82" t="s">
        <v>488</v>
      </c>
      <c r="H267" s="63" t="s">
        <v>486</v>
      </c>
      <c r="I267" s="51" t="s">
        <v>487</v>
      </c>
      <c r="J267" s="51" t="s">
        <v>1021</v>
      </c>
      <c r="K267" s="17" t="s">
        <v>494</v>
      </c>
      <c r="L267" s="12" t="s">
        <v>12</v>
      </c>
      <c r="M267" s="13" t="s">
        <v>495</v>
      </c>
      <c r="N267" s="38" t="s">
        <v>8</v>
      </c>
      <c r="O267" s="13" t="s">
        <v>495</v>
      </c>
      <c r="P267" s="53" t="str">
        <f>IF(ISBLANK(Tabelle2[[#This Row],[Price per 10 mg]]),"",RIGHT(Tabelle2[[#This Row],[Price per 10 mg]],1))</f>
        <v>€</v>
      </c>
      <c r="Q267" s="54" t="str">
        <f>IF(OR(ISBLANK(Tabelle2[[#This Row],[Price per 10 mg]]),Tabelle2[[#This Row],[Price per 10 mg]]="-"),"",IF(ISERR(FIND("€",Tabelle2[[#This Row],[Price per 10 mg]])),CONCATENATE(VALUE(LEFT(Tabelle2[[#This Row],[Price per 10 mg]],FIND(" ",Tabelle2[[#This Row],[Price per 10 mg]])-1))*(VLOOKUP(Tabelle2[[#This Row],[currency]],$T$4:$V$6,3,FALSE))," €"),Tabelle2[[#This Row],[Price per 10 mg]]))</f>
        <v>276 €</v>
      </c>
      <c r="R267" s="11" t="s">
        <v>490</v>
      </c>
      <c r="T267" s="1"/>
      <c r="U267" s="1"/>
      <c r="W267" s="3"/>
      <c r="X267" s="4"/>
    </row>
    <row r="268" spans="1:24" ht="21.6" customHeight="1" x14ac:dyDescent="0.2">
      <c r="A268" s="57" t="s">
        <v>863</v>
      </c>
      <c r="B268" s="49" t="s">
        <v>584</v>
      </c>
      <c r="C268" s="49"/>
      <c r="D268" s="49"/>
      <c r="E268" s="58" t="s">
        <v>497</v>
      </c>
      <c r="F268" s="58" t="s">
        <v>828</v>
      </c>
      <c r="G268" s="82" t="s">
        <v>488</v>
      </c>
      <c r="H268" s="63" t="s">
        <v>498</v>
      </c>
      <c r="I268" s="51" t="s">
        <v>499</v>
      </c>
      <c r="J268" s="51" t="s">
        <v>1474</v>
      </c>
      <c r="K268" s="17" t="s">
        <v>503</v>
      </c>
      <c r="L268" s="12" t="s">
        <v>12</v>
      </c>
      <c r="M268" s="13" t="s">
        <v>829</v>
      </c>
      <c r="N268" s="38" t="s">
        <v>8</v>
      </c>
      <c r="O268" s="13" t="s">
        <v>829</v>
      </c>
      <c r="P268" s="14" t="str">
        <f>IF(ISBLANK(Tabelle2[[#This Row],[Price per 10 mg]]),"",RIGHT(Tabelle2[[#This Row],[Price per 10 mg]],1))</f>
        <v>$</v>
      </c>
      <c r="Q268" s="54" t="str">
        <f>IF(OR(ISBLANK(Tabelle2[[#This Row],[Price per 10 mg]]),Tabelle2[[#This Row],[Price per 10 mg]]="-"),"",IF(ISERR(FIND("€",Tabelle2[[#This Row],[Price per 10 mg]])),CONCATENATE(VALUE(LEFT(Tabelle2[[#This Row],[Price per 10 mg]],FIND(" ",Tabelle2[[#This Row],[Price per 10 mg]])-1))*(VLOOKUP(Tabelle2[[#This Row],[currency]],$T$4:$V$6,3,FALSE))," €"),Tabelle2[[#This Row],[Price per 10 mg]]))</f>
        <v>194,75 €</v>
      </c>
      <c r="R268" s="11" t="s">
        <v>500</v>
      </c>
      <c r="T268" s="1"/>
      <c r="U268" s="1"/>
      <c r="W268" s="3"/>
      <c r="X268" s="4"/>
    </row>
    <row r="269" spans="1:24" ht="15" customHeight="1" x14ac:dyDescent="0.2">
      <c r="A269" s="57" t="s">
        <v>863</v>
      </c>
      <c r="B269" s="49" t="s">
        <v>584</v>
      </c>
      <c r="C269" s="49"/>
      <c r="D269" s="49"/>
      <c r="E269" s="58" t="s">
        <v>497</v>
      </c>
      <c r="F269" s="49" t="s">
        <v>826</v>
      </c>
      <c r="G269" s="82" t="s">
        <v>488</v>
      </c>
      <c r="H269" s="63" t="s">
        <v>498</v>
      </c>
      <c r="I269" s="51" t="s">
        <v>499</v>
      </c>
      <c r="J269" s="129" t="s">
        <v>18</v>
      </c>
      <c r="K269" s="17">
        <v>677316</v>
      </c>
      <c r="L269" s="12" t="s">
        <v>12</v>
      </c>
      <c r="M269" s="13" t="s">
        <v>496</v>
      </c>
      <c r="N269" s="38" t="s">
        <v>8</v>
      </c>
      <c r="O269" s="13" t="s">
        <v>496</v>
      </c>
      <c r="P269" s="53" t="str">
        <f>IF(ISBLANK(Tabelle2[[#This Row],[Price per 10 mg]]),"",RIGHT(Tabelle2[[#This Row],[Price per 10 mg]],1))</f>
        <v>€</v>
      </c>
      <c r="Q269" s="54" t="str">
        <f>IF(OR(ISBLANK(Tabelle2[[#This Row],[Price per 10 mg]]),Tabelle2[[#This Row],[Price per 10 mg]]="-"),"",IF(ISERR(FIND("€",Tabelle2[[#This Row],[Price per 10 mg]])),CONCATENATE(VALUE(LEFT(Tabelle2[[#This Row],[Price per 10 mg]],FIND(" ",Tabelle2[[#This Row],[Price per 10 mg]])-1))*(VLOOKUP(Tabelle2[[#This Row],[currency]],$T$4:$V$6,3,FALSE))," €"),Tabelle2[[#This Row],[Price per 10 mg]]))</f>
        <v>210 €</v>
      </c>
      <c r="R269" s="49" t="s">
        <v>500</v>
      </c>
      <c r="T269" s="1"/>
      <c r="U269" s="1"/>
      <c r="W269" s="3"/>
      <c r="X269" s="4"/>
    </row>
    <row r="270" spans="1:24" ht="21.6" customHeight="1" x14ac:dyDescent="0.2">
      <c r="A270" s="57" t="s">
        <v>863</v>
      </c>
      <c r="B270" s="49" t="s">
        <v>584</v>
      </c>
      <c r="C270" s="49"/>
      <c r="D270" s="49"/>
      <c r="E270" s="58" t="s">
        <v>497</v>
      </c>
      <c r="F270" s="49" t="s">
        <v>827</v>
      </c>
      <c r="G270" s="82" t="s">
        <v>488</v>
      </c>
      <c r="H270" s="63" t="s">
        <v>498</v>
      </c>
      <c r="I270" s="51" t="s">
        <v>499</v>
      </c>
      <c r="J270" s="129" t="s">
        <v>1021</v>
      </c>
      <c r="K270" s="17" t="s">
        <v>501</v>
      </c>
      <c r="L270" s="12" t="s">
        <v>12</v>
      </c>
      <c r="M270" s="13" t="s">
        <v>502</v>
      </c>
      <c r="N270" s="38" t="s">
        <v>8</v>
      </c>
      <c r="O270" s="13" t="s">
        <v>502</v>
      </c>
      <c r="P270" s="53" t="str">
        <f>IF(ISBLANK(Tabelle2[[#This Row],[Price per 10 mg]]),"",RIGHT(Tabelle2[[#This Row],[Price per 10 mg]],1))</f>
        <v>€</v>
      </c>
      <c r="Q270" s="54" t="str">
        <f>IF(OR(ISBLANK(Tabelle2[[#This Row],[Price per 10 mg]]),Tabelle2[[#This Row],[Price per 10 mg]]="-"),"",IF(ISERR(FIND("€",Tabelle2[[#This Row],[Price per 10 mg]])),CONCATENATE(VALUE(LEFT(Tabelle2[[#This Row],[Price per 10 mg]],FIND(" ",Tabelle2[[#This Row],[Price per 10 mg]])-1))*(VLOOKUP(Tabelle2[[#This Row],[currency]],$T$4:$V$6,3,FALSE))," €"),Tabelle2[[#This Row],[Price per 10 mg]]))</f>
        <v>253 €</v>
      </c>
      <c r="R270" s="11" t="s">
        <v>500</v>
      </c>
      <c r="T270" s="1"/>
      <c r="U270" s="1"/>
      <c r="W270" s="3"/>
      <c r="X270" s="4"/>
    </row>
    <row r="271" spans="1:24" ht="21.6" customHeight="1" x14ac:dyDescent="0.2">
      <c r="A271" s="50" t="s">
        <v>1014</v>
      </c>
      <c r="B271" s="49" t="s">
        <v>598</v>
      </c>
      <c r="C271" s="49" t="s">
        <v>1518</v>
      </c>
      <c r="D271" s="49"/>
      <c r="E271" s="58" t="s">
        <v>504</v>
      </c>
      <c r="F271" s="49" t="s">
        <v>834</v>
      </c>
      <c r="G271" s="82" t="s">
        <v>488</v>
      </c>
      <c r="H271" s="63" t="s">
        <v>505</v>
      </c>
      <c r="I271" s="51" t="s">
        <v>506</v>
      </c>
      <c r="J271" s="129" t="s">
        <v>1474</v>
      </c>
      <c r="K271" s="17" t="s">
        <v>508</v>
      </c>
      <c r="L271" s="12" t="s">
        <v>89</v>
      </c>
      <c r="M271" s="13" t="s">
        <v>104</v>
      </c>
      <c r="N271" s="38" t="s">
        <v>8</v>
      </c>
      <c r="O271" s="13" t="s">
        <v>835</v>
      </c>
      <c r="P271" s="53" t="str">
        <f>IF(ISBLANK(Tabelle2[[#This Row],[Price per 10 mg]]),"",RIGHT(Tabelle2[[#This Row],[Price per 10 mg]],1))</f>
        <v>$</v>
      </c>
      <c r="Q271" s="54" t="str">
        <f>IF(OR(ISBLANK(Tabelle2[[#This Row],[Price per 10 mg]]),Tabelle2[[#This Row],[Price per 10 mg]]="-"),"",IF(ISERR(FIND("€",Tabelle2[[#This Row],[Price per 10 mg]])),CONCATENATE(VALUE(LEFT(Tabelle2[[#This Row],[Price per 10 mg]],FIND(" ",Tabelle2[[#This Row],[Price per 10 mg]])-1))*(VLOOKUP(Tabelle2[[#This Row],[currency]],$T$4:$V$6,3,FALSE))," €"),Tabelle2[[#This Row],[Price per 10 mg]]))</f>
        <v>20,9 €</v>
      </c>
      <c r="R271" s="11" t="s">
        <v>864</v>
      </c>
      <c r="T271" s="1"/>
      <c r="U271" s="1"/>
      <c r="W271" s="3"/>
      <c r="X271" s="4"/>
    </row>
    <row r="272" spans="1:24" ht="15" customHeight="1" x14ac:dyDescent="0.2">
      <c r="A272" s="61" t="s">
        <v>1014</v>
      </c>
      <c r="B272" s="49" t="s">
        <v>598</v>
      </c>
      <c r="C272" s="49" t="s">
        <v>1518</v>
      </c>
      <c r="D272" s="49"/>
      <c r="E272" s="58" t="s">
        <v>504</v>
      </c>
      <c r="F272" s="49" t="s">
        <v>832</v>
      </c>
      <c r="G272" s="82" t="s">
        <v>488</v>
      </c>
      <c r="H272" s="63" t="s">
        <v>505</v>
      </c>
      <c r="I272" s="51" t="s">
        <v>506</v>
      </c>
      <c r="J272" s="51" t="s">
        <v>18</v>
      </c>
      <c r="K272" s="56">
        <v>676446</v>
      </c>
      <c r="L272" s="51" t="s">
        <v>12</v>
      </c>
      <c r="M272" s="52" t="s">
        <v>833</v>
      </c>
      <c r="N272" s="38" t="s">
        <v>8</v>
      </c>
      <c r="O272" s="52" t="s">
        <v>833</v>
      </c>
      <c r="P272" s="53" t="str">
        <f>IF(ISBLANK(Tabelle2[[#This Row],[Price per 10 mg]]),"",RIGHT(Tabelle2[[#This Row],[Price per 10 mg]],1))</f>
        <v>€</v>
      </c>
      <c r="Q272" s="54" t="str">
        <f>IF(OR(ISBLANK(Tabelle2[[#This Row],[Price per 10 mg]]),Tabelle2[[#This Row],[Price per 10 mg]]="-"),"",IF(ISERR(FIND("€",Tabelle2[[#This Row],[Price per 10 mg]])),CONCATENATE(VALUE(LEFT(Tabelle2[[#This Row],[Price per 10 mg]],FIND(" ",Tabelle2[[#This Row],[Price per 10 mg]])-1))*(VLOOKUP(Tabelle2[[#This Row],[currency]],$T$4:$V$6,3,FALSE))," €"),Tabelle2[[#This Row],[Price per 10 mg]]))</f>
        <v>122,9 €</v>
      </c>
      <c r="R272" s="49" t="s">
        <v>864</v>
      </c>
      <c r="T272" s="1"/>
      <c r="U272" s="1"/>
      <c r="W272" s="3"/>
      <c r="X272" s="4"/>
    </row>
    <row r="273" spans="1:24" ht="15" customHeight="1" x14ac:dyDescent="0.2">
      <c r="A273" s="61" t="s">
        <v>1014</v>
      </c>
      <c r="B273" s="49" t="s">
        <v>598</v>
      </c>
      <c r="C273" s="49" t="s">
        <v>1518</v>
      </c>
      <c r="D273" s="49"/>
      <c r="E273" s="58" t="s">
        <v>504</v>
      </c>
      <c r="F273" s="58" t="s">
        <v>830</v>
      </c>
      <c r="G273" s="82" t="s">
        <v>488</v>
      </c>
      <c r="H273" s="63" t="s">
        <v>505</v>
      </c>
      <c r="I273" s="51" t="s">
        <v>506</v>
      </c>
      <c r="J273" s="51" t="s">
        <v>1021</v>
      </c>
      <c r="K273" s="56" t="s">
        <v>507</v>
      </c>
      <c r="L273" s="51" t="s">
        <v>12</v>
      </c>
      <c r="M273" s="52" t="s">
        <v>831</v>
      </c>
      <c r="N273" s="38" t="s">
        <v>8</v>
      </c>
      <c r="O273" s="52" t="s">
        <v>831</v>
      </c>
      <c r="P273" s="53" t="str">
        <f>IF(ISBLANK(Tabelle2[[#This Row],[Price per 10 mg]]),"",RIGHT(Tabelle2[[#This Row],[Price per 10 mg]],1))</f>
        <v>€</v>
      </c>
      <c r="Q273" s="54" t="str">
        <f>IF(OR(ISBLANK(Tabelle2[[#This Row],[Price per 10 mg]]),Tabelle2[[#This Row],[Price per 10 mg]]="-"),"",IF(ISERR(FIND("€",Tabelle2[[#This Row],[Price per 10 mg]])),CONCATENATE(VALUE(LEFT(Tabelle2[[#This Row],[Price per 10 mg]],FIND(" ",Tabelle2[[#This Row],[Price per 10 mg]])-1))*(VLOOKUP(Tabelle2[[#This Row],[currency]],$T$4:$V$6,3,FALSE))," €"),Tabelle2[[#This Row],[Price per 10 mg]]))</f>
        <v>336 €</v>
      </c>
      <c r="R273" s="49" t="s">
        <v>864</v>
      </c>
      <c r="T273" s="1"/>
      <c r="U273" s="1"/>
      <c r="W273" s="3"/>
      <c r="X273" s="4"/>
    </row>
    <row r="274" spans="1:24" ht="15" customHeight="1" x14ac:dyDescent="0.2">
      <c r="A274" s="58" t="s">
        <v>845</v>
      </c>
      <c r="B274" s="49" t="s">
        <v>583</v>
      </c>
      <c r="C274" s="49" t="s">
        <v>1518</v>
      </c>
      <c r="D274" s="49"/>
      <c r="E274" s="58"/>
      <c r="F274" s="49" t="s">
        <v>853</v>
      </c>
      <c r="G274" s="82" t="s">
        <v>200</v>
      </c>
      <c r="H274" s="63" t="s">
        <v>854</v>
      </c>
      <c r="I274" s="51" t="s">
        <v>855</v>
      </c>
      <c r="J274" s="12" t="s">
        <v>1474</v>
      </c>
      <c r="K274" s="56" t="s">
        <v>857</v>
      </c>
      <c r="L274" s="12" t="s">
        <v>12</v>
      </c>
      <c r="M274" s="13" t="s">
        <v>856</v>
      </c>
      <c r="N274" s="38" t="s">
        <v>8</v>
      </c>
      <c r="O274" s="13" t="s">
        <v>856</v>
      </c>
      <c r="P274" s="53" t="str">
        <f>IF(ISBLANK(Tabelle2[[#This Row],[Price per 10 mg]]),"",RIGHT(Tabelle2[[#This Row],[Price per 10 mg]],1))</f>
        <v>$</v>
      </c>
      <c r="Q274" s="54" t="str">
        <f>IF(OR(ISBLANK(Tabelle2[[#This Row],[Price per 10 mg]]),Tabelle2[[#This Row],[Price per 10 mg]]="-"),"",IF(ISERR(FIND("€",Tabelle2[[#This Row],[Price per 10 mg]])),CONCATENATE(VALUE(LEFT(Tabelle2[[#This Row],[Price per 10 mg]],FIND(" ",Tabelle2[[#This Row],[Price per 10 mg]])-1))*(VLOOKUP(Tabelle2[[#This Row],[currency]],$T$4:$V$6,3,FALSE))," €"),Tabelle2[[#This Row],[Price per 10 mg]]))</f>
        <v>209 €</v>
      </c>
      <c r="R274" s="11"/>
      <c r="T274" s="1"/>
      <c r="U274" s="1"/>
      <c r="W274" s="3"/>
      <c r="X274" s="4"/>
    </row>
    <row r="275" spans="1:24" ht="15" customHeight="1" x14ac:dyDescent="0.2">
      <c r="A275" s="58" t="s">
        <v>845</v>
      </c>
      <c r="B275" s="49" t="s">
        <v>583</v>
      </c>
      <c r="C275" s="49" t="s">
        <v>1518</v>
      </c>
      <c r="D275" s="49"/>
      <c r="E275" s="58"/>
      <c r="F275" s="58" t="s">
        <v>849</v>
      </c>
      <c r="G275" s="82" t="s">
        <v>200</v>
      </c>
      <c r="H275" s="63" t="s">
        <v>852</v>
      </c>
      <c r="I275" s="51" t="s">
        <v>861</v>
      </c>
      <c r="J275" s="59" t="s">
        <v>18</v>
      </c>
      <c r="K275" s="17">
        <v>679066</v>
      </c>
      <c r="L275" s="12" t="s">
        <v>89</v>
      </c>
      <c r="M275" s="13" t="s">
        <v>898</v>
      </c>
      <c r="N275" s="38" t="s">
        <v>8</v>
      </c>
      <c r="O275" s="13" t="s">
        <v>860</v>
      </c>
      <c r="P275" s="53" t="str">
        <f>IF(ISBLANK(Tabelle2[[#This Row],[Price per 10 mg]]),"",RIGHT(Tabelle2[[#This Row],[Price per 10 mg]],1))</f>
        <v>€</v>
      </c>
      <c r="Q275" s="54" t="str">
        <f>IF(OR(ISBLANK(Tabelle2[[#This Row],[Price per 10 mg]]),Tabelle2[[#This Row],[Price per 10 mg]]="-"),"",IF(ISERR(FIND("€",Tabelle2[[#This Row],[Price per 10 mg]])),CONCATENATE(VALUE(LEFT(Tabelle2[[#This Row],[Price per 10 mg]],FIND(" ",Tabelle2[[#This Row],[Price per 10 mg]])-1))*(VLOOKUP(Tabelle2[[#This Row],[currency]],$T$4:$V$6,3,FALSE))," €"),Tabelle2[[#This Row],[Price per 10 mg]]))</f>
        <v>92 €</v>
      </c>
      <c r="R275" s="11"/>
      <c r="T275" s="1"/>
      <c r="U275" s="1"/>
      <c r="W275" s="3"/>
      <c r="X275" s="4"/>
    </row>
    <row r="276" spans="1:24" ht="15" customHeight="1" x14ac:dyDescent="0.2">
      <c r="A276" s="58" t="s">
        <v>845</v>
      </c>
      <c r="B276" s="49" t="s">
        <v>583</v>
      </c>
      <c r="C276" s="49" t="s">
        <v>1518</v>
      </c>
      <c r="D276" s="49"/>
      <c r="E276" s="58"/>
      <c r="F276" s="58" t="s">
        <v>849</v>
      </c>
      <c r="G276" s="82" t="s">
        <v>200</v>
      </c>
      <c r="H276" s="63" t="s">
        <v>852</v>
      </c>
      <c r="I276" s="51" t="s">
        <v>861</v>
      </c>
      <c r="J276" s="59" t="s">
        <v>595</v>
      </c>
      <c r="K276" s="56" t="s">
        <v>850</v>
      </c>
      <c r="L276" s="51" t="s">
        <v>12</v>
      </c>
      <c r="M276" s="52" t="s">
        <v>851</v>
      </c>
      <c r="N276" s="38" t="s">
        <v>8</v>
      </c>
      <c r="O276" s="52" t="s">
        <v>851</v>
      </c>
      <c r="P276" s="53" t="str">
        <f>IF(ISBLANK(Tabelle2[[#This Row],[Price per 10 mg]]),"",RIGHT(Tabelle2[[#This Row],[Price per 10 mg]],1))</f>
        <v>€</v>
      </c>
      <c r="Q276" s="54" t="str">
        <f>IF(OR(ISBLANK(Tabelle2[[#This Row],[Price per 10 mg]]),Tabelle2[[#This Row],[Price per 10 mg]]="-"),"",IF(ISERR(FIND("€",Tabelle2[[#This Row],[Price per 10 mg]])),CONCATENATE(VALUE(LEFT(Tabelle2[[#This Row],[Price per 10 mg]],FIND(" ",Tabelle2[[#This Row],[Price per 10 mg]])-1))*(VLOOKUP(Tabelle2[[#This Row],[currency]],$T$4:$V$6,3,FALSE))," €"),Tabelle2[[#This Row],[Price per 10 mg]]))</f>
        <v>106,40 €</v>
      </c>
      <c r="R276" s="49"/>
      <c r="T276" s="1"/>
      <c r="U276" s="1"/>
      <c r="W276" s="3"/>
      <c r="X276" s="4"/>
    </row>
    <row r="277" spans="1:24" ht="39.6" customHeight="1" x14ac:dyDescent="0.2">
      <c r="A277" s="58" t="s">
        <v>201</v>
      </c>
      <c r="B277" s="49" t="s">
        <v>583</v>
      </c>
      <c r="C277" s="49" t="s">
        <v>1518</v>
      </c>
      <c r="D277" s="49"/>
      <c r="E277" s="58"/>
      <c r="F277" s="49" t="s">
        <v>846</v>
      </c>
      <c r="G277" s="82" t="s">
        <v>200</v>
      </c>
      <c r="H277" s="63" t="s">
        <v>238</v>
      </c>
      <c r="I277" s="51" t="s">
        <v>1562</v>
      </c>
      <c r="J277" s="51" t="s">
        <v>18</v>
      </c>
      <c r="K277" s="56">
        <v>678074</v>
      </c>
      <c r="L277" s="51" t="s">
        <v>68</v>
      </c>
      <c r="M277" s="52" t="s">
        <v>847</v>
      </c>
      <c r="N277" s="38" t="s">
        <v>8</v>
      </c>
      <c r="O277" s="52" t="s">
        <v>848</v>
      </c>
      <c r="P277" s="55" t="str">
        <f>IF(ISBLANK(Tabelle2[[#This Row],[Price per 10 mg]]),"",RIGHT(Tabelle2[[#This Row],[Price per 10 mg]],1))</f>
        <v>€</v>
      </c>
      <c r="Q277" s="54" t="str">
        <f>IF(OR(ISBLANK(Tabelle2[[#This Row],[Price per 10 mg]]),Tabelle2[[#This Row],[Price per 10 mg]]="-"),"",IF(ISERR(FIND("€",Tabelle2[[#This Row],[Price per 10 mg]])),CONCATENATE(VALUE(LEFT(Tabelle2[[#This Row],[Price per 10 mg]],FIND(" ",Tabelle2[[#This Row],[Price per 10 mg]])-1))*(VLOOKUP(Tabelle2[[#This Row],[currency]],$T$4:$V$6,3,FALSE))," €"),Tabelle2[[#This Row],[Price per 10 mg]]))</f>
        <v>34500 €</v>
      </c>
      <c r="R277" s="49"/>
      <c r="T277" s="1"/>
      <c r="U277" s="1"/>
      <c r="W277" s="3"/>
      <c r="X277" s="4"/>
    </row>
    <row r="278" spans="1:24" ht="32.1" customHeight="1" x14ac:dyDescent="0.2">
      <c r="A278" s="58" t="s">
        <v>201</v>
      </c>
      <c r="B278" s="49" t="s">
        <v>583</v>
      </c>
      <c r="C278" s="49" t="s">
        <v>1518</v>
      </c>
      <c r="D278" s="49"/>
      <c r="E278" s="58"/>
      <c r="F278" s="49" t="s">
        <v>859</v>
      </c>
      <c r="G278" s="82" t="s">
        <v>200</v>
      </c>
      <c r="H278" s="63" t="s">
        <v>238</v>
      </c>
      <c r="I278" s="51" t="s">
        <v>1562</v>
      </c>
      <c r="J278" s="51" t="s">
        <v>1129</v>
      </c>
      <c r="K278" s="56" t="s">
        <v>1563</v>
      </c>
      <c r="L278" s="51" t="s">
        <v>29</v>
      </c>
      <c r="M278" s="52" t="s">
        <v>1564</v>
      </c>
      <c r="N278" s="38" t="s">
        <v>718</v>
      </c>
      <c r="O278" s="52" t="s">
        <v>324</v>
      </c>
      <c r="P278" s="53" t="str">
        <f>IF(ISBLANK(Tabelle2[[#This Row],[Price per 10 mg]]),"",RIGHT(Tabelle2[[#This Row],[Price per 10 mg]],1))</f>
        <v>€</v>
      </c>
      <c r="Q278" s="54" t="str">
        <f>IF(OR(ISBLANK(Tabelle2[[#This Row],[Price per 10 mg]]),Tabelle2[[#This Row],[Price per 10 mg]]="-"),"",IF(ISERR(FIND("€",Tabelle2[[#This Row],[Price per 10 mg]])),CONCATENATE(VALUE(LEFT(Tabelle2[[#This Row],[Price per 10 mg]],FIND(" ",Tabelle2[[#This Row],[Price per 10 mg]])-1))*(VLOOKUP(Tabelle2[[#This Row],[currency]],$T$4:$V$6,3,FALSE))," €"),Tabelle2[[#This Row],[Price per 10 mg]]))</f>
        <v>34 €</v>
      </c>
      <c r="R278" s="49"/>
      <c r="T278" s="1"/>
      <c r="U278" s="1"/>
      <c r="W278" s="3"/>
      <c r="X278" s="4"/>
    </row>
    <row r="279" spans="1:24" ht="32.1" customHeight="1" x14ac:dyDescent="0.2">
      <c r="A279" s="61" t="s">
        <v>1014</v>
      </c>
      <c r="B279" s="49" t="s">
        <v>598</v>
      </c>
      <c r="C279" s="49" t="s">
        <v>1518</v>
      </c>
      <c r="D279" s="49"/>
      <c r="E279" s="58" t="s">
        <v>894</v>
      </c>
      <c r="F279" s="49" t="s">
        <v>523</v>
      </c>
      <c r="G279" s="82" t="s">
        <v>528</v>
      </c>
      <c r="H279" s="63" t="s">
        <v>527</v>
      </c>
      <c r="I279" s="51" t="s">
        <v>1020</v>
      </c>
      <c r="J279" s="51" t="s">
        <v>595</v>
      </c>
      <c r="K279" s="56" t="s">
        <v>524</v>
      </c>
      <c r="L279" s="51" t="s">
        <v>89</v>
      </c>
      <c r="M279" s="52" t="s">
        <v>525</v>
      </c>
      <c r="N279" s="38" t="s">
        <v>8</v>
      </c>
      <c r="O279" s="52" t="s">
        <v>526</v>
      </c>
      <c r="P279" s="53" t="str">
        <f>IF(ISBLANK(Tabelle2[[#This Row],[Price per 10 mg]]),"",RIGHT(Tabelle2[[#This Row],[Price per 10 mg]],1))</f>
        <v>€</v>
      </c>
      <c r="Q279" s="54" t="str">
        <f>IF(OR(ISBLANK(Tabelle2[[#This Row],[Price per 10 mg]]),Tabelle2[[#This Row],[Price per 10 mg]]="-"),"",IF(ISERR(FIND("€",Tabelle2[[#This Row],[Price per 10 mg]])),CONCATENATE(VALUE(LEFT(Tabelle2[[#This Row],[Price per 10 mg]],FIND(" ",Tabelle2[[#This Row],[Price per 10 mg]])-1))*(VLOOKUP(Tabelle2[[#This Row],[currency]],$T$4:$V$6,3,FALSE))," €"),Tabelle2[[#This Row],[Price per 10 mg]]))</f>
        <v>40 €</v>
      </c>
      <c r="R279" s="49" t="s">
        <v>865</v>
      </c>
      <c r="T279" s="1"/>
      <c r="U279" s="1"/>
      <c r="W279" s="3"/>
      <c r="X279" s="4"/>
    </row>
    <row r="280" spans="1:24" ht="32.1" customHeight="1" x14ac:dyDescent="0.2">
      <c r="A280" s="58" t="s">
        <v>216</v>
      </c>
      <c r="B280" s="49" t="s">
        <v>583</v>
      </c>
      <c r="C280" s="49" t="s">
        <v>1516</v>
      </c>
      <c r="D280" s="49"/>
      <c r="E280" s="58" t="s">
        <v>67</v>
      </c>
      <c r="F280" s="49" t="s">
        <v>1544</v>
      </c>
      <c r="G280" s="82" t="s">
        <v>64</v>
      </c>
      <c r="H280" s="63" t="s">
        <v>216</v>
      </c>
      <c r="I280" s="51" t="s">
        <v>65</v>
      </c>
      <c r="J280" s="129" t="s">
        <v>595</v>
      </c>
      <c r="K280" s="56" t="s">
        <v>1545</v>
      </c>
      <c r="L280" s="129" t="s">
        <v>12</v>
      </c>
      <c r="M280" s="52" t="s">
        <v>1546</v>
      </c>
      <c r="N280" s="38" t="s">
        <v>8</v>
      </c>
      <c r="O280" s="52" t="s">
        <v>1546</v>
      </c>
      <c r="P280" s="55" t="str">
        <f>IF(ISBLANK(Tabelle2[[#This Row],[Price per 10 mg]]),"",RIGHT(Tabelle2[[#This Row],[Price per 10 mg]],1))</f>
        <v>€</v>
      </c>
      <c r="Q280" s="54" t="str">
        <f>IF(OR(ISBLANK(Tabelle2[[#This Row],[Price per 10 mg]]),Tabelle2[[#This Row],[Price per 10 mg]]="-"),"",IF(ISERR(FIND("€",Tabelle2[[#This Row],[Price per 10 mg]])),CONCATENATE(VALUE(LEFT(Tabelle2[[#This Row],[Price per 10 mg]],FIND(" ",Tabelle2[[#This Row],[Price per 10 mg]])-1))*(VLOOKUP(Tabelle2[[#This Row],[currency]],$T$4:$V$6,3,FALSE))," €"),Tabelle2[[#This Row],[Price per 10 mg]]))</f>
        <v>162,40 €</v>
      </c>
      <c r="R280" s="49" t="s">
        <v>1493</v>
      </c>
      <c r="T280" s="1"/>
      <c r="U280" s="1"/>
      <c r="W280" s="3"/>
      <c r="X280" s="4"/>
    </row>
    <row r="281" spans="1:24" ht="32.1" customHeight="1" x14ac:dyDescent="0.2">
      <c r="A281" s="58" t="s">
        <v>216</v>
      </c>
      <c r="B281" s="49" t="s">
        <v>583</v>
      </c>
      <c r="C281" s="49" t="s">
        <v>1516</v>
      </c>
      <c r="D281" s="49"/>
      <c r="E281" s="58" t="s">
        <v>67</v>
      </c>
      <c r="F281" s="49" t="s">
        <v>66</v>
      </c>
      <c r="G281" s="82" t="s">
        <v>64</v>
      </c>
      <c r="H281" s="63" t="s">
        <v>216</v>
      </c>
      <c r="I281" s="51" t="s">
        <v>65</v>
      </c>
      <c r="J281" s="129" t="s">
        <v>18</v>
      </c>
      <c r="K281" s="56">
        <v>680516</v>
      </c>
      <c r="L281" s="129" t="s">
        <v>68</v>
      </c>
      <c r="M281" s="52" t="s">
        <v>1494</v>
      </c>
      <c r="N281" s="38" t="s">
        <v>8</v>
      </c>
      <c r="O281" s="52" t="s">
        <v>1495</v>
      </c>
      <c r="P281" s="55" t="str">
        <f>IF(ISBLANK(Tabelle2[[#This Row],[Price per 10 mg]]),"",RIGHT(Tabelle2[[#This Row],[Price per 10 mg]],1))</f>
        <v>€</v>
      </c>
      <c r="Q281" s="54" t="str">
        <f>IF(OR(ISBLANK(Tabelle2[[#This Row],[Price per 10 mg]]),Tabelle2[[#This Row],[Price per 10 mg]]="-"),"",IF(ISERR(FIND("€",Tabelle2[[#This Row],[Price per 10 mg]])),CONCATENATE(VALUE(LEFT(Tabelle2[[#This Row],[Price per 10 mg]],FIND(" ",Tabelle2[[#This Row],[Price per 10 mg]])-1))*(VLOOKUP(Tabelle2[[#This Row],[currency]],$T$4:$V$6,3,FALSE))," €"),Tabelle2[[#This Row],[Price per 10 mg]]))</f>
        <v>6790 €</v>
      </c>
      <c r="R281" s="49"/>
      <c r="T281" s="1"/>
      <c r="U281" s="1"/>
      <c r="W281" s="3"/>
      <c r="X281" s="4"/>
    </row>
    <row r="282" spans="1:24" ht="32.1" customHeight="1" x14ac:dyDescent="0.2">
      <c r="A282" s="58" t="s">
        <v>866</v>
      </c>
      <c r="B282" s="49"/>
      <c r="C282" s="49"/>
      <c r="D282" s="49"/>
      <c r="E282" s="58" t="s">
        <v>169</v>
      </c>
      <c r="F282" s="49" t="s">
        <v>867</v>
      </c>
      <c r="G282" s="82" t="s">
        <v>168</v>
      </c>
      <c r="H282" s="63" t="s">
        <v>224</v>
      </c>
      <c r="I282" s="51" t="s">
        <v>54</v>
      </c>
      <c r="J282" s="129" t="s">
        <v>18</v>
      </c>
      <c r="K282" s="56">
        <v>680636</v>
      </c>
      <c r="L282" s="129" t="s">
        <v>68</v>
      </c>
      <c r="M282" s="52" t="s">
        <v>1061</v>
      </c>
      <c r="N282" s="38" t="s">
        <v>8</v>
      </c>
      <c r="O282" s="52" t="s">
        <v>1062</v>
      </c>
      <c r="P282" s="55" t="str">
        <f>IF(ISBLANK(Tabelle2[[#This Row],[Price per 10 mg]]),"",RIGHT(Tabelle2[[#This Row],[Price per 10 mg]],1))</f>
        <v>€</v>
      </c>
      <c r="Q282" s="54" t="str">
        <f>IF(OR(ISBLANK(Tabelle2[[#This Row],[Price per 10 mg]]),Tabelle2[[#This Row],[Price per 10 mg]]="-"),"",IF(ISERR(FIND("€",Tabelle2[[#This Row],[Price per 10 mg]])),CONCATENATE(VALUE(LEFT(Tabelle2[[#This Row],[Price per 10 mg]],FIND(" ",Tabelle2[[#This Row],[Price per 10 mg]])-1))*(VLOOKUP(Tabelle2[[#This Row],[currency]],$T$4:$V$6,3,FALSE))," €"),Tabelle2[[#This Row],[Price per 10 mg]]))</f>
        <v>45500 €</v>
      </c>
      <c r="R282" s="49"/>
      <c r="T282" s="1"/>
      <c r="U282" s="1"/>
      <c r="W282" s="3"/>
      <c r="X282" s="4"/>
    </row>
    <row r="283" spans="1:24" s="23" customFormat="1" ht="32.1" customHeight="1" x14ac:dyDescent="0.2">
      <c r="A283" s="135" t="s">
        <v>2231</v>
      </c>
      <c r="B283" s="49" t="s">
        <v>598</v>
      </c>
      <c r="C283" s="49"/>
      <c r="D283" s="49" t="s">
        <v>2326</v>
      </c>
      <c r="E283" s="58"/>
      <c r="F283" s="49" t="s">
        <v>2</v>
      </c>
      <c r="G283" s="82" t="s">
        <v>2</v>
      </c>
      <c r="H283" s="63" t="s">
        <v>241</v>
      </c>
      <c r="I283" s="51" t="s">
        <v>3</v>
      </c>
      <c r="J283" s="129" t="s">
        <v>4</v>
      </c>
      <c r="K283" s="56" t="s">
        <v>5</v>
      </c>
      <c r="L283" s="51" t="s">
        <v>12</v>
      </c>
      <c r="M283" s="52" t="s">
        <v>9</v>
      </c>
      <c r="N283" s="38" t="s">
        <v>8</v>
      </c>
      <c r="O283" s="52" t="s">
        <v>9</v>
      </c>
      <c r="P283" s="55" t="str">
        <f>IF(ISBLANK(Tabelle2[[#This Row],[Price per 10 mg]]),"",RIGHT(Tabelle2[[#This Row],[Price per 10 mg]],1))</f>
        <v>$</v>
      </c>
      <c r="Q283" s="54" t="str">
        <f>IF(OR(ISBLANK(Tabelle2[[#This Row],[Price per 10 mg]]),Tabelle2[[#This Row],[Price per 10 mg]]="-"),"",IF(ISERR(FIND("€",Tabelle2[[#This Row],[Price per 10 mg]])),CONCATENATE(VALUE(LEFT(Tabelle2[[#This Row],[Price per 10 mg]],FIND(" ",Tabelle2[[#This Row],[Price per 10 mg]])-1))*(VLOOKUP(Tabelle2[[#This Row],[currency]],$T$4:$V$6,3,FALSE))," €"),Tabelle2[[#This Row],[Price per 10 mg]]))</f>
        <v>237,5 €</v>
      </c>
      <c r="R283" s="49"/>
      <c r="W283" s="24"/>
      <c r="X283" s="25"/>
    </row>
    <row r="284" spans="1:24" s="23" customFormat="1" ht="19.5" customHeight="1" x14ac:dyDescent="0.2">
      <c r="A284" s="135" t="s">
        <v>2231</v>
      </c>
      <c r="B284" s="49" t="s">
        <v>598</v>
      </c>
      <c r="C284" s="49"/>
      <c r="D284" s="49" t="s">
        <v>2326</v>
      </c>
      <c r="E284" s="58"/>
      <c r="F284" s="49" t="s">
        <v>2</v>
      </c>
      <c r="G284" s="82" t="s">
        <v>2</v>
      </c>
      <c r="H284" s="63" t="s">
        <v>241</v>
      </c>
      <c r="I284" s="51" t="s">
        <v>3</v>
      </c>
      <c r="J284" s="129" t="s">
        <v>18</v>
      </c>
      <c r="K284" s="56">
        <v>684462</v>
      </c>
      <c r="L284" s="129" t="s">
        <v>12</v>
      </c>
      <c r="M284" s="52" t="s">
        <v>1173</v>
      </c>
      <c r="N284" s="38" t="s">
        <v>8</v>
      </c>
      <c r="O284" s="52" t="s">
        <v>1173</v>
      </c>
      <c r="P284" s="55" t="str">
        <f>IF(ISBLANK(Tabelle2[[#This Row],[Price per 10 mg]]),"",RIGHT(Tabelle2[[#This Row],[Price per 10 mg]],1))</f>
        <v>€</v>
      </c>
      <c r="Q284" s="54" t="str">
        <f>IF(OR(ISBLANK(Tabelle2[[#This Row],[Price per 10 mg]]),Tabelle2[[#This Row],[Price per 10 mg]]="-"),"",IF(ISERR(FIND("€",Tabelle2[[#This Row],[Price per 10 mg]])),CONCATENATE(VALUE(LEFT(Tabelle2[[#This Row],[Price per 10 mg]],FIND(" ",Tabelle2[[#This Row],[Price per 10 mg]])-1))*(VLOOKUP(Tabelle2[[#This Row],[currency]],$T$4:$V$6,3,FALSE))," €"),Tabelle2[[#This Row],[Price per 10 mg]]))</f>
        <v>270 €</v>
      </c>
      <c r="R284" s="49"/>
      <c r="W284" s="24"/>
      <c r="X284" s="25"/>
    </row>
    <row r="285" spans="1:24" s="23" customFormat="1" ht="19.5" customHeight="1" x14ac:dyDescent="0.2">
      <c r="A285" s="135" t="s">
        <v>2231</v>
      </c>
      <c r="B285" s="49" t="s">
        <v>598</v>
      </c>
      <c r="C285" s="49"/>
      <c r="D285" s="49" t="s">
        <v>2326</v>
      </c>
      <c r="E285" s="58"/>
      <c r="F285" s="49" t="s">
        <v>2</v>
      </c>
      <c r="G285" s="82" t="s">
        <v>2</v>
      </c>
      <c r="H285" s="63" t="s">
        <v>241</v>
      </c>
      <c r="I285" s="51" t="s">
        <v>3</v>
      </c>
      <c r="J285" s="129" t="s">
        <v>1474</v>
      </c>
      <c r="K285" s="56" t="s">
        <v>6</v>
      </c>
      <c r="L285" s="129" t="s">
        <v>11</v>
      </c>
      <c r="M285" s="52" t="s">
        <v>10</v>
      </c>
      <c r="N285" s="38" t="s">
        <v>8</v>
      </c>
      <c r="O285" s="52" t="s">
        <v>58</v>
      </c>
      <c r="P285" s="55" t="str">
        <f>IF(ISBLANK(Tabelle2[[#This Row],[Price per 10 mg]]),"",RIGHT(Tabelle2[[#This Row],[Price per 10 mg]],1))</f>
        <v>$</v>
      </c>
      <c r="Q285" s="54" t="str">
        <f>IF(OR(ISBLANK(Tabelle2[[#This Row],[Price per 10 mg]]),Tabelle2[[#This Row],[Price per 10 mg]]="-"),"",IF(ISERR(FIND("€",Tabelle2[[#This Row],[Price per 10 mg]])),CONCATENATE(VALUE(LEFT(Tabelle2[[#This Row],[Price per 10 mg]],FIND(" ",Tabelle2[[#This Row],[Price per 10 mg]])-1))*(VLOOKUP(Tabelle2[[#This Row],[currency]],$T$4:$V$6,3,FALSE))," €"),Tabelle2[[#This Row],[Price per 10 mg]]))</f>
        <v>551 €</v>
      </c>
      <c r="R285" s="49"/>
      <c r="W285" s="24"/>
      <c r="X285" s="25"/>
    </row>
    <row r="286" spans="1:24" s="23" customFormat="1" ht="15" customHeight="1" x14ac:dyDescent="0.2">
      <c r="A286" s="48" t="s">
        <v>2228</v>
      </c>
      <c r="B286" s="49" t="s">
        <v>598</v>
      </c>
      <c r="C286" s="49"/>
      <c r="D286" s="49"/>
      <c r="E286" s="58"/>
      <c r="F286" s="58" t="s">
        <v>1114</v>
      </c>
      <c r="G286" s="82" t="s">
        <v>1114</v>
      </c>
      <c r="H286" s="63" t="s">
        <v>1177</v>
      </c>
      <c r="I286" s="51" t="s">
        <v>1174</v>
      </c>
      <c r="J286" s="58" t="s">
        <v>18</v>
      </c>
      <c r="K286" s="27">
        <v>690062</v>
      </c>
      <c r="L286" s="21" t="s">
        <v>12</v>
      </c>
      <c r="M286" s="28" t="s">
        <v>1173</v>
      </c>
      <c r="N286" s="38" t="s">
        <v>8</v>
      </c>
      <c r="O286" s="28" t="s">
        <v>1173</v>
      </c>
      <c r="P286" s="29" t="str">
        <f>IF(ISBLANK(Tabelle2[[#This Row],[Price per 10 mg]]),"",RIGHT(Tabelle2[[#This Row],[Price per 10 mg]],1))</f>
        <v>€</v>
      </c>
      <c r="Q286" s="54" t="str">
        <f>IF(OR(ISBLANK(Tabelle2[[#This Row],[Price per 10 mg]]),Tabelle2[[#This Row],[Price per 10 mg]]="-"),"",IF(ISERR(FIND("€",Tabelle2[[#This Row],[Price per 10 mg]])),CONCATENATE(VALUE(LEFT(Tabelle2[[#This Row],[Price per 10 mg]],FIND(" ",Tabelle2[[#This Row],[Price per 10 mg]])-1))*(VLOOKUP(Tabelle2[[#This Row],[currency]],$T$4:$V$6,3,FALSE))," €"),Tabelle2[[#This Row],[Price per 10 mg]]))</f>
        <v>270 €</v>
      </c>
      <c r="R286" s="22"/>
      <c r="W286" s="24"/>
      <c r="X286" s="25"/>
    </row>
    <row r="287" spans="1:24" s="23" customFormat="1" ht="21.6" customHeight="1" x14ac:dyDescent="0.2">
      <c r="A287" s="48" t="s">
        <v>2228</v>
      </c>
      <c r="B287" s="49" t="s">
        <v>598</v>
      </c>
      <c r="C287" s="49"/>
      <c r="D287" s="49"/>
      <c r="E287" s="58"/>
      <c r="F287" s="58" t="s">
        <v>1114</v>
      </c>
      <c r="G287" s="82" t="s">
        <v>1114</v>
      </c>
      <c r="H287" s="63" t="s">
        <v>1177</v>
      </c>
      <c r="I287" s="51" t="s">
        <v>1174</v>
      </c>
      <c r="J287" s="21" t="s">
        <v>595</v>
      </c>
      <c r="K287" s="27" t="s">
        <v>1175</v>
      </c>
      <c r="L287" s="21" t="s">
        <v>12</v>
      </c>
      <c r="M287" s="28" t="s">
        <v>1176</v>
      </c>
      <c r="N287" s="38" t="s">
        <v>8</v>
      </c>
      <c r="O287" s="28" t="s">
        <v>1176</v>
      </c>
      <c r="P287" s="29" t="str">
        <f>IF(ISBLANK(Tabelle2[[#This Row],[Price per 10 mg]]),"",RIGHT(Tabelle2[[#This Row],[Price per 10 mg]],1))</f>
        <v>€</v>
      </c>
      <c r="Q287" s="54" t="str">
        <f>IF(OR(ISBLANK(Tabelle2[[#This Row],[Price per 10 mg]]),Tabelle2[[#This Row],[Price per 10 mg]]="-"),"",IF(ISERR(FIND("€",Tabelle2[[#This Row],[Price per 10 mg]])),CONCATENATE(VALUE(LEFT(Tabelle2[[#This Row],[Price per 10 mg]],FIND(" ",Tabelle2[[#This Row],[Price per 10 mg]])-1))*(VLOOKUP(Tabelle2[[#This Row],[currency]],$T$4:$V$6,3,FALSE))," €"),Tabelle2[[#This Row],[Price per 10 mg]]))</f>
        <v>242 €</v>
      </c>
      <c r="R287" s="22"/>
      <c r="W287" s="24"/>
      <c r="X287" s="25"/>
    </row>
    <row r="288" spans="1:24" s="23" customFormat="1" ht="26.45" customHeight="1" x14ac:dyDescent="0.2">
      <c r="A288" s="48" t="s">
        <v>2228</v>
      </c>
      <c r="B288" s="49" t="s">
        <v>598</v>
      </c>
      <c r="C288" s="49"/>
      <c r="D288" s="49" t="s">
        <v>2326</v>
      </c>
      <c r="E288" s="49"/>
      <c r="F288" s="58" t="s">
        <v>1114</v>
      </c>
      <c r="G288" s="82" t="s">
        <v>1114</v>
      </c>
      <c r="H288" s="63" t="s">
        <v>1361</v>
      </c>
      <c r="I288" s="51" t="s">
        <v>1362</v>
      </c>
      <c r="J288" s="49" t="s">
        <v>18</v>
      </c>
      <c r="K288" s="56">
        <v>690062</v>
      </c>
      <c r="L288" s="51" t="s">
        <v>12</v>
      </c>
      <c r="M288" s="52" t="s">
        <v>1173</v>
      </c>
      <c r="N288" s="38" t="s">
        <v>8</v>
      </c>
      <c r="O288" s="52" t="s">
        <v>1173</v>
      </c>
      <c r="P288" s="53" t="str">
        <f>IF(ISBLANK(Tabelle2[[#This Row],[Price per 10 mg]]),"",RIGHT(Tabelle2[[#This Row],[Price per 10 mg]],1))</f>
        <v>€</v>
      </c>
      <c r="Q288" s="54" t="str">
        <f>IF(OR(ISBLANK(Tabelle2[[#This Row],[Price per 10 mg]]),Tabelle2[[#This Row],[Price per 10 mg]]="-"),"",IF(ISERR(FIND("€",Tabelle2[[#This Row],[Price per 10 mg]])),CONCATENATE(VALUE(LEFT(Tabelle2[[#This Row],[Price per 10 mg]],FIND(" ",Tabelle2[[#This Row],[Price per 10 mg]])-1))*(VLOOKUP(Tabelle2[[#This Row],[currency]],$T$4:$V$6,3,FALSE))," €"),Tabelle2[[#This Row],[Price per 10 mg]]))</f>
        <v>270 €</v>
      </c>
      <c r="R288" s="49"/>
      <c r="W288" s="24"/>
      <c r="X288" s="25"/>
    </row>
    <row r="289" spans="1:24" s="23" customFormat="1" ht="42.6" customHeight="1" x14ac:dyDescent="0.2">
      <c r="A289" s="48" t="s">
        <v>2230</v>
      </c>
      <c r="B289" s="49" t="s">
        <v>598</v>
      </c>
      <c r="C289" s="49"/>
      <c r="D289" s="49"/>
      <c r="E289" s="58"/>
      <c r="F289" s="58" t="s">
        <v>1113</v>
      </c>
      <c r="G289" s="82" t="s">
        <v>1114</v>
      </c>
      <c r="H289" s="63" t="s">
        <v>1115</v>
      </c>
      <c r="I289" s="51" t="s">
        <v>1116</v>
      </c>
      <c r="J289" s="49" t="s">
        <v>18</v>
      </c>
      <c r="K289" s="56">
        <v>690605</v>
      </c>
      <c r="L289" s="51" t="s">
        <v>68</v>
      </c>
      <c r="M289" s="28" t="s">
        <v>1170</v>
      </c>
      <c r="N289" s="38" t="s">
        <v>8</v>
      </c>
      <c r="O289" s="28" t="s">
        <v>1172</v>
      </c>
      <c r="P289" s="55" t="str">
        <f>IF(ISBLANK(Tabelle2[[#This Row],[Price per 10 mg]]),"",RIGHT(Tabelle2[[#This Row],[Price per 10 mg]],1))</f>
        <v>€</v>
      </c>
      <c r="Q289" s="54" t="str">
        <f>IF(OR(ISBLANK(Tabelle2[[#This Row],[Price per 10 mg]]),Tabelle2[[#This Row],[Price per 10 mg]]="-"),"",IF(ISERR(FIND("€",Tabelle2[[#This Row],[Price per 10 mg]])),CONCATENATE(VALUE(LEFT(Tabelle2[[#This Row],[Price per 10 mg]],FIND(" ",Tabelle2[[#This Row],[Price per 10 mg]])-1))*(VLOOKUP(Tabelle2[[#This Row],[currency]],$T$4:$V$6,3,FALSE))," €"),Tabelle2[[#This Row],[Price per 10 mg]]))</f>
        <v>17500 €</v>
      </c>
      <c r="R289" s="22"/>
      <c r="W289" s="24"/>
      <c r="X289" s="25"/>
    </row>
    <row r="290" spans="1:24" s="23" customFormat="1" ht="42.6" customHeight="1" x14ac:dyDescent="0.2">
      <c r="A290" s="61" t="s">
        <v>1014</v>
      </c>
      <c r="B290" s="49" t="s">
        <v>598</v>
      </c>
      <c r="C290" s="49"/>
      <c r="D290" s="49"/>
      <c r="E290" s="58" t="s">
        <v>1080</v>
      </c>
      <c r="F290" s="58" t="s">
        <v>1081</v>
      </c>
      <c r="G290" s="82" t="s">
        <v>1082</v>
      </c>
      <c r="H290" s="63" t="s">
        <v>1083</v>
      </c>
      <c r="I290" s="51" t="s">
        <v>1084</v>
      </c>
      <c r="J290" s="21" t="s">
        <v>1085</v>
      </c>
      <c r="K290" s="27" t="s">
        <v>1086</v>
      </c>
      <c r="L290" s="21" t="s">
        <v>12</v>
      </c>
      <c r="M290" s="52" t="s">
        <v>95</v>
      </c>
      <c r="N290" s="38" t="s">
        <v>8</v>
      </c>
      <c r="O290" s="28"/>
      <c r="P290" s="55" t="str">
        <f>IF(ISBLANK(Tabelle2[[#This Row],[Price per 10 mg]]),"",RIGHT(Tabelle2[[#This Row],[Price per 10 mg]],1))</f>
        <v/>
      </c>
      <c r="Q290" s="54" t="str">
        <f>IF(OR(ISBLANK(Tabelle2[[#This Row],[Price per 10 mg]]),Tabelle2[[#This Row],[Price per 10 mg]]="-"),"",IF(ISERR(FIND("€",Tabelle2[[#This Row],[Price per 10 mg]])),CONCATENATE(VALUE(LEFT(Tabelle2[[#This Row],[Price per 10 mg]],FIND(" ",Tabelle2[[#This Row],[Price per 10 mg]])-1))*(VLOOKUP(Tabelle2[[#This Row],[currency]],$T$4:$V$6,3,FALSE))," €"),Tabelle2[[#This Row],[Price per 10 mg]]))</f>
        <v/>
      </c>
      <c r="R290" s="22"/>
      <c r="W290" s="24"/>
      <c r="X290" s="25"/>
    </row>
    <row r="291" spans="1:24" s="23" customFormat="1" ht="42.6" customHeight="1" x14ac:dyDescent="0.2">
      <c r="A291" s="61" t="s">
        <v>1014</v>
      </c>
      <c r="B291" s="49" t="s">
        <v>598</v>
      </c>
      <c r="C291" s="49"/>
      <c r="D291" s="49"/>
      <c r="E291" s="58" t="s">
        <v>1080</v>
      </c>
      <c r="F291" s="58" t="s">
        <v>1081</v>
      </c>
      <c r="G291" s="82" t="s">
        <v>1082</v>
      </c>
      <c r="H291" s="63" t="s">
        <v>1083</v>
      </c>
      <c r="I291" s="51" t="s">
        <v>1084</v>
      </c>
      <c r="J291" s="49" t="s">
        <v>18</v>
      </c>
      <c r="K291" s="27">
        <v>690109</v>
      </c>
      <c r="L291" s="51" t="s">
        <v>68</v>
      </c>
      <c r="M291" s="28" t="s">
        <v>95</v>
      </c>
      <c r="N291" s="38" t="s">
        <v>8</v>
      </c>
      <c r="O291" s="28"/>
      <c r="P291" s="55" t="str">
        <f>IF(ISBLANK(Tabelle2[[#This Row],[Price per 10 mg]]),"",RIGHT(Tabelle2[[#This Row],[Price per 10 mg]],1))</f>
        <v/>
      </c>
      <c r="Q291" s="54" t="str">
        <f>IF(OR(ISBLANK(Tabelle2[[#This Row],[Price per 10 mg]]),Tabelle2[[#This Row],[Price per 10 mg]]="-"),"",IF(ISERR(FIND("€",Tabelle2[[#This Row],[Price per 10 mg]])),CONCATENATE(VALUE(LEFT(Tabelle2[[#This Row],[Price per 10 mg]],FIND(" ",Tabelle2[[#This Row],[Price per 10 mg]])-1))*(VLOOKUP(Tabelle2[[#This Row],[currency]],$T$4:$V$6,3,FALSE))," €"),Tabelle2[[#This Row],[Price per 10 mg]]))</f>
        <v/>
      </c>
      <c r="R291" s="22"/>
      <c r="W291" s="24"/>
      <c r="X291" s="25"/>
    </row>
    <row r="292" spans="1:24" s="23" customFormat="1" ht="32.1" customHeight="1" x14ac:dyDescent="0.2">
      <c r="A292" s="58" t="s">
        <v>72</v>
      </c>
      <c r="B292" s="49"/>
      <c r="C292" s="49"/>
      <c r="D292" s="49"/>
      <c r="E292" s="58" t="s">
        <v>871</v>
      </c>
      <c r="F292" s="49" t="s">
        <v>868</v>
      </c>
      <c r="G292" s="82" t="s">
        <v>71</v>
      </c>
      <c r="H292" s="63" t="s">
        <v>869</v>
      </c>
      <c r="I292" s="129" t="s">
        <v>54</v>
      </c>
      <c r="J292" s="51" t="s">
        <v>1021</v>
      </c>
      <c r="K292" s="17" t="s">
        <v>870</v>
      </c>
      <c r="L292" s="26" t="s">
        <v>12</v>
      </c>
      <c r="M292" s="13" t="s">
        <v>1123</v>
      </c>
      <c r="N292" s="38" t="s">
        <v>8</v>
      </c>
      <c r="O292" s="13" t="s">
        <v>1123</v>
      </c>
      <c r="P292" s="55" t="str">
        <f>IF(ISBLANK(Tabelle2[[#This Row],[Price per 10 mg]]),"",RIGHT(Tabelle2[[#This Row],[Price per 10 mg]],1))</f>
        <v>€</v>
      </c>
      <c r="Q292" s="54" t="str">
        <f>IF(OR(ISBLANK(Tabelle2[[#This Row],[Price per 10 mg]]),Tabelle2[[#This Row],[Price per 10 mg]]="-"),"",IF(ISERR(FIND("€",Tabelle2[[#This Row],[Price per 10 mg]])),CONCATENATE(VALUE(LEFT(Tabelle2[[#This Row],[Price per 10 mg]],FIND(" ",Tabelle2[[#This Row],[Price per 10 mg]])-1))*(VLOOKUP(Tabelle2[[#This Row],[currency]],$T$4:$V$6,3,FALSE))," €"),Tabelle2[[#This Row],[Price per 10 mg]]))</f>
        <v>153 €</v>
      </c>
      <c r="R292" s="11"/>
      <c r="W292" s="24"/>
      <c r="X292" s="25"/>
    </row>
    <row r="293" spans="1:24" s="23" customFormat="1" ht="32.1" customHeight="1" x14ac:dyDescent="0.2">
      <c r="A293" s="58" t="s">
        <v>73</v>
      </c>
      <c r="B293" s="49"/>
      <c r="C293" s="49"/>
      <c r="D293" s="49"/>
      <c r="E293" s="58"/>
      <c r="F293" s="85" t="s">
        <v>872</v>
      </c>
      <c r="G293" s="82" t="s">
        <v>71</v>
      </c>
      <c r="H293" s="63" t="s">
        <v>54</v>
      </c>
      <c r="I293" s="129" t="s">
        <v>54</v>
      </c>
      <c r="J293" s="32" t="s">
        <v>872</v>
      </c>
      <c r="K293" s="17" t="s">
        <v>54</v>
      </c>
      <c r="L293" s="26" t="s">
        <v>54</v>
      </c>
      <c r="M293" s="13" t="s">
        <v>54</v>
      </c>
      <c r="N293" s="102" t="s">
        <v>54</v>
      </c>
      <c r="O293" s="13" t="s">
        <v>54</v>
      </c>
      <c r="P293" s="55" t="str">
        <f>IF(ISBLANK(Tabelle2[[#This Row],[Price per 10 mg]]),"",RIGHT(Tabelle2[[#This Row],[Price per 10 mg]],1))</f>
        <v>-</v>
      </c>
      <c r="Q293" s="54" t="str">
        <f>IF(OR(ISBLANK(Tabelle2[[#This Row],[Price per 10 mg]]),Tabelle2[[#This Row],[Price per 10 mg]]="-"),"",IF(ISERR(FIND("€",Tabelle2[[#This Row],[Price per 10 mg]])),CONCATENATE(VALUE(LEFT(Tabelle2[[#This Row],[Price per 10 mg]],FIND(" ",Tabelle2[[#This Row],[Price per 10 mg]])-1))*(VLOOKUP(Tabelle2[[#This Row],[currency]],$T$4:$V$6,3,FALSE))," €"),Tabelle2[[#This Row],[Price per 10 mg]]))</f>
        <v/>
      </c>
      <c r="R293" s="11"/>
      <c r="W293" s="24"/>
      <c r="X293" s="25"/>
    </row>
    <row r="294" spans="1:24" s="23" customFormat="1" ht="32.1" customHeight="1" x14ac:dyDescent="0.2">
      <c r="A294" s="61" t="s">
        <v>1014</v>
      </c>
      <c r="B294" s="49" t="s">
        <v>598</v>
      </c>
      <c r="C294" s="49" t="s">
        <v>1518</v>
      </c>
      <c r="D294" s="49"/>
      <c r="E294" s="49"/>
      <c r="F294" s="86" t="s">
        <v>1241</v>
      </c>
      <c r="G294" s="82" t="s">
        <v>1240</v>
      </c>
      <c r="H294" s="63" t="s">
        <v>1246</v>
      </c>
      <c r="I294" s="129" t="s">
        <v>1243</v>
      </c>
      <c r="J294" s="26" t="s">
        <v>595</v>
      </c>
      <c r="K294" s="17" t="s">
        <v>1245</v>
      </c>
      <c r="L294" s="26" t="s">
        <v>12</v>
      </c>
      <c r="M294" s="13" t="s">
        <v>1244</v>
      </c>
      <c r="N294" s="38" t="s">
        <v>8</v>
      </c>
      <c r="O294" s="13" t="s">
        <v>1244</v>
      </c>
      <c r="P294" s="53" t="str">
        <f>IF(ISBLANK(Tabelle2[[#This Row],[Price per 10 mg]]),"",RIGHT(Tabelle2[[#This Row],[Price per 10 mg]],1))</f>
        <v>€</v>
      </c>
      <c r="Q294" s="54" t="str">
        <f>IF(OR(ISBLANK(Tabelle2[[#This Row],[Price per 10 mg]]),Tabelle2[[#This Row],[Price per 10 mg]]="-"),"",IF(ISERR(FIND("€",Tabelle2[[#This Row],[Price per 10 mg]])),CONCATENATE(VALUE(LEFT(Tabelle2[[#This Row],[Price per 10 mg]],FIND(" ",Tabelle2[[#This Row],[Price per 10 mg]])-1))*(VLOOKUP(Tabelle2[[#This Row],[currency]],$T$4:$V$6,3,FALSE))," €"),Tabelle2[[#This Row],[Price per 10 mg]]))</f>
        <v>193,60 €</v>
      </c>
      <c r="R294" s="11"/>
      <c r="W294" s="24"/>
      <c r="X294" s="25"/>
    </row>
    <row r="295" spans="1:24" s="23" customFormat="1" ht="32.1" customHeight="1" x14ac:dyDescent="0.2">
      <c r="A295" s="61" t="s">
        <v>1014</v>
      </c>
      <c r="B295" s="49" t="s">
        <v>598</v>
      </c>
      <c r="C295" s="49" t="s">
        <v>1518</v>
      </c>
      <c r="D295" s="49"/>
      <c r="E295" s="49"/>
      <c r="F295" s="87" t="s">
        <v>1241</v>
      </c>
      <c r="G295" s="82" t="s">
        <v>1240</v>
      </c>
      <c r="H295" s="63" t="s">
        <v>1246</v>
      </c>
      <c r="I295" s="51" t="s">
        <v>1243</v>
      </c>
      <c r="J295" s="49" t="s">
        <v>18</v>
      </c>
      <c r="K295" s="17">
        <v>689592</v>
      </c>
      <c r="L295" s="37" t="s">
        <v>12</v>
      </c>
      <c r="M295" s="13" t="s">
        <v>1247</v>
      </c>
      <c r="N295" s="38" t="s">
        <v>8</v>
      </c>
      <c r="O295" s="13" t="s">
        <v>1247</v>
      </c>
      <c r="P295" s="53" t="str">
        <f>IF(ISBLANK(Tabelle2[[#This Row],[Price per 10 mg]]),"",RIGHT(Tabelle2[[#This Row],[Price per 10 mg]],1))</f>
        <v>€</v>
      </c>
      <c r="Q295" s="54" t="str">
        <f>IF(OR(ISBLANK(Tabelle2[[#This Row],[Price per 10 mg]]),Tabelle2[[#This Row],[Price per 10 mg]]="-"),"",IF(ISERR(FIND("€",Tabelle2[[#This Row],[Price per 10 mg]])),CONCATENATE(VALUE(LEFT(Tabelle2[[#This Row],[Price per 10 mg]],FIND(" ",Tabelle2[[#This Row],[Price per 10 mg]])-1))*(VLOOKUP(Tabelle2[[#This Row],[currency]],$T$4:$V$6,3,FALSE))," €"),Tabelle2[[#This Row],[Price per 10 mg]]))</f>
        <v>200 €</v>
      </c>
      <c r="R295" s="11"/>
      <c r="W295" s="24"/>
      <c r="X295" s="25"/>
    </row>
    <row r="296" spans="1:24" s="23" customFormat="1" ht="21.6" customHeight="1" x14ac:dyDescent="0.2">
      <c r="A296" s="61" t="s">
        <v>1014</v>
      </c>
      <c r="B296" s="49" t="s">
        <v>598</v>
      </c>
      <c r="C296" s="49" t="s">
        <v>1518</v>
      </c>
      <c r="D296" s="49"/>
      <c r="E296" s="49" t="s">
        <v>1241</v>
      </c>
      <c r="F296" s="58" t="s">
        <v>1242</v>
      </c>
      <c r="G296" s="82" t="s">
        <v>1240</v>
      </c>
      <c r="H296" s="63" t="s">
        <v>1246</v>
      </c>
      <c r="I296" s="51" t="s">
        <v>1243</v>
      </c>
      <c r="J296" s="51" t="s">
        <v>1129</v>
      </c>
      <c r="K296" s="56" t="s">
        <v>2351</v>
      </c>
      <c r="L296" s="51" t="s">
        <v>12</v>
      </c>
      <c r="M296" s="52" t="s">
        <v>2352</v>
      </c>
      <c r="N296" s="38" t="s">
        <v>8</v>
      </c>
      <c r="O296" s="52" t="s">
        <v>2352</v>
      </c>
      <c r="P296" s="53" t="str">
        <f>IF(ISBLANK(Tabelle2[[#This Row],[Price per 10 mg]]),"",RIGHT(Tabelle2[[#This Row],[Price per 10 mg]],1))</f>
        <v>€</v>
      </c>
      <c r="Q296" s="54" t="str">
        <f>IF(OR(ISBLANK(Tabelle2[[#This Row],[Price per 10 mg]]),Tabelle2[[#This Row],[Price per 10 mg]]="-"),"",IF(ISERR(FIND("€",Tabelle2[[#This Row],[Price per 10 mg]])),CONCATENATE(VALUE(LEFT(Tabelle2[[#This Row],[Price per 10 mg]],FIND(" ",Tabelle2[[#This Row],[Price per 10 mg]])-1))*(VLOOKUP(Tabelle2[[#This Row],[currency]],$T$4:$V$6,3,FALSE))," €"),Tabelle2[[#This Row],[Price per 10 mg]]))</f>
        <v>125,80 €</v>
      </c>
      <c r="R296" s="49"/>
      <c r="W296" s="24"/>
      <c r="X296" s="25"/>
    </row>
    <row r="297" spans="1:24" s="23" customFormat="1" ht="21.6" customHeight="1" x14ac:dyDescent="0.2">
      <c r="A297" s="58" t="s">
        <v>839</v>
      </c>
      <c r="B297" s="49" t="s">
        <v>584</v>
      </c>
      <c r="C297" s="49"/>
      <c r="D297" s="49" t="s">
        <v>2326</v>
      </c>
      <c r="E297" s="58"/>
      <c r="F297" s="49" t="s">
        <v>839</v>
      </c>
      <c r="G297" s="82" t="s">
        <v>837</v>
      </c>
      <c r="H297" s="63" t="s">
        <v>842</v>
      </c>
      <c r="I297" s="49" t="s">
        <v>838</v>
      </c>
      <c r="J297" s="51" t="s">
        <v>1021</v>
      </c>
      <c r="K297" s="56" t="s">
        <v>840</v>
      </c>
      <c r="L297" s="51" t="s">
        <v>12</v>
      </c>
      <c r="M297" s="52" t="s">
        <v>841</v>
      </c>
      <c r="N297" s="38" t="s">
        <v>8</v>
      </c>
      <c r="O297" s="52" t="s">
        <v>841</v>
      </c>
      <c r="P297" s="53" t="str">
        <f>IF(ISBLANK(Tabelle2[[#This Row],[Price per 10 mg]]),"",RIGHT(Tabelle2[[#This Row],[Price per 10 mg]],1))</f>
        <v>€</v>
      </c>
      <c r="Q297" s="54" t="str">
        <f>IF(OR(ISBLANK(Tabelle2[[#This Row],[Price per 10 mg]]),Tabelle2[[#This Row],[Price per 10 mg]]="-"),"",IF(ISERR(FIND("€",Tabelle2[[#This Row],[Price per 10 mg]])),CONCATENATE(VALUE(LEFT(Tabelle2[[#This Row],[Price per 10 mg]],FIND(" ",Tabelle2[[#This Row],[Price per 10 mg]])-1))*(VLOOKUP(Tabelle2[[#This Row],[currency]],$T$4:$V$6,3,FALSE))," €"),Tabelle2[[#This Row],[Price per 10 mg]]))</f>
        <v>160 €</v>
      </c>
      <c r="R297" s="49"/>
      <c r="W297" s="24"/>
      <c r="X297" s="25"/>
    </row>
    <row r="298" spans="1:24" s="23" customFormat="1" ht="21.6" customHeight="1" x14ac:dyDescent="0.2">
      <c r="A298" s="58" t="s">
        <v>839</v>
      </c>
      <c r="B298" s="49" t="s">
        <v>584</v>
      </c>
      <c r="C298" s="49"/>
      <c r="D298" s="49" t="s">
        <v>2326</v>
      </c>
      <c r="E298" s="58"/>
      <c r="F298" s="49" t="s">
        <v>839</v>
      </c>
      <c r="G298" s="82" t="s">
        <v>837</v>
      </c>
      <c r="H298" s="63" t="s">
        <v>842</v>
      </c>
      <c r="I298" s="49" t="s">
        <v>838</v>
      </c>
      <c r="J298" s="51" t="s">
        <v>595</v>
      </c>
      <c r="K298" s="17" t="s">
        <v>844</v>
      </c>
      <c r="L298" s="37" t="s">
        <v>103</v>
      </c>
      <c r="M298" s="13" t="s">
        <v>843</v>
      </c>
      <c r="N298" s="38" t="s">
        <v>8</v>
      </c>
      <c r="O298" s="13" t="s">
        <v>1034</v>
      </c>
      <c r="P298" s="53" t="str">
        <f>IF(ISBLANK(Tabelle2[[#This Row],[Price per 10 mg]]),"",RIGHT(Tabelle2[[#This Row],[Price per 10 mg]],1))</f>
        <v>€</v>
      </c>
      <c r="Q298" s="54" t="str">
        <f>IF(OR(ISBLANK(Tabelle2[[#This Row],[Price per 10 mg]]),Tabelle2[[#This Row],[Price per 10 mg]]="-"),"",IF(ISERR(FIND("€",Tabelle2[[#This Row],[Price per 10 mg]])),CONCATENATE(VALUE(LEFT(Tabelle2[[#This Row],[Price per 10 mg]],FIND(" ",Tabelle2[[#This Row],[Price per 10 mg]])-1))*(VLOOKUP(Tabelle2[[#This Row],[currency]],$T$4:$V$6,3,FALSE))," €"),Tabelle2[[#This Row],[Price per 10 mg]]))</f>
        <v>10,88 €</v>
      </c>
      <c r="R298" s="49"/>
      <c r="W298" s="24"/>
      <c r="X298" s="25"/>
    </row>
    <row r="299" spans="1:24" s="23" customFormat="1" ht="15" customHeight="1" x14ac:dyDescent="0.2">
      <c r="A299" s="49" t="s">
        <v>837</v>
      </c>
      <c r="B299" s="49" t="s">
        <v>584</v>
      </c>
      <c r="C299" s="49"/>
      <c r="D299" s="49" t="s">
        <v>2326</v>
      </c>
      <c r="E299" s="58"/>
      <c r="F299" s="49" t="s">
        <v>74</v>
      </c>
      <c r="G299" s="82" t="s">
        <v>837</v>
      </c>
      <c r="H299" s="63" t="s">
        <v>248</v>
      </c>
      <c r="I299" s="51" t="s">
        <v>75</v>
      </c>
      <c r="J299" s="26" t="s">
        <v>595</v>
      </c>
      <c r="K299" s="17" t="s">
        <v>76</v>
      </c>
      <c r="L299" s="26" t="s">
        <v>12</v>
      </c>
      <c r="M299" s="13" t="s">
        <v>836</v>
      </c>
      <c r="N299" s="38" t="s">
        <v>8</v>
      </c>
      <c r="O299" s="13" t="s">
        <v>836</v>
      </c>
      <c r="P299" s="55" t="str">
        <f>IF(ISBLANK(Tabelle2[[#This Row],[Price per 10 mg]]),"",RIGHT(Tabelle2[[#This Row],[Price per 10 mg]],1))</f>
        <v>€</v>
      </c>
      <c r="Q299" s="54" t="str">
        <f>IF(OR(ISBLANK(Tabelle2[[#This Row],[Price per 10 mg]]),Tabelle2[[#This Row],[Price per 10 mg]]="-"),"",IF(ISERR(FIND("€",Tabelle2[[#This Row],[Price per 10 mg]])),CONCATENATE(VALUE(LEFT(Tabelle2[[#This Row],[Price per 10 mg]],FIND(" ",Tabelle2[[#This Row],[Price per 10 mg]])-1))*(VLOOKUP(Tabelle2[[#This Row],[currency]],$T$4:$V$6,3,FALSE))," €"),Tabelle2[[#This Row],[Price per 10 mg]]))</f>
        <v>218,4 €</v>
      </c>
      <c r="R299" s="49"/>
      <c r="W299" s="24"/>
      <c r="X299" s="25"/>
    </row>
    <row r="300" spans="1:24" s="23" customFormat="1" ht="26.45" customHeight="1" x14ac:dyDescent="0.2">
      <c r="A300" s="58" t="s">
        <v>837</v>
      </c>
      <c r="B300" s="49" t="s">
        <v>584</v>
      </c>
      <c r="C300" s="49"/>
      <c r="D300" s="49" t="s">
        <v>2326</v>
      </c>
      <c r="E300" s="58"/>
      <c r="F300" s="49" t="s">
        <v>74</v>
      </c>
      <c r="G300" s="82" t="s">
        <v>837</v>
      </c>
      <c r="H300" s="63" t="s">
        <v>248</v>
      </c>
      <c r="I300" s="51" t="s">
        <v>75</v>
      </c>
      <c r="J300" s="26" t="s">
        <v>18</v>
      </c>
      <c r="K300" s="56">
        <v>675714</v>
      </c>
      <c r="L300" s="26" t="s">
        <v>12</v>
      </c>
      <c r="M300" s="13" t="s">
        <v>1075</v>
      </c>
      <c r="N300" s="38" t="s">
        <v>8</v>
      </c>
      <c r="O300" s="13" t="s">
        <v>1075</v>
      </c>
      <c r="P300" s="55" t="str">
        <f>IF(ISBLANK(Tabelle2[[#This Row],[Price per 10 mg]]),"",RIGHT(Tabelle2[[#This Row],[Price per 10 mg]],1))</f>
        <v>€</v>
      </c>
      <c r="Q300" s="54" t="str">
        <f>IF(OR(ISBLANK(Tabelle2[[#This Row],[Price per 10 mg]]),Tabelle2[[#This Row],[Price per 10 mg]]="-"),"",IF(ISERR(FIND("€",Tabelle2[[#This Row],[Price per 10 mg]])),CONCATENATE(VALUE(LEFT(Tabelle2[[#This Row],[Price per 10 mg]],FIND(" ",Tabelle2[[#This Row],[Price per 10 mg]])-1))*(VLOOKUP(Tabelle2[[#This Row],[currency]],$T$4:$V$6,3,FALSE))," €"),Tabelle2[[#This Row],[Price per 10 mg]]))</f>
        <v>215 €</v>
      </c>
      <c r="R300" s="11"/>
      <c r="W300" s="24"/>
      <c r="X300" s="25"/>
    </row>
    <row r="301" spans="1:24" s="23" customFormat="1" ht="26.45" customHeight="1" x14ac:dyDescent="0.2">
      <c r="A301" s="58" t="s">
        <v>1363</v>
      </c>
      <c r="B301" s="49" t="s">
        <v>598</v>
      </c>
      <c r="C301" s="49"/>
      <c r="D301" s="49" t="s">
        <v>2326</v>
      </c>
      <c r="E301" s="49"/>
      <c r="F301" s="58" t="s">
        <v>1363</v>
      </c>
      <c r="G301" s="82" t="s">
        <v>1363</v>
      </c>
      <c r="H301" s="63" t="s">
        <v>1364</v>
      </c>
      <c r="I301" s="51" t="s">
        <v>1365</v>
      </c>
      <c r="J301" s="51" t="s">
        <v>595</v>
      </c>
      <c r="K301" s="17" t="s">
        <v>1366</v>
      </c>
      <c r="L301" s="26" t="s">
        <v>12</v>
      </c>
      <c r="M301" s="13" t="s">
        <v>1374</v>
      </c>
      <c r="N301" s="38" t="s">
        <v>8</v>
      </c>
      <c r="O301" s="13" t="s">
        <v>1374</v>
      </c>
      <c r="P301" s="53" t="str">
        <f>IF(ISBLANK(Tabelle2[[#This Row],[Price per 10 mg]]),"",RIGHT(Tabelle2[[#This Row],[Price per 10 mg]],1))</f>
        <v>€</v>
      </c>
      <c r="Q301" s="54" t="str">
        <f>IF(OR(ISBLANK(Tabelle2[[#This Row],[Price per 10 mg]]),Tabelle2[[#This Row],[Price per 10 mg]]="-"),"",IF(ISERR(FIND("€",Tabelle2[[#This Row],[Price per 10 mg]])),CONCATENATE(VALUE(LEFT(Tabelle2[[#This Row],[Price per 10 mg]],FIND(" ",Tabelle2[[#This Row],[Price per 10 mg]])-1))*(VLOOKUP(Tabelle2[[#This Row],[currency]],$T$4:$V$6,3,FALSE))," €"),Tabelle2[[#This Row],[Price per 10 mg]]))</f>
        <v>134,40 €</v>
      </c>
      <c r="R301" s="11"/>
      <c r="W301" s="24"/>
      <c r="X301" s="25"/>
    </row>
    <row r="302" spans="1:24" s="23" customFormat="1" ht="21.6" customHeight="1" x14ac:dyDescent="0.2">
      <c r="A302" s="48" t="s">
        <v>2228</v>
      </c>
      <c r="B302" s="49" t="s">
        <v>598</v>
      </c>
      <c r="C302" s="49"/>
      <c r="D302" s="49" t="s">
        <v>2326</v>
      </c>
      <c r="E302" s="49"/>
      <c r="F302" s="58" t="s">
        <v>1367</v>
      </c>
      <c r="G302" s="82" t="s">
        <v>1367</v>
      </c>
      <c r="H302" s="63" t="s">
        <v>1368</v>
      </c>
      <c r="I302" s="51" t="s">
        <v>1369</v>
      </c>
      <c r="J302" s="26" t="s">
        <v>595</v>
      </c>
      <c r="K302" s="17" t="s">
        <v>1370</v>
      </c>
      <c r="L302" s="26" t="s">
        <v>12</v>
      </c>
      <c r="M302" s="13" t="s">
        <v>1373</v>
      </c>
      <c r="N302" s="38" t="s">
        <v>8</v>
      </c>
      <c r="O302" s="13" t="s">
        <v>1373</v>
      </c>
      <c r="P302" s="53" t="str">
        <f>IF(ISBLANK(Tabelle2[[#This Row],[Price per 10 mg]]),"",RIGHT(Tabelle2[[#This Row],[Price per 10 mg]],1))</f>
        <v>€</v>
      </c>
      <c r="Q302" s="54" t="str">
        <f>IF(OR(ISBLANK(Tabelle2[[#This Row],[Price per 10 mg]]),Tabelle2[[#This Row],[Price per 10 mg]]="-"),"",IF(ISERR(FIND("€",Tabelle2[[#This Row],[Price per 10 mg]])),CONCATENATE(VALUE(LEFT(Tabelle2[[#This Row],[Price per 10 mg]],FIND(" ",Tabelle2[[#This Row],[Price per 10 mg]])-1))*(VLOOKUP(Tabelle2[[#This Row],[currency]],$T$4:$V$6,3,FALSE))," €"),Tabelle2[[#This Row],[Price per 10 mg]]))</f>
        <v>149,6 €</v>
      </c>
      <c r="R302" s="11"/>
      <c r="W302" s="24"/>
      <c r="X302" s="25"/>
    </row>
    <row r="303" spans="1:24" s="23" customFormat="1" ht="21.6" customHeight="1" x14ac:dyDescent="0.2">
      <c r="A303" s="48" t="s">
        <v>2228</v>
      </c>
      <c r="B303" s="49" t="s">
        <v>598</v>
      </c>
      <c r="C303" s="49"/>
      <c r="D303" s="49" t="s">
        <v>2326</v>
      </c>
      <c r="E303" s="49"/>
      <c r="F303" s="58" t="s">
        <v>1367</v>
      </c>
      <c r="G303" s="82" t="s">
        <v>1367</v>
      </c>
      <c r="H303" s="63" t="s">
        <v>1368</v>
      </c>
      <c r="I303" s="51" t="s">
        <v>1369</v>
      </c>
      <c r="J303" s="26" t="s">
        <v>1376</v>
      </c>
      <c r="K303" s="17" t="s">
        <v>1375</v>
      </c>
      <c r="L303" s="26" t="s">
        <v>29</v>
      </c>
      <c r="M303" s="13" t="s">
        <v>1377</v>
      </c>
      <c r="N303" s="38" t="s">
        <v>8</v>
      </c>
      <c r="O303" s="13" t="s">
        <v>2288</v>
      </c>
      <c r="P303" s="53" t="str">
        <f>IF(ISBLANK(Tabelle2[[#This Row],[Price per 10 mg]]),"",RIGHT(Tabelle2[[#This Row],[Price per 10 mg]],1))</f>
        <v>$</v>
      </c>
      <c r="Q303" s="54" t="str">
        <f>IF(OR(ISBLANK(Tabelle2[[#This Row],[Price per 10 mg]]),Tabelle2[[#This Row],[Price per 10 mg]]="-"),"",IF(ISERR(FIND("€",Tabelle2[[#This Row],[Price per 10 mg]])),CONCATENATE(VALUE(LEFT(Tabelle2[[#This Row],[Price per 10 mg]],FIND(" ",Tabelle2[[#This Row],[Price per 10 mg]])-1))*(VLOOKUP(Tabelle2[[#This Row],[currency]],$T$4:$V$6,3,FALSE))," €"),Tabelle2[[#This Row],[Price per 10 mg]]))</f>
        <v>51,3 €</v>
      </c>
      <c r="R303" s="49"/>
      <c r="W303" s="24"/>
      <c r="X303" s="25"/>
    </row>
    <row r="304" spans="1:24" s="23" customFormat="1" ht="32.1" customHeight="1" x14ac:dyDescent="0.2">
      <c r="A304" s="58" t="s">
        <v>875</v>
      </c>
      <c r="B304" s="49" t="s">
        <v>583</v>
      </c>
      <c r="C304" s="49"/>
      <c r="D304" s="49"/>
      <c r="E304" s="58" t="s">
        <v>14</v>
      </c>
      <c r="F304" s="49" t="s">
        <v>877</v>
      </c>
      <c r="G304" s="82" t="s">
        <v>0</v>
      </c>
      <c r="H304" s="63" t="s">
        <v>214</v>
      </c>
      <c r="I304" s="51" t="s">
        <v>874</v>
      </c>
      <c r="J304" s="51" t="s">
        <v>18</v>
      </c>
      <c r="K304" s="56">
        <v>681496</v>
      </c>
      <c r="L304" s="51" t="s">
        <v>12</v>
      </c>
      <c r="M304" s="52" t="s">
        <v>147</v>
      </c>
      <c r="N304" s="38" t="s">
        <v>8</v>
      </c>
      <c r="O304" s="52" t="s">
        <v>147</v>
      </c>
      <c r="P304" s="55" t="str">
        <f>IF(ISBLANK(Tabelle2[[#This Row],[Price per 10 mg]]),"",RIGHT(Tabelle2[[#This Row],[Price per 10 mg]],1))</f>
        <v>€</v>
      </c>
      <c r="Q304" s="54" t="str">
        <f>IF(OR(ISBLANK(Tabelle2[[#This Row],[Price per 10 mg]]),Tabelle2[[#This Row],[Price per 10 mg]]="-"),"",IF(ISERR(FIND("€",Tabelle2[[#This Row],[Price per 10 mg]])),CONCATENATE(VALUE(LEFT(Tabelle2[[#This Row],[Price per 10 mg]],FIND(" ",Tabelle2[[#This Row],[Price per 10 mg]])-1))*(VLOOKUP(Tabelle2[[#This Row],[currency]],$T$4:$V$6,3,FALSE))," €"),Tabelle2[[#This Row],[Price per 10 mg]]))</f>
        <v>395 €</v>
      </c>
      <c r="R304" s="49"/>
      <c r="W304" s="24"/>
      <c r="X304" s="25"/>
    </row>
    <row r="305" spans="1:24" s="23" customFormat="1" ht="32.1" customHeight="1" x14ac:dyDescent="0.2">
      <c r="A305" s="58" t="s">
        <v>876</v>
      </c>
      <c r="B305" s="49"/>
      <c r="C305" s="49" t="s">
        <v>1518</v>
      </c>
      <c r="D305" s="49"/>
      <c r="E305" s="58" t="s">
        <v>13</v>
      </c>
      <c r="F305" s="49" t="s">
        <v>879</v>
      </c>
      <c r="G305" s="82" t="s">
        <v>0</v>
      </c>
      <c r="H305" s="63" t="s">
        <v>213</v>
      </c>
      <c r="I305" s="51" t="s">
        <v>1</v>
      </c>
      <c r="J305" s="129" t="s">
        <v>1474</v>
      </c>
      <c r="K305" s="56" t="s">
        <v>880</v>
      </c>
      <c r="L305" s="51" t="s">
        <v>89</v>
      </c>
      <c r="M305" s="52" t="s">
        <v>881</v>
      </c>
      <c r="N305" s="38" t="s">
        <v>8</v>
      </c>
      <c r="O305" s="52" t="s">
        <v>882</v>
      </c>
      <c r="P305" s="53" t="str">
        <f>IF(ISBLANK(Tabelle2[[#This Row],[Price per 10 mg]]),"",RIGHT(Tabelle2[[#This Row],[Price per 10 mg]],1))</f>
        <v>$</v>
      </c>
      <c r="Q305" s="54" t="str">
        <f>IF(OR(ISBLANK(Tabelle2[[#This Row],[Price per 10 mg]]),Tabelle2[[#This Row],[Price per 10 mg]]="-"),"",IF(ISERR(FIND("€",Tabelle2[[#This Row],[Price per 10 mg]])),CONCATENATE(VALUE(LEFT(Tabelle2[[#This Row],[Price per 10 mg]],FIND(" ",Tabelle2[[#This Row],[Price per 10 mg]])-1))*(VLOOKUP(Tabelle2[[#This Row],[currency]],$T$4:$V$6,3,FALSE))," €"),Tabelle2[[#This Row],[Price per 10 mg]]))</f>
        <v>66,5 €</v>
      </c>
      <c r="R305" s="49"/>
      <c r="W305" s="24"/>
      <c r="X305" s="25"/>
    </row>
    <row r="306" spans="1:24" s="23" customFormat="1" ht="32.1" customHeight="1" x14ac:dyDescent="0.2">
      <c r="A306" s="58" t="s">
        <v>876</v>
      </c>
      <c r="B306" s="49"/>
      <c r="C306" s="49" t="s">
        <v>1518</v>
      </c>
      <c r="D306" s="49"/>
      <c r="E306" s="58" t="s">
        <v>13</v>
      </c>
      <c r="F306" s="49" t="s">
        <v>878</v>
      </c>
      <c r="G306" s="82" t="s">
        <v>0</v>
      </c>
      <c r="H306" s="63" t="s">
        <v>213</v>
      </c>
      <c r="I306" s="51" t="s">
        <v>1</v>
      </c>
      <c r="J306" s="129" t="s">
        <v>18</v>
      </c>
      <c r="K306" s="56">
        <v>680558</v>
      </c>
      <c r="L306" s="51" t="s">
        <v>11</v>
      </c>
      <c r="M306" s="13" t="s">
        <v>147</v>
      </c>
      <c r="N306" s="38" t="s">
        <v>8</v>
      </c>
      <c r="O306" s="13" t="s">
        <v>152</v>
      </c>
      <c r="P306" s="55" t="str">
        <f>IF(ISBLANK(Tabelle2[[#This Row],[Price per 10 mg]]),"",RIGHT(Tabelle2[[#This Row],[Price per 10 mg]],1))</f>
        <v>€</v>
      </c>
      <c r="Q306" s="54" t="str">
        <f>IF(OR(ISBLANK(Tabelle2[[#This Row],[Price per 10 mg]]),Tabelle2[[#This Row],[Price per 10 mg]]="-"),"",IF(ISERR(FIND("€",Tabelle2[[#This Row],[Price per 10 mg]])),CONCATENATE(VALUE(LEFT(Tabelle2[[#This Row],[Price per 10 mg]],FIND(" ",Tabelle2[[#This Row],[Price per 10 mg]])-1))*(VLOOKUP(Tabelle2[[#This Row],[currency]],$T$4:$V$6,3,FALSE))," €"),Tabelle2[[#This Row],[Price per 10 mg]]))</f>
        <v>790 €</v>
      </c>
      <c r="R306" s="49"/>
      <c r="W306" s="24"/>
      <c r="X306" s="25"/>
    </row>
    <row r="307" spans="1:24" s="23" customFormat="1" ht="21.6" customHeight="1" x14ac:dyDescent="0.2">
      <c r="A307" s="58" t="s">
        <v>335</v>
      </c>
      <c r="B307" s="49" t="s">
        <v>584</v>
      </c>
      <c r="C307" s="49"/>
      <c r="D307" s="49"/>
      <c r="E307" s="49"/>
      <c r="F307" s="49" t="s">
        <v>335</v>
      </c>
      <c r="G307" s="82" t="s">
        <v>335</v>
      </c>
      <c r="H307" s="63" t="s">
        <v>331</v>
      </c>
      <c r="I307" s="51" t="s">
        <v>336</v>
      </c>
      <c r="J307" s="51" t="s">
        <v>18</v>
      </c>
      <c r="K307" s="56">
        <v>676437</v>
      </c>
      <c r="L307" s="51" t="s">
        <v>12</v>
      </c>
      <c r="M307" s="52" t="s">
        <v>147</v>
      </c>
      <c r="N307" s="38" t="s">
        <v>8</v>
      </c>
      <c r="O307" s="52" t="s">
        <v>147</v>
      </c>
      <c r="P307" s="53" t="str">
        <f>IF(ISBLANK(Tabelle2[[#This Row],[Price per 10 mg]]),"",RIGHT(Tabelle2[[#This Row],[Price per 10 mg]],1))</f>
        <v>€</v>
      </c>
      <c r="Q307" s="54" t="str">
        <f>IF(OR(ISBLANK(Tabelle2[[#This Row],[Price per 10 mg]]),Tabelle2[[#This Row],[Price per 10 mg]]="-"),"",IF(ISERR(FIND("€",Tabelle2[[#This Row],[Price per 10 mg]])),CONCATENATE(VALUE(LEFT(Tabelle2[[#This Row],[Price per 10 mg]],FIND(" ",Tabelle2[[#This Row],[Price per 10 mg]])-1))*(VLOOKUP(Tabelle2[[#This Row],[currency]],$T$4:$V$6,3,FALSE))," €"),Tabelle2[[#This Row],[Price per 10 mg]]))</f>
        <v>395 €</v>
      </c>
      <c r="R307" s="49"/>
      <c r="W307" s="24"/>
      <c r="X307" s="25"/>
    </row>
    <row r="308" spans="1:24" s="23" customFormat="1" ht="21.6" customHeight="1" x14ac:dyDescent="0.2">
      <c r="A308" s="58" t="s">
        <v>335</v>
      </c>
      <c r="B308" s="49" t="s">
        <v>584</v>
      </c>
      <c r="C308" s="49"/>
      <c r="D308" s="49"/>
      <c r="E308" s="49"/>
      <c r="F308" s="49" t="s">
        <v>335</v>
      </c>
      <c r="G308" s="82" t="s">
        <v>335</v>
      </c>
      <c r="H308" s="63" t="s">
        <v>331</v>
      </c>
      <c r="I308" s="51" t="s">
        <v>336</v>
      </c>
      <c r="J308" s="51" t="s">
        <v>1474</v>
      </c>
      <c r="K308" s="17" t="s">
        <v>332</v>
      </c>
      <c r="L308" s="26" t="s">
        <v>11</v>
      </c>
      <c r="M308" s="13" t="s">
        <v>333</v>
      </c>
      <c r="N308" s="38" t="s">
        <v>8</v>
      </c>
      <c r="O308" s="13" t="s">
        <v>334</v>
      </c>
      <c r="P308" s="53" t="str">
        <f>IF(ISBLANK(Tabelle2[[#This Row],[Price per 10 mg]]),"",RIGHT(Tabelle2[[#This Row],[Price per 10 mg]],1))</f>
        <v>$</v>
      </c>
      <c r="Q308" s="54" t="str">
        <f>IF(OR(ISBLANK(Tabelle2[[#This Row],[Price per 10 mg]]),Tabelle2[[#This Row],[Price per 10 mg]]="-"),"",IF(ISERR(FIND("€",Tabelle2[[#This Row],[Price per 10 mg]])),CONCATENATE(VALUE(LEFT(Tabelle2[[#This Row],[Price per 10 mg]],FIND(" ",Tabelle2[[#This Row],[Price per 10 mg]])-1))*(VLOOKUP(Tabelle2[[#This Row],[currency]],$T$4:$V$6,3,FALSE))," €"),Tabelle2[[#This Row],[Price per 10 mg]]))</f>
        <v>1282,5 €</v>
      </c>
      <c r="R308" s="11"/>
      <c r="W308" s="24"/>
      <c r="X308" s="25"/>
    </row>
    <row r="309" spans="1:24" s="23" customFormat="1" ht="21.6" customHeight="1" x14ac:dyDescent="0.2">
      <c r="A309" s="61" t="s">
        <v>1014</v>
      </c>
      <c r="B309" s="49" t="s">
        <v>598</v>
      </c>
      <c r="C309" s="49" t="s">
        <v>1518</v>
      </c>
      <c r="D309" s="49"/>
      <c r="E309" s="49" t="s">
        <v>1239</v>
      </c>
      <c r="F309" s="58" t="s">
        <v>1233</v>
      </c>
      <c r="G309" s="82" t="s">
        <v>1232</v>
      </c>
      <c r="H309" s="63" t="s">
        <v>1238</v>
      </c>
      <c r="I309" s="51" t="s">
        <v>1236</v>
      </c>
      <c r="J309" s="26" t="s">
        <v>595</v>
      </c>
      <c r="K309" s="17" t="s">
        <v>1237</v>
      </c>
      <c r="L309" s="26" t="s">
        <v>12</v>
      </c>
      <c r="M309" s="13" t="s">
        <v>1210</v>
      </c>
      <c r="N309" s="38" t="s">
        <v>8</v>
      </c>
      <c r="O309" s="13" t="s">
        <v>1210</v>
      </c>
      <c r="P309" s="29" t="str">
        <f>IF(ISBLANK(Tabelle2[[#This Row],[Price per 10 mg]]),"",RIGHT(Tabelle2[[#This Row],[Price per 10 mg]],1))</f>
        <v>€</v>
      </c>
      <c r="Q309" s="54" t="str">
        <f>IF(OR(ISBLANK(Tabelle2[[#This Row],[Price per 10 mg]]),Tabelle2[[#This Row],[Price per 10 mg]]="-"),"",IF(ISERR(FIND("€",Tabelle2[[#This Row],[Price per 10 mg]])),CONCATENATE(VALUE(LEFT(Tabelle2[[#This Row],[Price per 10 mg]],FIND(" ",Tabelle2[[#This Row],[Price per 10 mg]])-1))*(VLOOKUP(Tabelle2[[#This Row],[currency]],$T$4:$V$6,3,FALSE))," €"),Tabelle2[[#This Row],[Price per 10 mg]]))</f>
        <v>243 €</v>
      </c>
      <c r="R309" s="22"/>
      <c r="W309" s="24"/>
      <c r="X309" s="25"/>
    </row>
    <row r="310" spans="1:24" s="23" customFormat="1" ht="15" customHeight="1" x14ac:dyDescent="0.2">
      <c r="A310" s="61" t="s">
        <v>1014</v>
      </c>
      <c r="B310" s="49" t="s">
        <v>598</v>
      </c>
      <c r="C310" s="49" t="s">
        <v>1518</v>
      </c>
      <c r="D310" s="49"/>
      <c r="E310" s="49" t="s">
        <v>1239</v>
      </c>
      <c r="F310" s="58" t="s">
        <v>1234</v>
      </c>
      <c r="G310" s="82" t="s">
        <v>1232</v>
      </c>
      <c r="H310" s="63" t="s">
        <v>1238</v>
      </c>
      <c r="I310" s="51" t="s">
        <v>1236</v>
      </c>
      <c r="J310" s="51" t="s">
        <v>1129</v>
      </c>
      <c r="K310" s="56" t="s">
        <v>2350</v>
      </c>
      <c r="L310" s="26" t="s">
        <v>12</v>
      </c>
      <c r="M310" s="13" t="s">
        <v>1139</v>
      </c>
      <c r="N310" s="38" t="s">
        <v>8</v>
      </c>
      <c r="O310" s="13" t="s">
        <v>1139</v>
      </c>
      <c r="P310" s="53" t="str">
        <f>IF(ISBLANK(Tabelle2[[#This Row],[Price per 10 mg]]),"",RIGHT(Tabelle2[[#This Row],[Price per 10 mg]],1))</f>
        <v>€</v>
      </c>
      <c r="Q310" s="54" t="str">
        <f>IF(OR(ISBLANK(Tabelle2[[#This Row],[Price per 10 mg]]),Tabelle2[[#This Row],[Price per 10 mg]]="-"),"",IF(ISERR(FIND("€",Tabelle2[[#This Row],[Price per 10 mg]])),CONCATENATE(VALUE(LEFT(Tabelle2[[#This Row],[Price per 10 mg]],FIND(" ",Tabelle2[[#This Row],[Price per 10 mg]])-1))*(VLOOKUP(Tabelle2[[#This Row],[currency]],$T$4:$V$6,3,FALSE))," €"),Tabelle2[[#This Row],[Price per 10 mg]]))</f>
        <v>122 €</v>
      </c>
      <c r="R310" s="11"/>
      <c r="W310" s="24"/>
      <c r="X310" s="25"/>
    </row>
    <row r="311" spans="1:24" s="23" customFormat="1" ht="15" customHeight="1" x14ac:dyDescent="0.2">
      <c r="A311" s="61" t="s">
        <v>1014</v>
      </c>
      <c r="B311" s="49" t="s">
        <v>598</v>
      </c>
      <c r="C311" s="49" t="s">
        <v>1518</v>
      </c>
      <c r="D311" s="49"/>
      <c r="E311" s="49" t="s">
        <v>1233</v>
      </c>
      <c r="F311" s="58" t="s">
        <v>1235</v>
      </c>
      <c r="G311" s="82" t="s">
        <v>1232</v>
      </c>
      <c r="H311" s="63" t="s">
        <v>1238</v>
      </c>
      <c r="I311" s="51" t="s">
        <v>1236</v>
      </c>
      <c r="J311" s="49" t="s">
        <v>18</v>
      </c>
      <c r="K311" s="17">
        <v>675366</v>
      </c>
      <c r="L311" s="26" t="s">
        <v>12</v>
      </c>
      <c r="M311" s="13" t="s">
        <v>95</v>
      </c>
      <c r="N311" s="38" t="s">
        <v>8</v>
      </c>
      <c r="O311" s="13"/>
      <c r="P311" s="55" t="str">
        <f>IF(ISBLANK(Tabelle2[[#This Row],[Price per 10 mg]]),"",RIGHT(Tabelle2[[#This Row],[Price per 10 mg]],1))</f>
        <v/>
      </c>
      <c r="Q311" s="54" t="str">
        <f>IF(OR(ISBLANK(Tabelle2[[#This Row],[Price per 10 mg]]),Tabelle2[[#This Row],[Price per 10 mg]]="-"),"",IF(ISERR(FIND("€",Tabelle2[[#This Row],[Price per 10 mg]])),CONCATENATE(VALUE(LEFT(Tabelle2[[#This Row],[Price per 10 mg]],FIND(" ",Tabelle2[[#This Row],[Price per 10 mg]])-1))*(VLOOKUP(Tabelle2[[#This Row],[currency]],$T$4:$V$6,3,FALSE))," €"),Tabelle2[[#This Row],[Price per 10 mg]]))</f>
        <v/>
      </c>
      <c r="R311" s="49"/>
      <c r="W311" s="24"/>
      <c r="X311" s="25"/>
    </row>
    <row r="312" spans="1:24" s="23" customFormat="1" ht="15" customHeight="1" x14ac:dyDescent="0.2">
      <c r="A312" s="49" t="s">
        <v>729</v>
      </c>
      <c r="B312" s="49" t="s">
        <v>598</v>
      </c>
      <c r="C312" s="49"/>
      <c r="D312" s="49"/>
      <c r="E312" s="58" t="s">
        <v>946</v>
      </c>
      <c r="F312" s="49" t="s">
        <v>941</v>
      </c>
      <c r="G312" s="82" t="s">
        <v>730</v>
      </c>
      <c r="H312" s="63" t="s">
        <v>731</v>
      </c>
      <c r="I312" s="51" t="s">
        <v>732</v>
      </c>
      <c r="J312" s="129" t="s">
        <v>18</v>
      </c>
      <c r="K312" s="56">
        <v>688329</v>
      </c>
      <c r="L312" s="51" t="s">
        <v>12</v>
      </c>
      <c r="M312" s="52" t="s">
        <v>1139</v>
      </c>
      <c r="N312" s="38" t="s">
        <v>8</v>
      </c>
      <c r="O312" s="52" t="s">
        <v>1139</v>
      </c>
      <c r="P312" s="53" t="str">
        <f>IF(ISBLANK(Tabelle2[[#This Row],[Price per 10 mg]]),"",RIGHT(Tabelle2[[#This Row],[Price per 10 mg]],1))</f>
        <v>€</v>
      </c>
      <c r="Q312" s="54" t="str">
        <f>IF(OR(ISBLANK(Tabelle2[[#This Row],[Price per 10 mg]]),Tabelle2[[#This Row],[Price per 10 mg]]="-"),"",IF(ISERR(FIND("€",Tabelle2[[#This Row],[Price per 10 mg]])),CONCATENATE(VALUE(LEFT(Tabelle2[[#This Row],[Price per 10 mg]],FIND(" ",Tabelle2[[#This Row],[Price per 10 mg]])-1))*(VLOOKUP(Tabelle2[[#This Row],[currency]],$T$4:$V$6,3,FALSE))," €"),Tabelle2[[#This Row],[Price per 10 mg]]))</f>
        <v>122 €</v>
      </c>
      <c r="R312" s="49"/>
      <c r="W312" s="24"/>
      <c r="X312" s="25"/>
    </row>
    <row r="313" spans="1:24" s="23" customFormat="1" ht="52.5" customHeight="1" x14ac:dyDescent="0.2">
      <c r="A313" s="49" t="s">
        <v>729</v>
      </c>
      <c r="B313" s="49" t="s">
        <v>598</v>
      </c>
      <c r="C313" s="49"/>
      <c r="D313" s="49"/>
      <c r="E313" s="58" t="s">
        <v>946</v>
      </c>
      <c r="F313" s="49" t="s">
        <v>947</v>
      </c>
      <c r="G313" s="82" t="s">
        <v>730</v>
      </c>
      <c r="H313" s="63" t="s">
        <v>731</v>
      </c>
      <c r="I313" s="129" t="s">
        <v>732</v>
      </c>
      <c r="J313" s="129" t="s">
        <v>453</v>
      </c>
      <c r="K313" s="56">
        <v>10245</v>
      </c>
      <c r="L313" s="128" t="s">
        <v>95</v>
      </c>
      <c r="M313" s="128" t="s">
        <v>95</v>
      </c>
      <c r="N313" s="38" t="s">
        <v>8</v>
      </c>
      <c r="O313" s="52"/>
      <c r="P313" s="55" t="str">
        <f>IF(ISBLANK(Tabelle2[[#This Row],[Price per 10 mg]]),"",RIGHT(Tabelle2[[#This Row],[Price per 10 mg]],1))</f>
        <v/>
      </c>
      <c r="Q313" s="54" t="str">
        <f>IF(OR(ISBLANK(Tabelle2[[#This Row],[Price per 10 mg]]),Tabelle2[[#This Row],[Price per 10 mg]]="-"),"",IF(ISERR(FIND("€",Tabelle2[[#This Row],[Price per 10 mg]])),CONCATENATE(VALUE(LEFT(Tabelle2[[#This Row],[Price per 10 mg]],FIND(" ",Tabelle2[[#This Row],[Price per 10 mg]])-1))*(VLOOKUP(Tabelle2[[#This Row],[currency]],$T$4:$V$6,3,FALSE))," €"),Tabelle2[[#This Row],[Price per 10 mg]]))</f>
        <v/>
      </c>
      <c r="R313" s="49"/>
      <c r="W313" s="24"/>
      <c r="X313" s="25"/>
    </row>
    <row r="314" spans="1:24" s="23" customFormat="1" ht="26.45" customHeight="1" x14ac:dyDescent="0.2">
      <c r="A314" s="49" t="s">
        <v>729</v>
      </c>
      <c r="B314" s="49" t="s">
        <v>598</v>
      </c>
      <c r="C314" s="49"/>
      <c r="D314" s="49"/>
      <c r="E314" s="58" t="s">
        <v>946</v>
      </c>
      <c r="F314" s="49" t="s">
        <v>947</v>
      </c>
      <c r="G314" s="82" t="s">
        <v>730</v>
      </c>
      <c r="H314" s="63" t="s">
        <v>731</v>
      </c>
      <c r="I314" s="129" t="s">
        <v>732</v>
      </c>
      <c r="J314" s="129" t="s">
        <v>595</v>
      </c>
      <c r="K314" s="56" t="s">
        <v>948</v>
      </c>
      <c r="L314" s="129" t="s">
        <v>89</v>
      </c>
      <c r="M314" s="52" t="s">
        <v>949</v>
      </c>
      <c r="N314" s="38" t="s">
        <v>8</v>
      </c>
      <c r="O314" s="52" t="s">
        <v>1035</v>
      </c>
      <c r="P314" s="53" t="str">
        <f>IF(ISBLANK(Tabelle2[[#This Row],[Price per 10 mg]]),"",RIGHT(Tabelle2[[#This Row],[Price per 10 mg]],1))</f>
        <v>€</v>
      </c>
      <c r="Q314" s="54" t="str">
        <f>IF(OR(ISBLANK(Tabelle2[[#This Row],[Price per 10 mg]]),Tabelle2[[#This Row],[Price per 10 mg]]="-"),"",IF(ISERR(FIND("€",Tabelle2[[#This Row],[Price per 10 mg]])),CONCATENATE(VALUE(LEFT(Tabelle2[[#This Row],[Price per 10 mg]],FIND(" ",Tabelle2[[#This Row],[Price per 10 mg]])-1))*(VLOOKUP(Tabelle2[[#This Row],[currency]],$T$4:$V$6,3,FALSE))," €"),Tabelle2[[#This Row],[Price per 10 mg]]))</f>
        <v>37,12 €</v>
      </c>
      <c r="R314" s="49"/>
      <c r="W314" s="24"/>
      <c r="X314" s="25"/>
    </row>
    <row r="315" spans="1:24" s="23" customFormat="1" ht="26.45" customHeight="1" x14ac:dyDescent="0.2">
      <c r="A315" s="49" t="s">
        <v>1137</v>
      </c>
      <c r="B315" s="49" t="s">
        <v>598</v>
      </c>
      <c r="C315" s="49"/>
      <c r="D315" s="49"/>
      <c r="E315" s="58" t="s">
        <v>1141</v>
      </c>
      <c r="F315" s="49" t="s">
        <v>942</v>
      </c>
      <c r="G315" s="82" t="s">
        <v>730</v>
      </c>
      <c r="H315" s="63" t="s">
        <v>1079</v>
      </c>
      <c r="I315" s="129" t="s">
        <v>944</v>
      </c>
      <c r="J315" s="129" t="s">
        <v>18</v>
      </c>
      <c r="K315" s="56">
        <v>688330</v>
      </c>
      <c r="L315" s="129" t="s">
        <v>12</v>
      </c>
      <c r="M315" s="52" t="s">
        <v>1138</v>
      </c>
      <c r="N315" s="38" t="s">
        <v>8</v>
      </c>
      <c r="O315" s="52" t="s">
        <v>1138</v>
      </c>
      <c r="P315" s="53" t="str">
        <f>IF(ISBLANK(Tabelle2[[#This Row],[Price per 10 mg]]),"",RIGHT(Tabelle2[[#This Row],[Price per 10 mg]],1))</f>
        <v>€</v>
      </c>
      <c r="Q315" s="54" t="str">
        <f>IF(OR(ISBLANK(Tabelle2[[#This Row],[Price per 10 mg]]),Tabelle2[[#This Row],[Price per 10 mg]]="-"),"",IF(ISERR(FIND("€",Tabelle2[[#This Row],[Price per 10 mg]])),CONCATENATE(VALUE(LEFT(Tabelle2[[#This Row],[Price per 10 mg]],FIND(" ",Tabelle2[[#This Row],[Price per 10 mg]])-1))*(VLOOKUP(Tabelle2[[#This Row],[currency]],$T$4:$V$6,3,FALSE))," €"),Tabelle2[[#This Row],[Price per 10 mg]]))</f>
        <v>190 €</v>
      </c>
      <c r="R315" s="49"/>
      <c r="W315" s="24"/>
      <c r="X315" s="25"/>
    </row>
    <row r="316" spans="1:24" s="23" customFormat="1" ht="15" customHeight="1" x14ac:dyDescent="0.2">
      <c r="A316" s="49" t="s">
        <v>1137</v>
      </c>
      <c r="B316" s="49" t="s">
        <v>598</v>
      </c>
      <c r="C316" s="49"/>
      <c r="D316" s="49"/>
      <c r="E316" s="58" t="s">
        <v>1141</v>
      </c>
      <c r="F316" s="49" t="s">
        <v>943</v>
      </c>
      <c r="G316" s="82" t="s">
        <v>730</v>
      </c>
      <c r="H316" s="63" t="s">
        <v>1079</v>
      </c>
      <c r="I316" s="129" t="s">
        <v>944</v>
      </c>
      <c r="J316" s="129" t="s">
        <v>595</v>
      </c>
      <c r="K316" s="56" t="s">
        <v>945</v>
      </c>
      <c r="L316" s="129" t="s">
        <v>12</v>
      </c>
      <c r="M316" s="52" t="s">
        <v>1140</v>
      </c>
      <c r="N316" s="38" t="s">
        <v>8</v>
      </c>
      <c r="O316" s="52" t="s">
        <v>1140</v>
      </c>
      <c r="P316" s="53" t="str">
        <f>IF(ISBLANK(Tabelle2[[#This Row],[Price per 10 mg]]),"",RIGHT(Tabelle2[[#This Row],[Price per 10 mg]],1))</f>
        <v>€</v>
      </c>
      <c r="Q316" s="54" t="str">
        <f>IF(OR(ISBLANK(Tabelle2[[#This Row],[Price per 10 mg]]),Tabelle2[[#This Row],[Price per 10 mg]]="-"),"",IF(ISERR(FIND("€",Tabelle2[[#This Row],[Price per 10 mg]])),CONCATENATE(VALUE(LEFT(Tabelle2[[#This Row],[Price per 10 mg]],FIND(" ",Tabelle2[[#This Row],[Price per 10 mg]])-1))*(VLOOKUP(Tabelle2[[#This Row],[currency]],$T$4:$V$6,3,FALSE))," €"),Tabelle2[[#This Row],[Price per 10 mg]]))</f>
        <v>185,6 €</v>
      </c>
      <c r="R316" s="49"/>
      <c r="W316" s="24"/>
      <c r="X316" s="25"/>
    </row>
    <row r="317" spans="1:24" s="23" customFormat="1" ht="15" customHeight="1" x14ac:dyDescent="0.2">
      <c r="A317" s="58" t="s">
        <v>1137</v>
      </c>
      <c r="B317" s="49" t="s">
        <v>598</v>
      </c>
      <c r="C317" s="49"/>
      <c r="D317" s="49"/>
      <c r="E317" s="58" t="s">
        <v>1141</v>
      </c>
      <c r="F317" s="49" t="s">
        <v>943</v>
      </c>
      <c r="G317" s="82" t="s">
        <v>730</v>
      </c>
      <c r="H317" s="63" t="s">
        <v>1079</v>
      </c>
      <c r="I317" s="129" t="s">
        <v>944</v>
      </c>
      <c r="J317" s="129" t="s">
        <v>453</v>
      </c>
      <c r="K317" s="56">
        <v>10174</v>
      </c>
      <c r="L317" s="128" t="s">
        <v>95</v>
      </c>
      <c r="M317" s="128" t="s">
        <v>95</v>
      </c>
      <c r="N317" s="38" t="s">
        <v>8</v>
      </c>
      <c r="O317" s="52"/>
      <c r="P317" s="55" t="str">
        <f>IF(ISBLANK(Tabelle2[[#This Row],[Price per 10 mg]]),"",RIGHT(Tabelle2[[#This Row],[Price per 10 mg]],1))</f>
        <v/>
      </c>
      <c r="Q317" s="54" t="str">
        <f>IF(OR(ISBLANK(Tabelle2[[#This Row],[Price per 10 mg]]),Tabelle2[[#This Row],[Price per 10 mg]]="-"),"",IF(ISERR(FIND("€",Tabelle2[[#This Row],[Price per 10 mg]])),CONCATENATE(VALUE(LEFT(Tabelle2[[#This Row],[Price per 10 mg]],FIND(" ",Tabelle2[[#This Row],[Price per 10 mg]])-1))*(VLOOKUP(Tabelle2[[#This Row],[currency]],$T$4:$V$6,3,FALSE))," €"),Tabelle2[[#This Row],[Price per 10 mg]]))</f>
        <v/>
      </c>
      <c r="R317" s="49"/>
      <c r="W317" s="24"/>
      <c r="X317" s="25"/>
    </row>
    <row r="318" spans="1:24" s="23" customFormat="1" ht="15" customHeight="1" x14ac:dyDescent="0.2">
      <c r="A318" s="58" t="s">
        <v>408</v>
      </c>
      <c r="B318" s="49" t="s">
        <v>584</v>
      </c>
      <c r="C318" s="49"/>
      <c r="D318" s="49"/>
      <c r="E318" s="58"/>
      <c r="F318" s="85" t="s">
        <v>872</v>
      </c>
      <c r="G318" s="82" t="s">
        <v>408</v>
      </c>
      <c r="H318" s="63" t="s">
        <v>873</v>
      </c>
      <c r="I318" s="129" t="s">
        <v>406</v>
      </c>
      <c r="J318" s="32" t="s">
        <v>872</v>
      </c>
      <c r="K318" s="56" t="s">
        <v>54</v>
      </c>
      <c r="L318" s="129" t="s">
        <v>54</v>
      </c>
      <c r="M318" s="52" t="s">
        <v>54</v>
      </c>
      <c r="N318" s="102" t="s">
        <v>54</v>
      </c>
      <c r="O318" s="52" t="s">
        <v>54</v>
      </c>
      <c r="P318" s="53" t="str">
        <f>IF(ISBLANK(Tabelle2[[#This Row],[Price per 10 mg]]),"",RIGHT(Tabelle2[[#This Row],[Price per 10 mg]],1))</f>
        <v>-</v>
      </c>
      <c r="Q318" s="54" t="str">
        <f>IF(OR(ISBLANK(Tabelle2[[#This Row],[Price per 10 mg]]),Tabelle2[[#This Row],[Price per 10 mg]]="-"),"",IF(ISERR(FIND("€",Tabelle2[[#This Row],[Price per 10 mg]])),CONCATENATE(VALUE(LEFT(Tabelle2[[#This Row],[Price per 10 mg]],FIND(" ",Tabelle2[[#This Row],[Price per 10 mg]])-1))*(VLOOKUP(Tabelle2[[#This Row],[currency]],$T$4:$V$6,3,FALSE))," €"),Tabelle2[[#This Row],[Price per 10 mg]]))</f>
        <v/>
      </c>
      <c r="R318" s="49" t="s">
        <v>407</v>
      </c>
      <c r="W318" s="24"/>
      <c r="X318" s="25"/>
    </row>
    <row r="319" spans="1:24" s="23" customFormat="1" ht="15" customHeight="1" x14ac:dyDescent="0.2">
      <c r="A319" s="61" t="s">
        <v>1014</v>
      </c>
      <c r="B319" s="40"/>
      <c r="C319" s="40" t="s">
        <v>1518</v>
      </c>
      <c r="D319" s="40"/>
      <c r="E319" s="40" t="s">
        <v>1262</v>
      </c>
      <c r="F319" s="40" t="s">
        <v>1257</v>
      </c>
      <c r="G319" s="82" t="s">
        <v>997</v>
      </c>
      <c r="H319" s="63"/>
      <c r="I319" s="125" t="s">
        <v>1258</v>
      </c>
      <c r="J319" s="44" t="s">
        <v>1255</v>
      </c>
      <c r="K319" s="128" t="s">
        <v>1259</v>
      </c>
      <c r="L319" s="128" t="s">
        <v>11</v>
      </c>
      <c r="M319" s="47" t="s">
        <v>1260</v>
      </c>
      <c r="N319" s="38" t="s">
        <v>8</v>
      </c>
      <c r="O319" s="47" t="s">
        <v>1261</v>
      </c>
      <c r="P319" s="45" t="str">
        <f>IF(ISBLANK(Tabelle2[[#This Row],[Price per 10 mg]]),"",RIGHT(Tabelle2[[#This Row],[Price per 10 mg]],1))</f>
        <v>€</v>
      </c>
      <c r="Q319" s="54" t="str">
        <f>IF(OR(ISBLANK(Tabelle2[[#This Row],[Price per 10 mg]]),Tabelle2[[#This Row],[Price per 10 mg]]="-"),"",IF(ISERR(FIND("€",Tabelle2[[#This Row],[Price per 10 mg]])),CONCATENATE(VALUE(LEFT(Tabelle2[[#This Row],[Price per 10 mg]],FIND(" ",Tabelle2[[#This Row],[Price per 10 mg]])-1))*(VLOOKUP(Tabelle2[[#This Row],[currency]],$T$4:$V$6,3,FALSE))," €"),Tabelle2[[#This Row],[Price per 10 mg]]))</f>
        <v>169 €</v>
      </c>
      <c r="R319" s="40"/>
      <c r="W319" s="24"/>
      <c r="X319" s="25"/>
    </row>
    <row r="320" spans="1:24" s="23" customFormat="1" ht="15" customHeight="1" x14ac:dyDescent="0.2">
      <c r="A320" s="61" t="s">
        <v>1014</v>
      </c>
      <c r="B320" s="40"/>
      <c r="C320" s="40" t="s">
        <v>1518</v>
      </c>
      <c r="D320" s="40"/>
      <c r="E320" s="40" t="s">
        <v>1249</v>
      </c>
      <c r="F320" s="40" t="s">
        <v>1253</v>
      </c>
      <c r="G320" s="82" t="s">
        <v>997</v>
      </c>
      <c r="H320" s="63"/>
      <c r="I320" s="125" t="s">
        <v>1256</v>
      </c>
      <c r="J320" s="44" t="s">
        <v>1255</v>
      </c>
      <c r="K320" s="128" t="s">
        <v>1254</v>
      </c>
      <c r="L320" s="128" t="s">
        <v>1250</v>
      </c>
      <c r="M320" s="47" t="s">
        <v>1251</v>
      </c>
      <c r="N320" s="38" t="s">
        <v>8</v>
      </c>
      <c r="O320" s="47" t="s">
        <v>1252</v>
      </c>
      <c r="P320" s="45" t="str">
        <f>IF(ISBLANK(Tabelle2[[#This Row],[Price per 10 mg]]),"",RIGHT(Tabelle2[[#This Row],[Price per 10 mg]],1))</f>
        <v>€</v>
      </c>
      <c r="Q320" s="54" t="str">
        <f>IF(OR(ISBLANK(Tabelle2[[#This Row],[Price per 10 mg]]),Tabelle2[[#This Row],[Price per 10 mg]]="-"),"",IF(ISERR(FIND("€",Tabelle2[[#This Row],[Price per 10 mg]])),CONCATENATE(VALUE(LEFT(Tabelle2[[#This Row],[Price per 10 mg]],FIND(" ",Tabelle2[[#This Row],[Price per 10 mg]])-1))*(VLOOKUP(Tabelle2[[#This Row],[currency]],$T$4:$V$6,3,FALSE))," €"),Tabelle2[[#This Row],[Price per 10 mg]]))</f>
        <v>940 €</v>
      </c>
      <c r="R320" s="40"/>
      <c r="W320" s="24"/>
      <c r="X320" s="25"/>
    </row>
    <row r="321" spans="1:24" s="23" customFormat="1" ht="15" customHeight="1" x14ac:dyDescent="0.2">
      <c r="A321" s="49" t="s">
        <v>2287</v>
      </c>
      <c r="B321" s="49" t="s">
        <v>584</v>
      </c>
      <c r="C321" s="49" t="s">
        <v>1516</v>
      </c>
      <c r="D321" s="49"/>
      <c r="E321" s="58" t="s">
        <v>1000</v>
      </c>
      <c r="F321" s="49" t="s">
        <v>999</v>
      </c>
      <c r="G321" s="82" t="s">
        <v>997</v>
      </c>
      <c r="H321" s="63"/>
      <c r="I321" s="129" t="s">
        <v>1002</v>
      </c>
      <c r="J321" s="129" t="s">
        <v>1129</v>
      </c>
      <c r="K321" s="56" t="s">
        <v>1536</v>
      </c>
      <c r="L321" s="129" t="s">
        <v>11</v>
      </c>
      <c r="M321" s="52" t="s">
        <v>1498</v>
      </c>
      <c r="N321" s="38" t="s">
        <v>8</v>
      </c>
      <c r="O321" s="52" t="s">
        <v>1499</v>
      </c>
      <c r="P321" s="53" t="str">
        <f>IF(ISBLANK(Tabelle2[[#This Row],[Price per 10 mg]]),"",RIGHT(Tabelle2[[#This Row],[Price per 10 mg]],1))</f>
        <v>€</v>
      </c>
      <c r="Q321" s="54" t="str">
        <f>IF(OR(ISBLANK(Tabelle2[[#This Row],[Price per 10 mg]]),Tabelle2[[#This Row],[Price per 10 mg]]="-"),"",IF(ISERR(FIND("€",Tabelle2[[#This Row],[Price per 10 mg]])),CONCATENATE(VALUE(LEFT(Tabelle2[[#This Row],[Price per 10 mg]],FIND(" ",Tabelle2[[#This Row],[Price per 10 mg]])-1))*(VLOOKUP(Tabelle2[[#This Row],[currency]],$T$4:$V$6,3,FALSE))," €"),Tabelle2[[#This Row],[Price per 10 mg]]))</f>
        <v>379,1 €</v>
      </c>
      <c r="R321" s="49"/>
      <c r="W321" s="24"/>
      <c r="X321" s="25"/>
    </row>
    <row r="322" spans="1:24" s="23" customFormat="1" ht="21.6" customHeight="1" x14ac:dyDescent="0.2">
      <c r="A322" s="40" t="s">
        <v>2287</v>
      </c>
      <c r="B322" s="40" t="s">
        <v>584</v>
      </c>
      <c r="C322" s="49" t="s">
        <v>1516</v>
      </c>
      <c r="D322" s="49"/>
      <c r="E322" s="40" t="s">
        <v>1000</v>
      </c>
      <c r="F322" s="40" t="s">
        <v>999</v>
      </c>
      <c r="G322" s="94" t="s">
        <v>997</v>
      </c>
      <c r="H322" s="66"/>
      <c r="I322" s="125" t="s">
        <v>1002</v>
      </c>
      <c r="J322" s="44" t="s">
        <v>595</v>
      </c>
      <c r="K322" s="128" t="s">
        <v>1533</v>
      </c>
      <c r="L322" s="128" t="s">
        <v>11</v>
      </c>
      <c r="M322" s="47" t="s">
        <v>1534</v>
      </c>
      <c r="N322" s="38" t="s">
        <v>8</v>
      </c>
      <c r="O322" s="47" t="s">
        <v>1535</v>
      </c>
      <c r="P322" s="45" t="str">
        <f>IF(ISBLANK(Tabelle2[[#This Row],[Price per 10 mg]]),"",RIGHT(Tabelle2[[#This Row],[Price per 10 mg]],1))</f>
        <v>€</v>
      </c>
      <c r="Q322" s="10" t="str">
        <f>IF(OR(ISBLANK(Tabelle2[[#This Row],[Price per 10 mg]]),Tabelle2[[#This Row],[Price per 10 mg]]="-"),"",IF(ISERR(FIND("€",Tabelle2[[#This Row],[Price per 10 mg]])),CONCATENATE(VALUE(LEFT(Tabelle2[[#This Row],[Price per 10 mg]],FIND(" ",Tabelle2[[#This Row],[Price per 10 mg]])-1))*(VLOOKUP(Tabelle2[[#This Row],[currency]],$T$4:$V$6,3,FALSE))," €"),Tabelle2[[#This Row],[Price per 10 mg]]))</f>
        <v>390,40 €</v>
      </c>
      <c r="R322" s="40"/>
      <c r="W322" s="24"/>
      <c r="X322" s="25"/>
    </row>
    <row r="323" spans="1:24" s="23" customFormat="1" ht="21.6" customHeight="1" thickBot="1" x14ac:dyDescent="0.25">
      <c r="A323" s="49" t="s">
        <v>998</v>
      </c>
      <c r="B323" s="49" t="s">
        <v>584</v>
      </c>
      <c r="C323" s="49" t="s">
        <v>1516</v>
      </c>
      <c r="D323" s="49"/>
      <c r="E323" s="58" t="s">
        <v>1473</v>
      </c>
      <c r="F323" s="49" t="s">
        <v>996</v>
      </c>
      <c r="G323" s="82" t="s">
        <v>997</v>
      </c>
      <c r="H323" s="63"/>
      <c r="I323" s="51" t="s">
        <v>1001</v>
      </c>
      <c r="J323" s="51" t="s">
        <v>1129</v>
      </c>
      <c r="K323" s="56" t="s">
        <v>1537</v>
      </c>
      <c r="L323" s="51" t="s">
        <v>12</v>
      </c>
      <c r="M323" s="52" t="s">
        <v>1500</v>
      </c>
      <c r="N323" s="38" t="s">
        <v>8</v>
      </c>
      <c r="O323" s="52" t="s">
        <v>1500</v>
      </c>
      <c r="P323" s="53" t="str">
        <f>IF(ISBLANK(Tabelle2[[#This Row],[Price per 10 mg]]),"",RIGHT(Tabelle2[[#This Row],[Price per 10 mg]],1))</f>
        <v>€</v>
      </c>
      <c r="Q323" s="54" t="str">
        <f>IF(OR(ISBLANK(Tabelle2[[#This Row],[Price per 10 mg]]),Tabelle2[[#This Row],[Price per 10 mg]]="-"),"",IF(ISERR(FIND("€",Tabelle2[[#This Row],[Price per 10 mg]])),CONCATENATE(VALUE(LEFT(Tabelle2[[#This Row],[Price per 10 mg]],FIND(" ",Tabelle2[[#This Row],[Price per 10 mg]])-1))*(VLOOKUP(Tabelle2[[#This Row],[currency]],$T$4:$V$6,3,FALSE))," €"),Tabelle2[[#This Row],[Price per 10 mg]]))</f>
        <v>1271,6 €</v>
      </c>
      <c r="R323" s="49"/>
      <c r="W323" s="24"/>
      <c r="X323" s="25"/>
    </row>
    <row r="324" spans="1:24" ht="21.95" customHeight="1" thickTop="1" thickBot="1" x14ac:dyDescent="0.25">
      <c r="A324" s="40" t="s">
        <v>998</v>
      </c>
      <c r="B324" s="40" t="s">
        <v>584</v>
      </c>
      <c r="C324" s="49" t="s">
        <v>1516</v>
      </c>
      <c r="D324" s="49"/>
      <c r="E324" s="40" t="s">
        <v>1473</v>
      </c>
      <c r="F324" s="188" t="s">
        <v>996</v>
      </c>
      <c r="G324" s="94" t="s">
        <v>997</v>
      </c>
      <c r="H324" s="66"/>
      <c r="I324" s="125" t="s">
        <v>1001</v>
      </c>
      <c r="J324" s="189" t="s">
        <v>595</v>
      </c>
      <c r="K324" s="128" t="s">
        <v>1538</v>
      </c>
      <c r="L324" s="128" t="s">
        <v>12</v>
      </c>
      <c r="M324" s="47" t="s">
        <v>1539</v>
      </c>
      <c r="N324" s="38" t="s">
        <v>8</v>
      </c>
      <c r="O324" s="47" t="s">
        <v>1539</v>
      </c>
      <c r="P324" s="45" t="str">
        <f>IF(ISBLANK(Tabelle2[[#This Row],[Price per 10 mg]]),"",RIGHT(Tabelle2[[#This Row],[Price per 10 mg]],1))</f>
        <v>€</v>
      </c>
      <c r="Q324" s="10" t="str">
        <f>IF(OR(ISBLANK(Tabelle2[[#This Row],[Price per 10 mg]]),Tabelle2[[#This Row],[Price per 10 mg]]="-"),"",IF(ISERR(FIND("€",Tabelle2[[#This Row],[Price per 10 mg]])),CONCATENATE(VALUE(LEFT(Tabelle2[[#This Row],[Price per 10 mg]],FIND(" ",Tabelle2[[#This Row],[Price per 10 mg]])-1))*(VLOOKUP(Tabelle2[[#This Row],[currency]],$T$4:$V$6,3,FALSE))," €"),Tabelle2[[#This Row],[Price per 10 mg]]))</f>
        <v>151,20 €</v>
      </c>
      <c r="R324" s="40"/>
      <c r="T324" s="1"/>
      <c r="U324" s="1"/>
      <c r="W324" s="3"/>
      <c r="X324" s="4"/>
    </row>
    <row r="325" spans="1:24" ht="32.1" customHeight="1" thickTop="1" x14ac:dyDescent="0.2">
      <c r="A325" s="49" t="s">
        <v>997</v>
      </c>
      <c r="B325" s="49" t="s">
        <v>584</v>
      </c>
      <c r="C325" s="49"/>
      <c r="D325" s="49"/>
      <c r="E325" s="58" t="s">
        <v>1005</v>
      </c>
      <c r="F325" s="49" t="s">
        <v>997</v>
      </c>
      <c r="G325" s="82" t="s">
        <v>997</v>
      </c>
      <c r="H325" s="63"/>
      <c r="I325" s="51" t="s">
        <v>1003</v>
      </c>
      <c r="J325" s="129" t="s">
        <v>1129</v>
      </c>
      <c r="K325" s="56" t="s">
        <v>1540</v>
      </c>
      <c r="L325" s="129" t="s">
        <v>12</v>
      </c>
      <c r="M325" s="52" t="s">
        <v>1501</v>
      </c>
      <c r="N325" s="38" t="s">
        <v>8</v>
      </c>
      <c r="O325" s="52" t="s">
        <v>1501</v>
      </c>
      <c r="P325" s="53" t="str">
        <f>IF(ISBLANK(Tabelle2[[#This Row],[Price per 10 mg]]),"",RIGHT(Tabelle2[[#This Row],[Price per 10 mg]],1))</f>
        <v>€</v>
      </c>
      <c r="Q325" s="54" t="str">
        <f>IF(OR(ISBLANK(Tabelle2[[#This Row],[Price per 10 mg]]),Tabelle2[[#This Row],[Price per 10 mg]]="-"),"",IF(ISERR(FIND("€",Tabelle2[[#This Row],[Price per 10 mg]])),CONCATENATE(VALUE(LEFT(Tabelle2[[#This Row],[Price per 10 mg]],FIND(" ",Tabelle2[[#This Row],[Price per 10 mg]])-1))*(VLOOKUP(Tabelle2[[#This Row],[currency]],$T$4:$V$6,3,FALSE))," €"),Tabelle2[[#This Row],[Price per 10 mg]]))</f>
        <v>175,1 €</v>
      </c>
      <c r="R325" s="49"/>
    </row>
    <row r="326" spans="1:24" ht="43.5" customHeight="1" x14ac:dyDescent="0.2">
      <c r="A326" s="40" t="s">
        <v>997</v>
      </c>
      <c r="B326" s="40" t="s">
        <v>584</v>
      </c>
      <c r="C326" s="49"/>
      <c r="D326" s="49"/>
      <c r="E326" s="40" t="s">
        <v>1005</v>
      </c>
      <c r="F326" s="40" t="s">
        <v>997</v>
      </c>
      <c r="G326" s="94" t="s">
        <v>997</v>
      </c>
      <c r="H326" s="66"/>
      <c r="I326" s="125" t="s">
        <v>1003</v>
      </c>
      <c r="J326" s="44" t="s">
        <v>595</v>
      </c>
      <c r="K326" s="43" t="s">
        <v>1541</v>
      </c>
      <c r="L326" s="128" t="s">
        <v>103</v>
      </c>
      <c r="M326" s="47" t="s">
        <v>1271</v>
      </c>
      <c r="N326" s="38" t="s">
        <v>8</v>
      </c>
      <c r="O326" s="47" t="s">
        <v>1542</v>
      </c>
      <c r="P326" s="45" t="str">
        <f>IF(ISBLANK(Tabelle2[[#This Row],[Price per 10 mg]]),"",RIGHT(Tabelle2[[#This Row],[Price per 10 mg]],1))</f>
        <v>€</v>
      </c>
      <c r="Q326" s="10" t="str">
        <f>IF(OR(ISBLANK(Tabelle2[[#This Row],[Price per 10 mg]]),Tabelle2[[#This Row],[Price per 10 mg]]="-"),"",IF(ISERR(FIND("€",Tabelle2[[#This Row],[Price per 10 mg]])),CONCATENATE(VALUE(LEFT(Tabelle2[[#This Row],[Price per 10 mg]],FIND(" ",Tabelle2[[#This Row],[Price per 10 mg]])-1))*(VLOOKUP(Tabelle2[[#This Row],[currency]],$T$4:$V$6,3,FALSE))," €"),Tabelle2[[#This Row],[Price per 10 mg]]))</f>
        <v>32,48 €</v>
      </c>
      <c r="R326" s="40"/>
    </row>
    <row r="327" spans="1:24" s="23" customFormat="1" ht="41.25" customHeight="1" x14ac:dyDescent="0.2">
      <c r="A327" s="61" t="s">
        <v>1014</v>
      </c>
      <c r="B327" s="49" t="s">
        <v>598</v>
      </c>
      <c r="C327" s="49"/>
      <c r="D327" s="49"/>
      <c r="E327" s="58" t="s">
        <v>67</v>
      </c>
      <c r="F327" s="49" t="s">
        <v>888</v>
      </c>
      <c r="G327" s="82" t="s">
        <v>206</v>
      </c>
      <c r="H327" s="63" t="s">
        <v>240</v>
      </c>
      <c r="I327" s="51" t="s">
        <v>208</v>
      </c>
      <c r="J327" s="129" t="s">
        <v>18</v>
      </c>
      <c r="K327" s="56">
        <v>683711</v>
      </c>
      <c r="L327" s="51" t="s">
        <v>68</v>
      </c>
      <c r="M327" s="52" t="s">
        <v>889</v>
      </c>
      <c r="N327" s="38" t="s">
        <v>8</v>
      </c>
      <c r="O327" s="52" t="s">
        <v>890</v>
      </c>
      <c r="P327" s="55" t="str">
        <f>IF(ISBLANK(Tabelle2[[#This Row],[Price per 10 mg]]),"",RIGHT(Tabelle2[[#This Row],[Price per 10 mg]],1))</f>
        <v>€</v>
      </c>
      <c r="Q327" s="54" t="str">
        <f>IF(OR(ISBLANK(Tabelle2[[#This Row],[Price per 10 mg]]),Tabelle2[[#This Row],[Price per 10 mg]]="-"),"",IF(ISERR(FIND("€",Tabelle2[[#This Row],[Price per 10 mg]])),CONCATENATE(VALUE(LEFT(Tabelle2[[#This Row],[Price per 10 mg]],FIND(" ",Tabelle2[[#This Row],[Price per 10 mg]])-1))*(VLOOKUP(Tabelle2[[#This Row],[currency]],$T$4:$V$6,3,FALSE))," €"),Tabelle2[[#This Row],[Price per 10 mg]]))</f>
        <v>7990 €</v>
      </c>
      <c r="R327" s="49" t="s">
        <v>207</v>
      </c>
      <c r="W327" s="24"/>
      <c r="X327" s="25"/>
    </row>
    <row r="328" spans="1:24" ht="39.6" customHeight="1" x14ac:dyDescent="0.2">
      <c r="A328" s="61" t="s">
        <v>1014</v>
      </c>
      <c r="B328" s="49" t="s">
        <v>598</v>
      </c>
      <c r="C328" s="49"/>
      <c r="D328" s="49"/>
      <c r="E328" s="58" t="s">
        <v>67</v>
      </c>
      <c r="F328" s="49" t="s">
        <v>888</v>
      </c>
      <c r="G328" s="82" t="s">
        <v>206</v>
      </c>
      <c r="H328" s="63" t="s">
        <v>240</v>
      </c>
      <c r="I328" s="51" t="s">
        <v>208</v>
      </c>
      <c r="J328" s="129" t="s">
        <v>595</v>
      </c>
      <c r="K328" s="56" t="s">
        <v>211</v>
      </c>
      <c r="L328" s="51" t="s">
        <v>12</v>
      </c>
      <c r="M328" s="52" t="s">
        <v>212</v>
      </c>
      <c r="N328" s="38" t="s">
        <v>8</v>
      </c>
      <c r="O328" s="52" t="s">
        <v>212</v>
      </c>
      <c r="P328" s="55" t="str">
        <f>IF(ISBLANK(Tabelle2[[#This Row],[Price per 10 mg]]),"",RIGHT(Tabelle2[[#This Row],[Price per 10 mg]],1))</f>
        <v>€</v>
      </c>
      <c r="Q328" s="54" t="str">
        <f>IF(OR(ISBLANK(Tabelle2[[#This Row],[Price per 10 mg]]),Tabelle2[[#This Row],[Price per 10 mg]]="-"),"",IF(ISERR(FIND("€",Tabelle2[[#This Row],[Price per 10 mg]])),CONCATENATE(VALUE(LEFT(Tabelle2[[#This Row],[Price per 10 mg]],FIND(" ",Tabelle2[[#This Row],[Price per 10 mg]])-1))*(VLOOKUP(Tabelle2[[#This Row],[currency]],$T$4:$V$6,3,FALSE))," €"),Tabelle2[[#This Row],[Price per 10 mg]]))</f>
        <v>138,55 €</v>
      </c>
      <c r="R328" s="49" t="s">
        <v>207</v>
      </c>
    </row>
    <row r="329" spans="1:24" ht="84.6" customHeight="1" x14ac:dyDescent="0.2">
      <c r="A329" s="61" t="s">
        <v>1014</v>
      </c>
      <c r="B329" s="49" t="s">
        <v>598</v>
      </c>
      <c r="C329" s="49"/>
      <c r="D329" s="49"/>
      <c r="E329" s="58" t="s">
        <v>67</v>
      </c>
      <c r="F329" s="58" t="s">
        <v>891</v>
      </c>
      <c r="G329" s="82" t="s">
        <v>206</v>
      </c>
      <c r="H329" s="63" t="s">
        <v>240</v>
      </c>
      <c r="I329" s="129" t="s">
        <v>208</v>
      </c>
      <c r="J329" s="59" t="s">
        <v>1021</v>
      </c>
      <c r="K329" s="56" t="s">
        <v>209</v>
      </c>
      <c r="L329" s="26" t="s">
        <v>12</v>
      </c>
      <c r="M329" s="13" t="s">
        <v>210</v>
      </c>
      <c r="N329" s="38" t="s">
        <v>8</v>
      </c>
      <c r="O329" s="13" t="s">
        <v>210</v>
      </c>
      <c r="P329" s="55" t="str">
        <f>IF(ISBLANK(Tabelle2[[#This Row],[Price per 10 mg]]),"",RIGHT(Tabelle2[[#This Row],[Price per 10 mg]],1))</f>
        <v>€</v>
      </c>
      <c r="Q329" s="54" t="str">
        <f>IF(OR(ISBLANK(Tabelle2[[#This Row],[Price per 10 mg]]),Tabelle2[[#This Row],[Price per 10 mg]]="-"),"",IF(ISERR(FIND("€",Tabelle2[[#This Row],[Price per 10 mg]])),CONCATENATE(VALUE(LEFT(Tabelle2[[#This Row],[Price per 10 mg]],FIND(" ",Tabelle2[[#This Row],[Price per 10 mg]])-1))*(VLOOKUP(Tabelle2[[#This Row],[currency]],$T$4:$V$6,3,FALSE))," €"),Tabelle2[[#This Row],[Price per 10 mg]]))</f>
        <v>204 €</v>
      </c>
      <c r="R329" s="49" t="s">
        <v>207</v>
      </c>
    </row>
    <row r="330" spans="1:24" ht="26.45" customHeight="1" x14ac:dyDescent="0.2">
      <c r="A330" s="48" t="s">
        <v>2230</v>
      </c>
      <c r="B330" s="49" t="s">
        <v>598</v>
      </c>
      <c r="C330" s="49"/>
      <c r="D330" s="49"/>
      <c r="E330" s="49"/>
      <c r="F330" s="58" t="s">
        <v>1117</v>
      </c>
      <c r="G330" s="82" t="s">
        <v>1118</v>
      </c>
      <c r="H330" s="63" t="s">
        <v>1186</v>
      </c>
      <c r="I330" s="129" t="s">
        <v>1182</v>
      </c>
      <c r="J330" s="58" t="s">
        <v>18</v>
      </c>
      <c r="K330" s="27">
        <v>691874</v>
      </c>
      <c r="L330" s="51" t="s">
        <v>68</v>
      </c>
      <c r="M330" s="13" t="s">
        <v>1665</v>
      </c>
      <c r="N330" s="38" t="s">
        <v>8</v>
      </c>
      <c r="O330" s="52" t="s">
        <v>2338</v>
      </c>
      <c r="P330" s="55" t="str">
        <f>IF(ISBLANK(Tabelle2[[#This Row],[Price per 10 mg]]),"",RIGHT(Tabelle2[[#This Row],[Price per 10 mg]],1))</f>
        <v>€</v>
      </c>
      <c r="Q330" s="54" t="str">
        <f>IF(OR(ISBLANK(Tabelle2[[#This Row],[Price per 10 mg]]),Tabelle2[[#This Row],[Price per 10 mg]]="-"),"",IF(ISERR(FIND("€",Tabelle2[[#This Row],[Price per 10 mg]])),CONCATENATE(VALUE(LEFT(Tabelle2[[#This Row],[Price per 10 mg]],FIND(" ",Tabelle2[[#This Row],[Price per 10 mg]])-1))*(VLOOKUP(Tabelle2[[#This Row],[currency]],$T$4:$V$6,3,FALSE))," €"),Tabelle2[[#This Row],[Price per 10 mg]]))</f>
        <v>50000 €</v>
      </c>
      <c r="R330" s="22"/>
    </row>
    <row r="331" spans="1:24" s="23" customFormat="1" ht="26.45" customHeight="1" x14ac:dyDescent="0.2">
      <c r="A331" s="48" t="s">
        <v>2230</v>
      </c>
      <c r="B331" s="49" t="s">
        <v>598</v>
      </c>
      <c r="C331" s="49"/>
      <c r="D331" s="49"/>
      <c r="E331" s="58" t="s">
        <v>1117</v>
      </c>
      <c r="F331" s="58" t="s">
        <v>1185</v>
      </c>
      <c r="G331" s="82" t="s">
        <v>1118</v>
      </c>
      <c r="H331" s="63" t="s">
        <v>1186</v>
      </c>
      <c r="I331" s="129" t="s">
        <v>1182</v>
      </c>
      <c r="J331" s="44" t="s">
        <v>1129</v>
      </c>
      <c r="K331" s="128" t="s">
        <v>1184</v>
      </c>
      <c r="L331" s="128" t="s">
        <v>12</v>
      </c>
      <c r="M331" s="28" t="s">
        <v>1183</v>
      </c>
      <c r="N331" s="38" t="s">
        <v>8</v>
      </c>
      <c r="O331" s="28" t="s">
        <v>1183</v>
      </c>
      <c r="P331" s="45" t="str">
        <f>IF(ISBLANK(Tabelle2[[#This Row],[Price per 10 mg]]),"",RIGHT(Tabelle2[[#This Row],[Price per 10 mg]],1))</f>
        <v>€</v>
      </c>
      <c r="Q331" s="54" t="str">
        <f>IF(OR(ISBLANK(Tabelle2[[#This Row],[Price per 10 mg]]),Tabelle2[[#This Row],[Price per 10 mg]]="-"),"",IF(ISERR(FIND("€",Tabelle2[[#This Row],[Price per 10 mg]])),CONCATENATE(VALUE(LEFT(Tabelle2[[#This Row],[Price per 10 mg]],FIND(" ",Tabelle2[[#This Row],[Price per 10 mg]])-1))*(VLOOKUP(Tabelle2[[#This Row],[currency]],$T$4:$V$6,3,FALSE))," €"),Tabelle2[[#This Row],[Price per 10 mg]]))</f>
        <v>6076,65 €</v>
      </c>
      <c r="R331" s="40"/>
      <c r="T331" s="24"/>
      <c r="U331" s="25"/>
    </row>
    <row r="332" spans="1:24" s="23" customFormat="1" ht="26.45" customHeight="1" x14ac:dyDescent="0.2">
      <c r="A332" s="48" t="s">
        <v>2228</v>
      </c>
      <c r="B332" s="49" t="s">
        <v>598</v>
      </c>
      <c r="C332" s="49"/>
      <c r="D332" s="49"/>
      <c r="E332" s="58"/>
      <c r="F332" s="58" t="s">
        <v>1118</v>
      </c>
      <c r="G332" s="82" t="s">
        <v>1118</v>
      </c>
      <c r="H332" s="63" t="s">
        <v>1568</v>
      </c>
      <c r="I332" s="129" t="s">
        <v>1181</v>
      </c>
      <c r="J332" s="49" t="s">
        <v>18</v>
      </c>
      <c r="K332" s="128">
        <v>691854</v>
      </c>
      <c r="L332" s="51" t="s">
        <v>68</v>
      </c>
      <c r="M332" s="13" t="s">
        <v>1187</v>
      </c>
      <c r="N332" s="38" t="s">
        <v>8</v>
      </c>
      <c r="O332" s="13" t="s">
        <v>1188</v>
      </c>
      <c r="P332" s="45" t="str">
        <f>IF(ISBLANK(Tabelle2[[#This Row],[Price per 10 mg]]),"",RIGHT(Tabelle2[[#This Row],[Price per 10 mg]],1))</f>
        <v>€</v>
      </c>
      <c r="Q332" s="54" t="str">
        <f>IF(OR(ISBLANK(Tabelle2[[#This Row],[Price per 10 mg]]),Tabelle2[[#This Row],[Price per 10 mg]]="-"),"",IF(ISERR(FIND("€",Tabelle2[[#This Row],[Price per 10 mg]])),CONCATENATE(VALUE(LEFT(Tabelle2[[#This Row],[Price per 10 mg]],FIND(" ",Tabelle2[[#This Row],[Price per 10 mg]])-1))*(VLOOKUP(Tabelle2[[#This Row],[currency]],$T$4:$V$6,3,FALSE))," €"),Tabelle2[[#This Row],[Price per 10 mg]]))</f>
        <v>48500 €</v>
      </c>
      <c r="R332" s="40"/>
      <c r="T332" s="24"/>
      <c r="U332" s="25"/>
    </row>
    <row r="333" spans="1:24" ht="26.45" customHeight="1" x14ac:dyDescent="0.2">
      <c r="A333" s="48" t="s">
        <v>2228</v>
      </c>
      <c r="B333" s="40" t="s">
        <v>598</v>
      </c>
      <c r="C333" s="40"/>
      <c r="D333" s="40"/>
      <c r="E333" s="40" t="s">
        <v>1118</v>
      </c>
      <c r="F333" s="58" t="s">
        <v>1178</v>
      </c>
      <c r="G333" s="82" t="s">
        <v>1118</v>
      </c>
      <c r="H333" s="63" t="s">
        <v>1568</v>
      </c>
      <c r="I333" s="129" t="s">
        <v>1181</v>
      </c>
      <c r="J333" s="67" t="s">
        <v>1129</v>
      </c>
      <c r="K333" s="27" t="s">
        <v>1180</v>
      </c>
      <c r="L333" s="51" t="s">
        <v>12</v>
      </c>
      <c r="M333" s="69" t="s">
        <v>1179</v>
      </c>
      <c r="N333" s="38" t="s">
        <v>8</v>
      </c>
      <c r="O333" s="69" t="s">
        <v>1179</v>
      </c>
      <c r="P333" s="71" t="str">
        <f>IF(ISBLANK(Tabelle2[[#This Row],[Price per 10 mg]]),"",RIGHT(Tabelle2[[#This Row],[Price per 10 mg]],1))</f>
        <v>€</v>
      </c>
      <c r="Q333" s="54" t="str">
        <f>IF(OR(ISBLANK(Tabelle2[[#This Row],[Price per 10 mg]]),Tabelle2[[#This Row],[Price per 10 mg]]="-"),"",IF(ISERR(FIND("€",Tabelle2[[#This Row],[Price per 10 mg]])),CONCATENATE(VALUE(LEFT(Tabelle2[[#This Row],[Price per 10 mg]],FIND(" ",Tabelle2[[#This Row],[Price per 10 mg]])-1))*(VLOOKUP(Tabelle2[[#This Row],[currency]],$T$4:$V$6,3,FALSE))," €"),Tabelle2[[#This Row],[Price per 10 mg]]))</f>
        <v>441 €</v>
      </c>
      <c r="R333" s="72"/>
    </row>
    <row r="334" spans="1:24" ht="26.45" customHeight="1" x14ac:dyDescent="0.2">
      <c r="A334" s="48" t="s">
        <v>2228</v>
      </c>
      <c r="B334" s="49" t="s">
        <v>598</v>
      </c>
      <c r="C334" s="49"/>
      <c r="D334" s="49"/>
      <c r="E334" s="49"/>
      <c r="F334" s="58" t="s">
        <v>1178</v>
      </c>
      <c r="G334" s="82" t="s">
        <v>1118</v>
      </c>
      <c r="H334" s="63" t="s">
        <v>1372</v>
      </c>
      <c r="I334" s="129" t="s">
        <v>1181</v>
      </c>
      <c r="J334" s="59" t="s">
        <v>1129</v>
      </c>
      <c r="K334" s="56" t="s">
        <v>1180</v>
      </c>
      <c r="L334" s="51" t="s">
        <v>12</v>
      </c>
      <c r="M334" s="52" t="s">
        <v>1371</v>
      </c>
      <c r="N334" s="38" t="s">
        <v>8</v>
      </c>
      <c r="O334" s="52" t="s">
        <v>1371</v>
      </c>
      <c r="P334" s="53" t="str">
        <f>IF(ISBLANK(Tabelle2[[#This Row],[Price per 10 mg]]),"",RIGHT(Tabelle2[[#This Row],[Price per 10 mg]],1))</f>
        <v>€</v>
      </c>
      <c r="Q334" s="54" t="str">
        <f>IF(OR(ISBLANK(Tabelle2[[#This Row],[Price per 10 mg]]),Tabelle2[[#This Row],[Price per 10 mg]]="-"),"",IF(ISERR(FIND("€",Tabelle2[[#This Row],[Price per 10 mg]])),CONCATENATE(VALUE(LEFT(Tabelle2[[#This Row],[Price per 10 mg]],FIND(" ",Tabelle2[[#This Row],[Price per 10 mg]])-1))*(VLOOKUP(Tabelle2[[#This Row],[currency]],$T$4:$V$6,3,FALSE))," €"),Tabelle2[[#This Row],[Price per 10 mg]]))</f>
        <v>441,15 €</v>
      </c>
      <c r="R334" s="11"/>
    </row>
    <row r="335" spans="1:24" ht="26.45" customHeight="1" x14ac:dyDescent="0.2">
      <c r="A335" s="61" t="s">
        <v>1573</v>
      </c>
      <c r="B335" s="49"/>
      <c r="C335" s="49" t="s">
        <v>1518</v>
      </c>
      <c r="D335" s="49"/>
      <c r="E335" s="49" t="s">
        <v>1280</v>
      </c>
      <c r="F335" s="40" t="s">
        <v>1276</v>
      </c>
      <c r="G335" s="82" t="s">
        <v>1263</v>
      </c>
      <c r="H335" s="63" t="s">
        <v>1278</v>
      </c>
      <c r="I335" s="49" t="s">
        <v>1277</v>
      </c>
      <c r="J335" s="26" t="s">
        <v>1205</v>
      </c>
      <c r="K335" s="17" t="s">
        <v>1284</v>
      </c>
      <c r="L335" s="26" t="s">
        <v>12</v>
      </c>
      <c r="M335" s="52" t="s">
        <v>1283</v>
      </c>
      <c r="N335" s="38" t="s">
        <v>8</v>
      </c>
      <c r="O335" s="52" t="s">
        <v>1283</v>
      </c>
      <c r="P335" s="29" t="str">
        <f>IF(ISBLANK(Tabelle2[[#This Row],[Price per 10 mg]]),"",RIGHT(Tabelle2[[#This Row],[Price per 10 mg]],1))</f>
        <v>€</v>
      </c>
      <c r="Q335" s="54" t="str">
        <f>IF(OR(ISBLANK(Tabelle2[[#This Row],[Price per 10 mg]]),Tabelle2[[#This Row],[Price per 10 mg]]="-"),"",IF(ISERR(FIND("€",Tabelle2[[#This Row],[Price per 10 mg]])),CONCATENATE(VALUE(LEFT(Tabelle2[[#This Row],[Price per 10 mg]],FIND(" ",Tabelle2[[#This Row],[Price per 10 mg]])-1))*(VLOOKUP(Tabelle2[[#This Row],[currency]],$T$4:$V$6,3,FALSE))," €"),Tabelle2[[#This Row],[Price per 10 mg]]))</f>
        <v>953 €</v>
      </c>
      <c r="R335" s="22"/>
    </row>
    <row r="336" spans="1:24" ht="26.45" customHeight="1" x14ac:dyDescent="0.2">
      <c r="A336" s="61" t="s">
        <v>1573</v>
      </c>
      <c r="B336" s="49"/>
      <c r="C336" s="49" t="s">
        <v>1518</v>
      </c>
      <c r="D336" s="49"/>
      <c r="E336" s="49" t="s">
        <v>1280</v>
      </c>
      <c r="F336" s="40" t="s">
        <v>1276</v>
      </c>
      <c r="G336" s="82" t="s">
        <v>1263</v>
      </c>
      <c r="H336" s="63" t="s">
        <v>1278</v>
      </c>
      <c r="I336" s="49" t="s">
        <v>1277</v>
      </c>
      <c r="J336" s="51" t="s">
        <v>1085</v>
      </c>
      <c r="K336" s="17" t="s">
        <v>1285</v>
      </c>
      <c r="L336" s="26" t="s">
        <v>12</v>
      </c>
      <c r="M336" s="13" t="s">
        <v>95</v>
      </c>
      <c r="N336" s="38"/>
      <c r="O336" s="13"/>
      <c r="P336" s="55" t="str">
        <f>IF(ISBLANK(Tabelle2[[#This Row],[Price per 10 mg]]),"",RIGHT(Tabelle2[[#This Row],[Price per 10 mg]],1))</f>
        <v/>
      </c>
      <c r="Q336" s="54" t="str">
        <f>IF(OR(ISBLANK(Tabelle2[[#This Row],[Price per 10 mg]]),Tabelle2[[#This Row],[Price per 10 mg]]="-"),"",IF(ISERR(FIND("€",Tabelle2[[#This Row],[Price per 10 mg]])),CONCATENATE(VALUE(LEFT(Tabelle2[[#This Row],[Price per 10 mg]],FIND(" ",Tabelle2[[#This Row],[Price per 10 mg]])-1))*(VLOOKUP(Tabelle2[[#This Row],[currency]],$T$4:$V$6,3,FALSE))," €"),Tabelle2[[#This Row],[Price per 10 mg]]))</f>
        <v/>
      </c>
      <c r="R336" s="11"/>
    </row>
    <row r="337" spans="1:21" ht="26.45" customHeight="1" x14ac:dyDescent="0.2">
      <c r="A337" s="61" t="s">
        <v>1573</v>
      </c>
      <c r="B337" s="49"/>
      <c r="C337" s="49" t="s">
        <v>1518</v>
      </c>
      <c r="D337" s="49"/>
      <c r="E337" s="49" t="s">
        <v>1280</v>
      </c>
      <c r="F337" s="40" t="s">
        <v>1276</v>
      </c>
      <c r="G337" s="82" t="s">
        <v>1263</v>
      </c>
      <c r="H337" s="63" t="s">
        <v>1278</v>
      </c>
      <c r="I337" s="49" t="s">
        <v>1277</v>
      </c>
      <c r="J337" s="129" t="s">
        <v>595</v>
      </c>
      <c r="K337" s="56" t="s">
        <v>1282</v>
      </c>
      <c r="L337" s="129" t="s">
        <v>12</v>
      </c>
      <c r="M337" s="52" t="s">
        <v>1271</v>
      </c>
      <c r="N337" s="38" t="s">
        <v>8</v>
      </c>
      <c r="O337" s="13" t="s">
        <v>1271</v>
      </c>
      <c r="P337" s="29" t="str">
        <f>IF(ISBLANK(Tabelle2[[#This Row],[Price per 10 mg]]),"",RIGHT(Tabelle2[[#This Row],[Price per 10 mg]],1))</f>
        <v>€</v>
      </c>
      <c r="Q337" s="54" t="str">
        <f>IF(OR(ISBLANK(Tabelle2[[#This Row],[Price per 10 mg]]),Tabelle2[[#This Row],[Price per 10 mg]]="-"),"",IF(ISERR(FIND("€",Tabelle2[[#This Row],[Price per 10 mg]])),CONCATENATE(VALUE(LEFT(Tabelle2[[#This Row],[Price per 10 mg]],FIND(" ",Tabelle2[[#This Row],[Price per 10 mg]])-1))*(VLOOKUP(Tabelle2[[#This Row],[currency]],$T$4:$V$6,3,FALSE))," €"),Tabelle2[[#This Row],[Price per 10 mg]]))</f>
        <v>324,80 €</v>
      </c>
      <c r="R337" s="22"/>
    </row>
    <row r="338" spans="1:21" ht="39.6" customHeight="1" x14ac:dyDescent="0.2">
      <c r="A338" s="61" t="s">
        <v>1573</v>
      </c>
      <c r="B338" s="49"/>
      <c r="C338" s="49" t="s">
        <v>1518</v>
      </c>
      <c r="D338" s="49"/>
      <c r="E338" s="49" t="s">
        <v>1280</v>
      </c>
      <c r="F338" s="40" t="s">
        <v>1275</v>
      </c>
      <c r="G338" s="82" t="s">
        <v>1263</v>
      </c>
      <c r="H338" s="63" t="s">
        <v>1278</v>
      </c>
      <c r="I338" s="49" t="s">
        <v>1277</v>
      </c>
      <c r="J338" s="129" t="s">
        <v>1129</v>
      </c>
      <c r="K338" s="56" t="s">
        <v>2356</v>
      </c>
      <c r="L338" s="129" t="s">
        <v>12</v>
      </c>
      <c r="M338" s="52" t="s">
        <v>1281</v>
      </c>
      <c r="N338" s="38" t="s">
        <v>8</v>
      </c>
      <c r="O338" s="13" t="s">
        <v>1281</v>
      </c>
      <c r="P338" s="53" t="str">
        <f>IF(ISBLANK(Tabelle2[[#This Row],[Price per 10 mg]]),"",RIGHT(Tabelle2[[#This Row],[Price per 10 mg]],1))</f>
        <v>€</v>
      </c>
      <c r="Q338" s="54" t="str">
        <f>IF(OR(ISBLANK(Tabelle2[[#This Row],[Price per 10 mg]]),Tabelle2[[#This Row],[Price per 10 mg]]="-"),"",IF(ISERR(FIND("€",Tabelle2[[#This Row],[Price per 10 mg]])),CONCATENATE(VALUE(LEFT(Tabelle2[[#This Row],[Price per 10 mg]],FIND(" ",Tabelle2[[#This Row],[Price per 10 mg]])-1))*(VLOOKUP(Tabelle2[[#This Row],[currency]],$T$4:$V$6,3,FALSE))," €"),Tabelle2[[#This Row],[Price per 10 mg]]))</f>
        <v>154 €</v>
      </c>
      <c r="R338" s="11"/>
    </row>
    <row r="339" spans="1:21" ht="26.45" customHeight="1" x14ac:dyDescent="0.2">
      <c r="A339" s="61" t="s">
        <v>1573</v>
      </c>
      <c r="B339" s="49"/>
      <c r="C339" s="49" t="s">
        <v>1518</v>
      </c>
      <c r="D339" s="49"/>
      <c r="E339" s="49" t="s">
        <v>1276</v>
      </c>
      <c r="F339" s="40" t="s">
        <v>1274</v>
      </c>
      <c r="G339" s="82" t="s">
        <v>1263</v>
      </c>
      <c r="H339" s="63" t="s">
        <v>1278</v>
      </c>
      <c r="I339" s="49" t="s">
        <v>1277</v>
      </c>
      <c r="J339" s="26" t="s">
        <v>1021</v>
      </c>
      <c r="K339" s="130">
        <v>32485</v>
      </c>
      <c r="L339" s="26" t="s">
        <v>12</v>
      </c>
      <c r="M339" s="13" t="s">
        <v>1265</v>
      </c>
      <c r="N339" s="38" t="s">
        <v>8</v>
      </c>
      <c r="O339" s="13" t="s">
        <v>1265</v>
      </c>
      <c r="P339" s="53" t="str">
        <f>IF(ISBLANK(Tabelle2[[#This Row],[Price per 10 mg]]),"",RIGHT(Tabelle2[[#This Row],[Price per 10 mg]],1))</f>
        <v>€</v>
      </c>
      <c r="Q339" s="54" t="str">
        <f>IF(OR(ISBLANK(Tabelle2[[#This Row],[Price per 10 mg]]),Tabelle2[[#This Row],[Price per 10 mg]]="-"),"",IF(ISERR(FIND("€",Tabelle2[[#This Row],[Price per 10 mg]])),CONCATENATE(VALUE(LEFT(Tabelle2[[#This Row],[Price per 10 mg]],FIND(" ",Tabelle2[[#This Row],[Price per 10 mg]])-1))*(VLOOKUP(Tabelle2[[#This Row],[currency]],$T$4:$V$6,3,FALSE))," €"),Tabelle2[[#This Row],[Price per 10 mg]]))</f>
        <v>361 €</v>
      </c>
      <c r="R339" s="11"/>
    </row>
    <row r="340" spans="1:21" ht="21.6" customHeight="1" x14ac:dyDescent="0.2">
      <c r="A340" s="61" t="s">
        <v>1573</v>
      </c>
      <c r="B340" s="49"/>
      <c r="C340" s="49" t="s">
        <v>1518</v>
      </c>
      <c r="D340" s="49"/>
      <c r="E340" s="49"/>
      <c r="F340" s="58" t="s">
        <v>1264</v>
      </c>
      <c r="G340" s="82" t="s">
        <v>1263</v>
      </c>
      <c r="H340" s="63" t="s">
        <v>1267</v>
      </c>
      <c r="I340" s="51" t="s">
        <v>1266</v>
      </c>
      <c r="J340" s="51" t="s">
        <v>1021</v>
      </c>
      <c r="K340" s="17">
        <v>32487</v>
      </c>
      <c r="L340" s="26" t="s">
        <v>12</v>
      </c>
      <c r="M340" s="13" t="s">
        <v>1265</v>
      </c>
      <c r="N340" s="38" t="s">
        <v>8</v>
      </c>
      <c r="O340" s="13" t="s">
        <v>1265</v>
      </c>
      <c r="P340" s="53" t="str">
        <f>IF(ISBLANK(Tabelle2[[#This Row],[Price per 10 mg]]),"",RIGHT(Tabelle2[[#This Row],[Price per 10 mg]],1))</f>
        <v>€</v>
      </c>
      <c r="Q340" s="54" t="str">
        <f>IF(OR(ISBLANK(Tabelle2[[#This Row],[Price per 10 mg]]),Tabelle2[[#This Row],[Price per 10 mg]]="-"),"",IF(ISERR(FIND("€",Tabelle2[[#This Row],[Price per 10 mg]])),CONCATENATE(VALUE(LEFT(Tabelle2[[#This Row],[Price per 10 mg]],FIND(" ",Tabelle2[[#This Row],[Price per 10 mg]])-1))*(VLOOKUP(Tabelle2[[#This Row],[currency]],$T$4:$V$6,3,FALSE))," €"),Tabelle2[[#This Row],[Price per 10 mg]]))</f>
        <v>361 €</v>
      </c>
      <c r="R340" s="11"/>
    </row>
    <row r="341" spans="1:21" ht="21.6" customHeight="1" x14ac:dyDescent="0.2">
      <c r="A341" s="61" t="s">
        <v>1573</v>
      </c>
      <c r="B341" s="49"/>
      <c r="C341" s="49" t="s">
        <v>1518</v>
      </c>
      <c r="D341" s="49"/>
      <c r="E341" s="49"/>
      <c r="F341" s="58" t="s">
        <v>1264</v>
      </c>
      <c r="G341" s="82" t="s">
        <v>1263</v>
      </c>
      <c r="H341" s="63" t="s">
        <v>1267</v>
      </c>
      <c r="I341" s="51" t="s">
        <v>1266</v>
      </c>
      <c r="J341" s="51" t="s">
        <v>1021</v>
      </c>
      <c r="K341" s="17" t="s">
        <v>1268</v>
      </c>
      <c r="L341" s="26" t="s">
        <v>12</v>
      </c>
      <c r="M341" s="13" t="s">
        <v>1269</v>
      </c>
      <c r="N341" s="38" t="s">
        <v>8</v>
      </c>
      <c r="O341" s="13" t="s">
        <v>1269</v>
      </c>
      <c r="P341" s="53" t="str">
        <f>IF(ISBLANK(Tabelle2[[#This Row],[Price per 10 mg]]),"",RIGHT(Tabelle2[[#This Row],[Price per 10 mg]],1))</f>
        <v>€</v>
      </c>
      <c r="Q341" s="54" t="str">
        <f>IF(OR(ISBLANK(Tabelle2[[#This Row],[Price per 10 mg]]),Tabelle2[[#This Row],[Price per 10 mg]]="-"),"",IF(ISERR(FIND("€",Tabelle2[[#This Row],[Price per 10 mg]])),CONCATENATE(VALUE(LEFT(Tabelle2[[#This Row],[Price per 10 mg]],FIND(" ",Tabelle2[[#This Row],[Price per 10 mg]])-1))*(VLOOKUP(Tabelle2[[#This Row],[currency]],$T$4:$V$6,3,FALSE))," €"),Tabelle2[[#This Row],[Price per 10 mg]]))</f>
        <v>385 €</v>
      </c>
      <c r="R341" s="11"/>
    </row>
    <row r="342" spans="1:21" ht="21.6" customHeight="1" x14ac:dyDescent="0.2">
      <c r="A342" s="61" t="s">
        <v>1573</v>
      </c>
      <c r="B342" s="49"/>
      <c r="C342" s="49" t="s">
        <v>1518</v>
      </c>
      <c r="D342" s="49"/>
      <c r="E342" s="49"/>
      <c r="F342" s="58" t="s">
        <v>1264</v>
      </c>
      <c r="G342" s="82" t="s">
        <v>1263</v>
      </c>
      <c r="H342" s="63" t="s">
        <v>1267</v>
      </c>
      <c r="I342" s="51" t="s">
        <v>1266</v>
      </c>
      <c r="J342" s="26" t="s">
        <v>595</v>
      </c>
      <c r="K342" s="56" t="s">
        <v>1270</v>
      </c>
      <c r="L342" s="26" t="s">
        <v>12</v>
      </c>
      <c r="M342" s="13" t="s">
        <v>1271</v>
      </c>
      <c r="N342" s="38" t="s">
        <v>8</v>
      </c>
      <c r="O342" s="13" t="s">
        <v>1271</v>
      </c>
      <c r="P342" s="53" t="str">
        <f>IF(ISBLANK(Tabelle2[[#This Row],[Price per 10 mg]]),"",RIGHT(Tabelle2[[#This Row],[Price per 10 mg]],1))</f>
        <v>€</v>
      </c>
      <c r="Q342" s="54" t="str">
        <f>IF(OR(ISBLANK(Tabelle2[[#This Row],[Price per 10 mg]]),Tabelle2[[#This Row],[Price per 10 mg]]="-"),"",IF(ISERR(FIND("€",Tabelle2[[#This Row],[Price per 10 mg]])),CONCATENATE(VALUE(LEFT(Tabelle2[[#This Row],[Price per 10 mg]],FIND(" ",Tabelle2[[#This Row],[Price per 10 mg]])-1))*(VLOOKUP(Tabelle2[[#This Row],[currency]],$T$4:$V$6,3,FALSE))," €"),Tabelle2[[#This Row],[Price per 10 mg]]))</f>
        <v>324,80 €</v>
      </c>
      <c r="R342" s="11"/>
    </row>
    <row r="343" spans="1:21" ht="26.45" customHeight="1" x14ac:dyDescent="0.2">
      <c r="A343" s="61" t="s">
        <v>1573</v>
      </c>
      <c r="B343" s="49"/>
      <c r="C343" s="49" t="s">
        <v>1518</v>
      </c>
      <c r="D343" s="49"/>
      <c r="E343" s="49" t="s">
        <v>1279</v>
      </c>
      <c r="F343" s="40" t="s">
        <v>1272</v>
      </c>
      <c r="G343" s="82" t="s">
        <v>1263</v>
      </c>
      <c r="H343" s="63" t="s">
        <v>1267</v>
      </c>
      <c r="I343" s="51" t="s">
        <v>1266</v>
      </c>
      <c r="J343" s="44" t="s">
        <v>1085</v>
      </c>
      <c r="K343" s="128" t="s">
        <v>1273</v>
      </c>
      <c r="L343" s="128" t="s">
        <v>1190</v>
      </c>
      <c r="M343" s="47" t="s">
        <v>95</v>
      </c>
      <c r="N343" s="38" t="s">
        <v>8</v>
      </c>
      <c r="O343" s="13"/>
      <c r="P343" s="55" t="str">
        <f>IF(ISBLANK(Tabelle2[[#This Row],[Price per 10 mg]]),"",RIGHT(Tabelle2[[#This Row],[Price per 10 mg]],1))</f>
        <v/>
      </c>
      <c r="Q343" s="54" t="str">
        <f>IF(OR(ISBLANK(Tabelle2[[#This Row],[Price per 10 mg]]),Tabelle2[[#This Row],[Price per 10 mg]]="-"),"",IF(ISERR(FIND("€",Tabelle2[[#This Row],[Price per 10 mg]])),CONCATENATE(VALUE(LEFT(Tabelle2[[#This Row],[Price per 10 mg]],FIND(" ",Tabelle2[[#This Row],[Price per 10 mg]])-1))*(VLOOKUP(Tabelle2[[#This Row],[currency]],$T$4:$V$6,3,FALSE))," €"),Tabelle2[[#This Row],[Price per 10 mg]]))</f>
        <v/>
      </c>
      <c r="R343" s="11"/>
    </row>
    <row r="344" spans="1:21" ht="21.6" customHeight="1" x14ac:dyDescent="0.2">
      <c r="A344" s="58" t="s">
        <v>588</v>
      </c>
      <c r="B344" s="49" t="s">
        <v>583</v>
      </c>
      <c r="C344" s="49" t="s">
        <v>1516</v>
      </c>
      <c r="D344" s="49"/>
      <c r="E344" s="58" t="s">
        <v>78</v>
      </c>
      <c r="F344" s="49" t="s">
        <v>1069</v>
      </c>
      <c r="G344" s="82" t="s">
        <v>79</v>
      </c>
      <c r="H344" s="63" t="s">
        <v>228</v>
      </c>
      <c r="I344" s="51" t="s">
        <v>530</v>
      </c>
      <c r="J344" s="129" t="s">
        <v>595</v>
      </c>
      <c r="K344" s="56" t="s">
        <v>1070</v>
      </c>
      <c r="L344" s="51" t="s">
        <v>12</v>
      </c>
      <c r="M344" s="52" t="s">
        <v>1502</v>
      </c>
      <c r="N344" s="38" t="s">
        <v>8</v>
      </c>
      <c r="O344" s="13" t="s">
        <v>1502</v>
      </c>
      <c r="P344" s="55" t="str">
        <f>IF(ISBLANK(Tabelle2[[#This Row],[Price per 10 mg]]),"",RIGHT(Tabelle2[[#This Row],[Price per 10 mg]],1))</f>
        <v>€</v>
      </c>
      <c r="Q344" s="54" t="str">
        <f>IF(OR(ISBLANK(Tabelle2[[#This Row],[Price per 10 mg]]),Tabelle2[[#This Row],[Price per 10 mg]]="-"),"",IF(ISERR(FIND("€",Tabelle2[[#This Row],[Price per 10 mg]])),CONCATENATE(VALUE(LEFT(Tabelle2[[#This Row],[Price per 10 mg]],FIND(" ",Tabelle2[[#This Row],[Price per 10 mg]])-1))*(VLOOKUP(Tabelle2[[#This Row],[currency]],$T$4:$V$6,3,FALSE))," €"),Tabelle2[[#This Row],[Price per 10 mg]]))</f>
        <v>214,4 €</v>
      </c>
      <c r="R344" s="49" t="s">
        <v>77</v>
      </c>
    </row>
    <row r="345" spans="1:21" ht="21.6" customHeight="1" x14ac:dyDescent="0.2">
      <c r="A345" s="58" t="s">
        <v>411</v>
      </c>
      <c r="B345" s="49" t="s">
        <v>584</v>
      </c>
      <c r="C345" s="49"/>
      <c r="D345" s="49" t="s">
        <v>2326</v>
      </c>
      <c r="E345" s="58"/>
      <c r="F345" s="49" t="s">
        <v>411</v>
      </c>
      <c r="G345" s="82" t="s">
        <v>411</v>
      </c>
      <c r="H345" s="63" t="s">
        <v>410</v>
      </c>
      <c r="I345" s="51" t="s">
        <v>409</v>
      </c>
      <c r="J345" s="129" t="s">
        <v>595</v>
      </c>
      <c r="K345" s="56" t="s">
        <v>412</v>
      </c>
      <c r="L345" s="51" t="s">
        <v>12</v>
      </c>
      <c r="M345" s="52" t="s">
        <v>413</v>
      </c>
      <c r="N345" s="38" t="s">
        <v>8</v>
      </c>
      <c r="O345" s="13" t="s">
        <v>413</v>
      </c>
      <c r="P345" s="53" t="str">
        <f>IF(ISBLANK(Tabelle2[[#This Row],[Price per 10 mg]]),"",RIGHT(Tabelle2[[#This Row],[Price per 10 mg]],1))</f>
        <v>€</v>
      </c>
      <c r="Q345" s="54" t="str">
        <f>IF(OR(ISBLANK(Tabelle2[[#This Row],[Price per 10 mg]]),Tabelle2[[#This Row],[Price per 10 mg]]="-"),"",IF(ISERR(FIND("€",Tabelle2[[#This Row],[Price per 10 mg]])),CONCATENATE(VALUE(LEFT(Tabelle2[[#This Row],[Price per 10 mg]],FIND(" ",Tabelle2[[#This Row],[Price per 10 mg]])-1))*(VLOOKUP(Tabelle2[[#This Row],[currency]],$T$4:$V$6,3,FALSE))," €"),Tabelle2[[#This Row],[Price per 10 mg]]))</f>
        <v>147,05 €</v>
      </c>
      <c r="R345" s="49"/>
    </row>
    <row r="346" spans="1:21" ht="21.6" customHeight="1" x14ac:dyDescent="0.2">
      <c r="A346" s="49" t="s">
        <v>411</v>
      </c>
      <c r="B346" s="49" t="s">
        <v>584</v>
      </c>
      <c r="C346" s="49"/>
      <c r="D346" s="49" t="s">
        <v>2326</v>
      </c>
      <c r="E346" s="58"/>
      <c r="F346" s="49" t="s">
        <v>411</v>
      </c>
      <c r="G346" s="82" t="s">
        <v>411</v>
      </c>
      <c r="H346" s="63" t="s">
        <v>410</v>
      </c>
      <c r="I346" s="51" t="s">
        <v>409</v>
      </c>
      <c r="J346" s="51" t="s">
        <v>18</v>
      </c>
      <c r="K346" s="56">
        <v>676405</v>
      </c>
      <c r="L346" s="37" t="s">
        <v>12</v>
      </c>
      <c r="M346" s="13" t="s">
        <v>414</v>
      </c>
      <c r="N346" s="38" t="s">
        <v>8</v>
      </c>
      <c r="O346" s="52" t="s">
        <v>414</v>
      </c>
      <c r="P346" s="53" t="str">
        <f>IF(ISBLANK(Tabelle2[[#This Row],[Price per 10 mg]]),"",RIGHT(Tabelle2[[#This Row],[Price per 10 mg]],1))</f>
        <v>€</v>
      </c>
      <c r="Q346" s="54" t="str">
        <f>IF(OR(ISBLANK(Tabelle2[[#This Row],[Price per 10 mg]]),Tabelle2[[#This Row],[Price per 10 mg]]="-"),"",IF(ISERR(FIND("€",Tabelle2[[#This Row],[Price per 10 mg]])),CONCATENATE(VALUE(LEFT(Tabelle2[[#This Row],[Price per 10 mg]],FIND(" ",Tabelle2[[#This Row],[Price per 10 mg]])-1))*(VLOOKUP(Tabelle2[[#This Row],[currency]],$T$4:$V$6,3,FALSE))," €"),Tabelle2[[#This Row],[Price per 10 mg]]))</f>
        <v>134,90 €</v>
      </c>
      <c r="R346" s="49"/>
    </row>
    <row r="347" spans="1:21" ht="22.5" x14ac:dyDescent="0.2">
      <c r="A347" s="49" t="s">
        <v>411</v>
      </c>
      <c r="B347" s="49" t="s">
        <v>584</v>
      </c>
      <c r="C347" s="49"/>
      <c r="D347" s="49" t="s">
        <v>2326</v>
      </c>
      <c r="E347" s="58"/>
      <c r="F347" s="49" t="s">
        <v>411</v>
      </c>
      <c r="G347" s="82" t="s">
        <v>411</v>
      </c>
      <c r="H347" s="63" t="s">
        <v>410</v>
      </c>
      <c r="I347" s="51" t="s">
        <v>409</v>
      </c>
      <c r="J347" s="51" t="s">
        <v>1474</v>
      </c>
      <c r="K347" s="56" t="s">
        <v>415</v>
      </c>
      <c r="L347" s="26" t="s">
        <v>12</v>
      </c>
      <c r="M347" s="52" t="s">
        <v>19</v>
      </c>
      <c r="N347" s="38" t="s">
        <v>8</v>
      </c>
      <c r="O347" s="52" t="s">
        <v>19</v>
      </c>
      <c r="P347" s="53" t="str">
        <f>IF(ISBLANK(Tabelle2[[#This Row],[Price per 10 mg]]),"",RIGHT(Tabelle2[[#This Row],[Price per 10 mg]],1))</f>
        <v>$</v>
      </c>
      <c r="Q347" s="54" t="str">
        <f>IF(OR(ISBLANK(Tabelle2[[#This Row],[Price per 10 mg]]),Tabelle2[[#This Row],[Price per 10 mg]]="-"),"",IF(ISERR(FIND("€",Tabelle2[[#This Row],[Price per 10 mg]])),CONCATENATE(VALUE(LEFT(Tabelle2[[#This Row],[Price per 10 mg]],FIND(" ",Tabelle2[[#This Row],[Price per 10 mg]])-1))*(VLOOKUP(Tabelle2[[#This Row],[currency]],$T$4:$V$6,3,FALSE))," €"),Tabelle2[[#This Row],[Price per 10 mg]]))</f>
        <v>142,5 €</v>
      </c>
      <c r="R347" s="49"/>
    </row>
    <row r="348" spans="1:21" s="34" customFormat="1" ht="25.5" x14ac:dyDescent="0.2">
      <c r="A348" s="49" t="s">
        <v>883</v>
      </c>
      <c r="B348" s="49" t="s">
        <v>583</v>
      </c>
      <c r="C348" s="49" t="s">
        <v>1518</v>
      </c>
      <c r="D348" s="49"/>
      <c r="E348" s="49" t="s">
        <v>887</v>
      </c>
      <c r="F348" s="49" t="s">
        <v>886</v>
      </c>
      <c r="G348" s="82" t="s">
        <v>107</v>
      </c>
      <c r="H348" s="63" t="s">
        <v>230</v>
      </c>
      <c r="I348" s="51" t="s">
        <v>108</v>
      </c>
      <c r="J348" s="129" t="s">
        <v>1474</v>
      </c>
      <c r="K348" s="56" t="s">
        <v>112</v>
      </c>
      <c r="L348" s="129" t="s">
        <v>12</v>
      </c>
      <c r="M348" s="52" t="s">
        <v>113</v>
      </c>
      <c r="N348" s="38" t="s">
        <v>8</v>
      </c>
      <c r="O348" s="52" t="s">
        <v>113</v>
      </c>
      <c r="P348" s="55" t="str">
        <f>IF(ISBLANK(Tabelle2[[#This Row],[Price per 10 mg]]),"",RIGHT(Tabelle2[[#This Row],[Price per 10 mg]],1))</f>
        <v>$</v>
      </c>
      <c r="Q348" s="54" t="str">
        <f>IF(OR(ISBLANK(Tabelle2[[#This Row],[Price per 10 mg]]),Tabelle2[[#This Row],[Price per 10 mg]]="-"),"",IF(ISERR(FIND("€",Tabelle2[[#This Row],[Price per 10 mg]])),CONCATENATE(VALUE(LEFT(Tabelle2[[#This Row],[Price per 10 mg]],FIND(" ",Tabelle2[[#This Row],[Price per 10 mg]])-1))*(VLOOKUP(Tabelle2[[#This Row],[currency]],$T$4:$V$6,3,FALSE))," €"),Tabelle2[[#This Row],[Price per 10 mg]]))</f>
        <v>1330 €</v>
      </c>
      <c r="R348" s="49" t="s">
        <v>884</v>
      </c>
      <c r="T348" s="35"/>
      <c r="U348" s="36"/>
    </row>
    <row r="349" spans="1:21" s="34" customFormat="1" ht="21" customHeight="1" x14ac:dyDescent="0.2">
      <c r="A349" s="58" t="s">
        <v>883</v>
      </c>
      <c r="B349" s="49" t="s">
        <v>583</v>
      </c>
      <c r="C349" s="49" t="s">
        <v>1518</v>
      </c>
      <c r="D349" s="49"/>
      <c r="E349" s="58" t="s">
        <v>887</v>
      </c>
      <c r="F349" s="49" t="s">
        <v>110</v>
      </c>
      <c r="G349" s="82" t="s">
        <v>107</v>
      </c>
      <c r="H349" s="63" t="s">
        <v>230</v>
      </c>
      <c r="I349" s="51" t="s">
        <v>108</v>
      </c>
      <c r="J349" s="129" t="s">
        <v>1021</v>
      </c>
      <c r="K349" s="56" t="s">
        <v>109</v>
      </c>
      <c r="L349" s="129" t="s">
        <v>12</v>
      </c>
      <c r="M349" s="52" t="s">
        <v>885</v>
      </c>
      <c r="N349" s="38" t="s">
        <v>8</v>
      </c>
      <c r="O349" s="13" t="s">
        <v>885</v>
      </c>
      <c r="P349" s="55" t="str">
        <f>IF(ISBLANK(Tabelle2[[#This Row],[Price per 10 mg]]),"",RIGHT(Tabelle2[[#This Row],[Price per 10 mg]],1))</f>
        <v>€</v>
      </c>
      <c r="Q349" s="54" t="str">
        <f>IF(OR(ISBLANK(Tabelle2[[#This Row],[Price per 10 mg]]),Tabelle2[[#This Row],[Price per 10 mg]]="-"),"",IF(ISERR(FIND("€",Tabelle2[[#This Row],[Price per 10 mg]])),CONCATENATE(VALUE(LEFT(Tabelle2[[#This Row],[Price per 10 mg]],FIND(" ",Tabelle2[[#This Row],[Price per 10 mg]])-1))*(VLOOKUP(Tabelle2[[#This Row],[currency]],$T$4:$V$6,3,FALSE))," €"),Tabelle2[[#This Row],[Price per 10 mg]]))</f>
        <v>64,60 €</v>
      </c>
      <c r="R349" s="49" t="s">
        <v>884</v>
      </c>
      <c r="T349" s="35"/>
      <c r="U349" s="36"/>
    </row>
    <row r="350" spans="1:21" s="34" customFormat="1" ht="21" customHeight="1" x14ac:dyDescent="0.2">
      <c r="A350" s="58" t="s">
        <v>883</v>
      </c>
      <c r="B350" s="49" t="s">
        <v>583</v>
      </c>
      <c r="C350" s="49" t="s">
        <v>1518</v>
      </c>
      <c r="D350" s="49"/>
      <c r="E350" s="58" t="s">
        <v>887</v>
      </c>
      <c r="F350" s="58" t="s">
        <v>892</v>
      </c>
      <c r="G350" s="82" t="s">
        <v>107</v>
      </c>
      <c r="H350" s="63" t="s">
        <v>230</v>
      </c>
      <c r="I350" s="51" t="s">
        <v>108</v>
      </c>
      <c r="J350" s="59" t="s">
        <v>595</v>
      </c>
      <c r="K350" s="56" t="s">
        <v>114</v>
      </c>
      <c r="L350" s="37" t="s">
        <v>12</v>
      </c>
      <c r="M350" s="13" t="s">
        <v>149</v>
      </c>
      <c r="N350" s="38" t="s">
        <v>8</v>
      </c>
      <c r="O350" s="52" t="s">
        <v>149</v>
      </c>
      <c r="P350" s="55" t="str">
        <f>IF(ISBLANK(Tabelle2[[#This Row],[Price per 10 mg]]),"",RIGHT(Tabelle2[[#This Row],[Price per 10 mg]],1))</f>
        <v>€</v>
      </c>
      <c r="Q350" s="54" t="str">
        <f>IF(OR(ISBLANK(Tabelle2[[#This Row],[Price per 10 mg]]),Tabelle2[[#This Row],[Price per 10 mg]]="-"),"",IF(ISERR(FIND("€",Tabelle2[[#This Row],[Price per 10 mg]])),CONCATENATE(VALUE(LEFT(Tabelle2[[#This Row],[Price per 10 mg]],FIND(" ",Tabelle2[[#This Row],[Price per 10 mg]])-1))*(VLOOKUP(Tabelle2[[#This Row],[currency]],$T$4:$V$6,3,FALSE))," €"),Tabelle2[[#This Row],[Price per 10 mg]]))</f>
        <v>51 €</v>
      </c>
      <c r="R350" s="49" t="s">
        <v>884</v>
      </c>
      <c r="T350" s="35"/>
      <c r="U350" s="36"/>
    </row>
    <row r="351" spans="1:21" s="34" customFormat="1" ht="21" customHeight="1" x14ac:dyDescent="0.2">
      <c r="A351" s="58" t="s">
        <v>883</v>
      </c>
      <c r="B351" s="49" t="s">
        <v>583</v>
      </c>
      <c r="C351" s="49" t="s">
        <v>1518</v>
      </c>
      <c r="D351" s="49"/>
      <c r="E351" s="58" t="s">
        <v>887</v>
      </c>
      <c r="F351" s="49" t="s">
        <v>887</v>
      </c>
      <c r="G351" s="82" t="s">
        <v>107</v>
      </c>
      <c r="H351" s="63" t="s">
        <v>230</v>
      </c>
      <c r="I351" s="51" t="s">
        <v>108</v>
      </c>
      <c r="J351" s="129" t="s">
        <v>18</v>
      </c>
      <c r="K351" s="56">
        <v>681219</v>
      </c>
      <c r="L351" s="37" t="s">
        <v>68</v>
      </c>
      <c r="M351" s="52" t="s">
        <v>1286</v>
      </c>
      <c r="N351" s="38" t="s">
        <v>8</v>
      </c>
      <c r="O351" s="52" t="s">
        <v>1287</v>
      </c>
      <c r="P351" s="55" t="str">
        <f>IF(ISBLANK(Tabelle2[[#This Row],[Price per 10 mg]]),"",RIGHT(Tabelle2[[#This Row],[Price per 10 mg]],1))</f>
        <v>€</v>
      </c>
      <c r="Q351" s="54" t="str">
        <f>IF(OR(ISBLANK(Tabelle2[[#This Row],[Price per 10 mg]]),Tabelle2[[#This Row],[Price per 10 mg]]="-"),"",IF(ISERR(FIND("€",Tabelle2[[#This Row],[Price per 10 mg]])),CONCATENATE(VALUE(LEFT(Tabelle2[[#This Row],[Price per 10 mg]],FIND(" ",Tabelle2[[#This Row],[Price per 10 mg]])-1))*(VLOOKUP(Tabelle2[[#This Row],[currency]],$T$4:$V$6,3,FALSE))," €"),Tabelle2[[#This Row],[Price per 10 mg]]))</f>
        <v>3090 €</v>
      </c>
      <c r="R351" s="49" t="s">
        <v>884</v>
      </c>
      <c r="T351" s="35"/>
      <c r="U351" s="36"/>
    </row>
    <row r="352" spans="1:21" s="34" customFormat="1" ht="42" customHeight="1" x14ac:dyDescent="0.2">
      <c r="A352" s="58" t="s">
        <v>893</v>
      </c>
      <c r="B352" s="49" t="s">
        <v>584</v>
      </c>
      <c r="C352" s="49"/>
      <c r="D352" s="49" t="s">
        <v>2326</v>
      </c>
      <c r="E352" s="49" t="s">
        <v>2313</v>
      </c>
      <c r="F352" s="49" t="s">
        <v>895</v>
      </c>
      <c r="G352" s="82" t="s">
        <v>202</v>
      </c>
      <c r="H352" s="63" t="s">
        <v>239</v>
      </c>
      <c r="I352" s="51" t="s">
        <v>203</v>
      </c>
      <c r="J352" s="129" t="s">
        <v>18</v>
      </c>
      <c r="K352" s="56">
        <v>677599</v>
      </c>
      <c r="L352" s="37" t="s">
        <v>204</v>
      </c>
      <c r="M352" s="52" t="s">
        <v>1549</v>
      </c>
      <c r="N352" s="38" t="s">
        <v>8</v>
      </c>
      <c r="O352" s="52" t="s">
        <v>2314</v>
      </c>
      <c r="P352" s="55" t="str">
        <f>IF(ISBLANK(Tabelle2[[#This Row],[Price per 10 mg]]),"",RIGHT(Tabelle2[[#This Row],[Price per 10 mg]],1))</f>
        <v>€</v>
      </c>
      <c r="Q352" s="54" t="str">
        <f>IF(OR(ISBLANK(Tabelle2[[#This Row],[Price per 10 mg]]),Tabelle2[[#This Row],[Price per 10 mg]]="-"),"",IF(ISERR(FIND("€",Tabelle2[[#This Row],[Price per 10 mg]])),CONCATENATE(VALUE(LEFT(Tabelle2[[#This Row],[Price per 10 mg]],FIND(" ",Tabelle2[[#This Row],[Price per 10 mg]])-1))*(VLOOKUP(Tabelle2[[#This Row],[currency]],$T$4:$V$6,3,FALSE))," €"),Tabelle2[[#This Row],[Price per 10 mg]]))</f>
        <v>10590 €</v>
      </c>
      <c r="R352" s="49"/>
      <c r="T352" s="35"/>
      <c r="U352" s="36"/>
    </row>
    <row r="353" spans="1:21" s="34" customFormat="1" ht="42" customHeight="1" x14ac:dyDescent="0.2">
      <c r="A353" s="58" t="s">
        <v>893</v>
      </c>
      <c r="B353" s="49" t="s">
        <v>584</v>
      </c>
      <c r="C353" s="49"/>
      <c r="D353" s="49" t="s">
        <v>2326</v>
      </c>
      <c r="E353" s="49" t="s">
        <v>2313</v>
      </c>
      <c r="F353" s="49" t="s">
        <v>895</v>
      </c>
      <c r="G353" s="82" t="s">
        <v>202</v>
      </c>
      <c r="H353" s="63" t="s">
        <v>239</v>
      </c>
      <c r="I353" s="51" t="s">
        <v>203</v>
      </c>
      <c r="J353" s="129" t="s">
        <v>1021</v>
      </c>
      <c r="K353" s="17" t="s">
        <v>205</v>
      </c>
      <c r="L353" s="51" t="s">
        <v>89</v>
      </c>
      <c r="M353" s="13" t="s">
        <v>1136</v>
      </c>
      <c r="N353" s="38" t="s">
        <v>8</v>
      </c>
      <c r="O353" s="13" t="s">
        <v>937</v>
      </c>
      <c r="P353" s="55" t="str">
        <f>IF(ISBLANK(Tabelle2[[#This Row],[Price per 10 mg]]),"",RIGHT(Tabelle2[[#This Row],[Price per 10 mg]],1))</f>
        <v>€</v>
      </c>
      <c r="Q353" s="54" t="str">
        <f>IF(OR(ISBLANK(Tabelle2[[#This Row],[Price per 10 mg]]),Tabelle2[[#This Row],[Price per 10 mg]]="-"),"",IF(ISERR(FIND("€",Tabelle2[[#This Row],[Price per 10 mg]])),CONCATENATE(VALUE(LEFT(Tabelle2[[#This Row],[Price per 10 mg]],FIND(" ",Tabelle2[[#This Row],[Price per 10 mg]])-1))*(VLOOKUP(Tabelle2[[#This Row],[currency]],$T$4:$V$6,3,FALSE))," €"),Tabelle2[[#This Row],[Price per 10 mg]]))</f>
        <v>75,20 €</v>
      </c>
      <c r="R353" s="49"/>
      <c r="T353" s="35"/>
      <c r="U353" s="36"/>
    </row>
    <row r="354" spans="1:21" s="34" customFormat="1" ht="14.45" customHeight="1" x14ac:dyDescent="0.2">
      <c r="A354" s="58" t="s">
        <v>1152</v>
      </c>
      <c r="B354" s="40" t="s">
        <v>583</v>
      </c>
      <c r="C354" s="40"/>
      <c r="D354" s="40"/>
      <c r="E354" s="49"/>
      <c r="F354" s="58" t="s">
        <v>1087</v>
      </c>
      <c r="G354" s="82" t="s">
        <v>1088</v>
      </c>
      <c r="H354" s="63" t="s">
        <v>1143</v>
      </c>
      <c r="I354" s="51" t="s">
        <v>1089</v>
      </c>
      <c r="J354" s="49" t="s">
        <v>18</v>
      </c>
      <c r="K354" s="27">
        <v>674390</v>
      </c>
      <c r="L354" s="21" t="s">
        <v>29</v>
      </c>
      <c r="M354" s="28" t="s">
        <v>1142</v>
      </c>
      <c r="N354" s="38" t="s">
        <v>8</v>
      </c>
      <c r="O354" s="13" t="s">
        <v>1146</v>
      </c>
      <c r="P354" s="53" t="str">
        <f>IF(ISBLANK(Tabelle2[[#This Row],[Price per 10 mg]]),"",RIGHT(Tabelle2[[#This Row],[Price per 10 mg]],1))</f>
        <v>€</v>
      </c>
      <c r="Q354" s="54" t="str">
        <f>IF(OR(ISBLANK(Tabelle2[[#This Row],[Price per 10 mg]]),Tabelle2[[#This Row],[Price per 10 mg]]="-"),"",IF(ISERR(FIND("€",Tabelle2[[#This Row],[Price per 10 mg]])),CONCATENATE(VALUE(LEFT(Tabelle2[[#This Row],[Price per 10 mg]],FIND(" ",Tabelle2[[#This Row],[Price per 10 mg]])-1))*(VLOOKUP(Tabelle2[[#This Row],[currency]],$T$4:$V$6,3,FALSE))," €"),Tabelle2[[#This Row],[Price per 10 mg]]))</f>
        <v>13,6 €</v>
      </c>
      <c r="R354" s="22"/>
      <c r="T354" s="35"/>
      <c r="U354" s="36"/>
    </row>
    <row r="355" spans="1:21" s="34" customFormat="1" ht="14.45" customHeight="1" x14ac:dyDescent="0.2">
      <c r="A355" s="58" t="s">
        <v>1152</v>
      </c>
      <c r="B355" s="49" t="s">
        <v>583</v>
      </c>
      <c r="C355" s="49"/>
      <c r="D355" s="49"/>
      <c r="E355" s="58"/>
      <c r="F355" s="58" t="s">
        <v>1087</v>
      </c>
      <c r="G355" s="82" t="s">
        <v>1088</v>
      </c>
      <c r="H355" s="63" t="s">
        <v>1143</v>
      </c>
      <c r="I355" s="51" t="s">
        <v>1089</v>
      </c>
      <c r="J355" s="37" t="s">
        <v>595</v>
      </c>
      <c r="K355" s="17" t="s">
        <v>1151</v>
      </c>
      <c r="L355" s="37" t="s">
        <v>103</v>
      </c>
      <c r="M355" s="13" t="s">
        <v>1144</v>
      </c>
      <c r="N355" s="38" t="s">
        <v>8</v>
      </c>
      <c r="O355" s="13" t="s">
        <v>1145</v>
      </c>
      <c r="P355" s="29" t="s">
        <v>1037</v>
      </c>
      <c r="Q355" s="54" t="str">
        <f>IF(OR(ISBLANK(Tabelle2[[#This Row],[Price per 10 mg]]),Tabelle2[[#This Row],[Price per 10 mg]]="-"),"",IF(ISERR(FIND("€",Tabelle2[[#This Row],[Price per 10 mg]])),CONCATENATE(VALUE(LEFT(Tabelle2[[#This Row],[Price per 10 mg]],FIND(" ",Tabelle2[[#This Row],[Price per 10 mg]])-1))*(VLOOKUP(Tabelle2[[#This Row],[currency]],$T$4:$V$6,3,FALSE))," €"),Tabelle2[[#This Row],[Price per 10 mg]]))</f>
        <v>6,4 €</v>
      </c>
      <c r="R355" s="22"/>
      <c r="T355" s="35"/>
      <c r="U355" s="36"/>
    </row>
    <row r="356" spans="1:21" s="34" customFormat="1" ht="14.45" customHeight="1" x14ac:dyDescent="0.2">
      <c r="A356" s="58" t="s">
        <v>1152</v>
      </c>
      <c r="B356" s="40" t="s">
        <v>583</v>
      </c>
      <c r="C356" s="40"/>
      <c r="D356" s="40"/>
      <c r="E356" s="40"/>
      <c r="F356" s="40" t="s">
        <v>1148</v>
      </c>
      <c r="G356" s="82" t="s">
        <v>1088</v>
      </c>
      <c r="H356" s="66" t="s">
        <v>1143</v>
      </c>
      <c r="I356" s="51" t="s">
        <v>1089</v>
      </c>
      <c r="J356" s="44" t="s">
        <v>45</v>
      </c>
      <c r="K356" s="27" t="s">
        <v>1149</v>
      </c>
      <c r="L356" s="37" t="s">
        <v>1553</v>
      </c>
      <c r="M356" s="13" t="s">
        <v>1147</v>
      </c>
      <c r="N356" s="38" t="s">
        <v>8</v>
      </c>
      <c r="O356" s="47" t="s">
        <v>1150</v>
      </c>
      <c r="P356" s="71" t="str">
        <f>IF(ISBLANK(Tabelle2[[#This Row],[Price per 10 mg]]),"",RIGHT(Tabelle2[[#This Row],[Price per 10 mg]],1))</f>
        <v>$</v>
      </c>
      <c r="Q356" s="54" t="str">
        <f>IF(OR(ISBLANK(Tabelle2[[#This Row],[Price per 10 mg]]),Tabelle2[[#This Row],[Price per 10 mg]]="-"),"",IF(ISERR(FIND("€",Tabelle2[[#This Row],[Price per 10 mg]])),CONCATENATE(VALUE(LEFT(Tabelle2[[#This Row],[Price per 10 mg]],FIND(" ",Tabelle2[[#This Row],[Price per 10 mg]])-1))*(VLOOKUP(Tabelle2[[#This Row],[currency]],$T$4:$V$6,3,FALSE))," €"),Tabelle2[[#This Row],[Price per 10 mg]]))</f>
        <v>3,61 €</v>
      </c>
      <c r="R356" s="72"/>
      <c r="T356" s="35"/>
      <c r="U356" s="36"/>
    </row>
    <row r="357" spans="1:21" s="34" customFormat="1" ht="14.45" customHeight="1" x14ac:dyDescent="0.2">
      <c r="A357" s="48" t="s">
        <v>2228</v>
      </c>
      <c r="B357" s="49" t="s">
        <v>598</v>
      </c>
      <c r="C357" s="49"/>
      <c r="D357" s="49" t="s">
        <v>2326</v>
      </c>
      <c r="E357" s="49"/>
      <c r="F357" s="58" t="s">
        <v>1352</v>
      </c>
      <c r="G357" s="82" t="s">
        <v>1352</v>
      </c>
      <c r="H357" s="63" t="s">
        <v>1353</v>
      </c>
      <c r="I357" s="51" t="s">
        <v>1354</v>
      </c>
      <c r="J357" s="129" t="s">
        <v>595</v>
      </c>
      <c r="K357" s="17" t="s">
        <v>1355</v>
      </c>
      <c r="L357" s="129" t="s">
        <v>12</v>
      </c>
      <c r="M357" s="129" t="s">
        <v>1387</v>
      </c>
      <c r="N357" s="38" t="s">
        <v>8</v>
      </c>
      <c r="O357" s="129" t="s">
        <v>1387</v>
      </c>
      <c r="P357" s="53" t="str">
        <f>IF(ISBLANK(Tabelle2[[#This Row],[Price per 10 mg]]),"",RIGHT(Tabelle2[[#This Row],[Price per 10 mg]],1))</f>
        <v>€</v>
      </c>
      <c r="Q357" s="54" t="str">
        <f>IF(OR(ISBLANK(Tabelle2[[#This Row],[Price per 10 mg]]),Tabelle2[[#This Row],[Price per 10 mg]]="-"),"",IF(ISERR(FIND("€",Tabelle2[[#This Row],[Price per 10 mg]])),CONCATENATE(VALUE(LEFT(Tabelle2[[#This Row],[Price per 10 mg]],FIND(" ",Tabelle2[[#This Row],[Price per 10 mg]])-1))*(VLOOKUP(Tabelle2[[#This Row],[currency]],$T$4:$V$6,3,FALSE))," €"),Tabelle2[[#This Row],[Price per 10 mg]]))</f>
        <v>104,80 €</v>
      </c>
      <c r="R357" s="11"/>
      <c r="T357" s="35"/>
      <c r="U357" s="36"/>
    </row>
    <row r="358" spans="1:21" s="34" customFormat="1" ht="31.5" customHeight="1" x14ac:dyDescent="0.2">
      <c r="A358" s="48" t="s">
        <v>2228</v>
      </c>
      <c r="B358" s="49" t="s">
        <v>598</v>
      </c>
      <c r="C358" s="49"/>
      <c r="D358" s="49" t="s">
        <v>2326</v>
      </c>
      <c r="E358" s="49"/>
      <c r="F358" s="58" t="s">
        <v>1352</v>
      </c>
      <c r="G358" s="82" t="s">
        <v>1352</v>
      </c>
      <c r="H358" s="63" t="s">
        <v>1353</v>
      </c>
      <c r="I358" s="51" t="s">
        <v>1354</v>
      </c>
      <c r="J358" s="49" t="s">
        <v>18</v>
      </c>
      <c r="K358" s="17">
        <v>685423</v>
      </c>
      <c r="L358" s="129" t="s">
        <v>89</v>
      </c>
      <c r="M358" s="13" t="s">
        <v>1388</v>
      </c>
      <c r="N358" s="38" t="s">
        <v>8</v>
      </c>
      <c r="O358" s="13" t="s">
        <v>1389</v>
      </c>
      <c r="P358" s="14" t="str">
        <f>IF(ISBLANK(Tabelle2[[#This Row],[Price per 10 mg]]),"",RIGHT(Tabelle2[[#This Row],[Price per 10 mg]],1))</f>
        <v>€</v>
      </c>
      <c r="Q358" s="54" t="str">
        <f>IF(OR(ISBLANK(Tabelle2[[#This Row],[Price per 10 mg]]),Tabelle2[[#This Row],[Price per 10 mg]]="-"),"",IF(ISERR(FIND("€",Tabelle2[[#This Row],[Price per 10 mg]])),CONCATENATE(VALUE(LEFT(Tabelle2[[#This Row],[Price per 10 mg]],FIND(" ",Tabelle2[[#This Row],[Price per 10 mg]])-1))*(VLOOKUP(Tabelle2[[#This Row],[currency]],$T$4:$V$6,3,FALSE))," €"),Tabelle2[[#This Row],[Price per 10 mg]]))</f>
        <v>44,4 €</v>
      </c>
      <c r="R358" s="11"/>
      <c r="T358" s="35"/>
      <c r="U358" s="36"/>
    </row>
    <row r="359" spans="1:21" s="34" customFormat="1" ht="31.5" customHeight="1" x14ac:dyDescent="0.2">
      <c r="A359" s="49" t="s">
        <v>155</v>
      </c>
      <c r="B359" s="49" t="s">
        <v>583</v>
      </c>
      <c r="C359" s="49" t="s">
        <v>1518</v>
      </c>
      <c r="D359" s="49"/>
      <c r="E359" s="58" t="s">
        <v>904</v>
      </c>
      <c r="F359" s="49" t="s">
        <v>906</v>
      </c>
      <c r="G359" s="82" t="s">
        <v>153</v>
      </c>
      <c r="H359" s="63" t="s">
        <v>236</v>
      </c>
      <c r="I359" s="51" t="s">
        <v>154</v>
      </c>
      <c r="J359" s="51" t="s">
        <v>1474</v>
      </c>
      <c r="K359" s="56" t="s">
        <v>156</v>
      </c>
      <c r="L359" s="51" t="s">
        <v>12</v>
      </c>
      <c r="M359" s="52" t="s">
        <v>905</v>
      </c>
      <c r="N359" s="38" t="s">
        <v>8</v>
      </c>
      <c r="O359" s="52" t="s">
        <v>905</v>
      </c>
      <c r="P359" s="55" t="str">
        <f>IF(ISBLANK(Tabelle2[[#This Row],[Price per 10 mg]]),"",RIGHT(Tabelle2[[#This Row],[Price per 10 mg]],1))</f>
        <v>$</v>
      </c>
      <c r="Q359" s="54" t="str">
        <f>IF(OR(ISBLANK(Tabelle2[[#This Row],[Price per 10 mg]]),Tabelle2[[#This Row],[Price per 10 mg]]="-"),"",IF(ISERR(FIND("€",Tabelle2[[#This Row],[Price per 10 mg]])),CONCATENATE(VALUE(LEFT(Tabelle2[[#This Row],[Price per 10 mg]],FIND(" ",Tabelle2[[#This Row],[Price per 10 mg]])-1))*(VLOOKUP(Tabelle2[[#This Row],[currency]],$T$4:$V$6,3,FALSE))," €"),Tabelle2[[#This Row],[Price per 10 mg]]))</f>
        <v>280,25 €</v>
      </c>
      <c r="R359" s="49"/>
      <c r="T359" s="35"/>
      <c r="U359" s="36"/>
    </row>
    <row r="360" spans="1:21" ht="31.5" customHeight="1" x14ac:dyDescent="0.2">
      <c r="A360" s="49" t="s">
        <v>155</v>
      </c>
      <c r="B360" s="49" t="s">
        <v>583</v>
      </c>
      <c r="C360" s="49" t="s">
        <v>1518</v>
      </c>
      <c r="D360" s="49"/>
      <c r="E360" s="58" t="s">
        <v>904</v>
      </c>
      <c r="F360" s="49" t="s">
        <v>907</v>
      </c>
      <c r="G360" s="82" t="s">
        <v>153</v>
      </c>
      <c r="H360" s="63" t="s">
        <v>236</v>
      </c>
      <c r="I360" s="51" t="s">
        <v>154</v>
      </c>
      <c r="J360" s="51" t="s">
        <v>1021</v>
      </c>
      <c r="K360" s="56" t="s">
        <v>157</v>
      </c>
      <c r="L360" s="51" t="s">
        <v>12</v>
      </c>
      <c r="M360" s="52" t="s">
        <v>908</v>
      </c>
      <c r="N360" s="38" t="s">
        <v>8</v>
      </c>
      <c r="O360" s="52" t="s">
        <v>908</v>
      </c>
      <c r="P360" s="55" t="str">
        <f>IF(ISBLANK(Tabelle2[[#This Row],[Price per 10 mg]]),"",RIGHT(Tabelle2[[#This Row],[Price per 10 mg]],1))</f>
        <v>€</v>
      </c>
      <c r="Q360" s="54" t="str">
        <f>IF(OR(ISBLANK(Tabelle2[[#This Row],[Price per 10 mg]]),Tabelle2[[#This Row],[Price per 10 mg]]="-"),"",IF(ISERR(FIND("€",Tabelle2[[#This Row],[Price per 10 mg]])),CONCATENATE(VALUE(LEFT(Tabelle2[[#This Row],[Price per 10 mg]],FIND(" ",Tabelle2[[#This Row],[Price per 10 mg]])-1))*(VLOOKUP(Tabelle2[[#This Row],[currency]],$T$4:$V$6,3,FALSE))," €"),Tabelle2[[#This Row],[Price per 10 mg]]))</f>
        <v>301 €</v>
      </c>
      <c r="R360" s="49"/>
    </row>
    <row r="361" spans="1:21" ht="31.5" customHeight="1" x14ac:dyDescent="0.2">
      <c r="A361" s="49" t="s">
        <v>155</v>
      </c>
      <c r="B361" s="49" t="s">
        <v>583</v>
      </c>
      <c r="C361" s="49" t="s">
        <v>1518</v>
      </c>
      <c r="D361" s="49"/>
      <c r="E361" s="58" t="s">
        <v>904</v>
      </c>
      <c r="F361" s="49" t="s">
        <v>897</v>
      </c>
      <c r="G361" s="82" t="s">
        <v>153</v>
      </c>
      <c r="H361" s="63" t="s">
        <v>236</v>
      </c>
      <c r="I361" s="51" t="s">
        <v>154</v>
      </c>
      <c r="J361" s="51" t="s">
        <v>18</v>
      </c>
      <c r="K361" s="56">
        <v>679319</v>
      </c>
      <c r="L361" s="51" t="s">
        <v>12</v>
      </c>
      <c r="M361" s="52" t="s">
        <v>898</v>
      </c>
      <c r="N361" s="38" t="s">
        <v>8</v>
      </c>
      <c r="O361" s="52" t="s">
        <v>898</v>
      </c>
      <c r="P361" s="55" t="str">
        <f>IF(ISBLANK(Tabelle2[[#This Row],[Price per 10 mg]]),"",RIGHT(Tabelle2[[#This Row],[Price per 10 mg]],1))</f>
        <v>€</v>
      </c>
      <c r="Q361" s="54" t="str">
        <f>IF(OR(ISBLANK(Tabelle2[[#This Row],[Price per 10 mg]]),Tabelle2[[#This Row],[Price per 10 mg]]="-"),"",IF(ISERR(FIND("€",Tabelle2[[#This Row],[Price per 10 mg]])),CONCATENATE(VALUE(LEFT(Tabelle2[[#This Row],[Price per 10 mg]],FIND(" ",Tabelle2[[#This Row],[Price per 10 mg]])-1))*(VLOOKUP(Tabelle2[[#This Row],[currency]],$T$4:$V$6,3,FALSE))," €"),Tabelle2[[#This Row],[Price per 10 mg]]))</f>
        <v>230 €</v>
      </c>
      <c r="R361" s="49"/>
    </row>
    <row r="362" spans="1:21" ht="31.5" customHeight="1" x14ac:dyDescent="0.2">
      <c r="A362" s="58" t="s">
        <v>155</v>
      </c>
      <c r="B362" s="49" t="s">
        <v>583</v>
      </c>
      <c r="C362" s="49" t="s">
        <v>1518</v>
      </c>
      <c r="D362" s="49"/>
      <c r="E362" s="58" t="s">
        <v>904</v>
      </c>
      <c r="F362" s="58" t="s">
        <v>909</v>
      </c>
      <c r="G362" s="82" t="s">
        <v>153</v>
      </c>
      <c r="H362" s="63" t="s">
        <v>236</v>
      </c>
      <c r="I362" s="51" t="s">
        <v>154</v>
      </c>
      <c r="J362" s="59" t="s">
        <v>595</v>
      </c>
      <c r="K362" s="56" t="s">
        <v>158</v>
      </c>
      <c r="L362" s="51" t="s">
        <v>12</v>
      </c>
      <c r="M362" s="52" t="s">
        <v>159</v>
      </c>
      <c r="N362" s="38" t="s">
        <v>8</v>
      </c>
      <c r="O362" s="52" t="s">
        <v>159</v>
      </c>
      <c r="P362" s="55" t="str">
        <f>IF(ISBLANK(Tabelle2[[#This Row],[Price per 10 mg]]),"",RIGHT(Tabelle2[[#This Row],[Price per 10 mg]],1))</f>
        <v>€</v>
      </c>
      <c r="Q362" s="54" t="str">
        <f>IF(OR(ISBLANK(Tabelle2[[#This Row],[Price per 10 mg]]),Tabelle2[[#This Row],[Price per 10 mg]]="-"),"",IF(ISERR(FIND("€",Tabelle2[[#This Row],[Price per 10 mg]])),CONCATENATE(VALUE(LEFT(Tabelle2[[#This Row],[Price per 10 mg]],FIND(" ",Tabelle2[[#This Row],[Price per 10 mg]])-1))*(VLOOKUP(Tabelle2[[#This Row],[currency]],$T$4:$V$6,3,FALSE))," €"),Tabelle2[[#This Row],[Price per 10 mg]]))</f>
        <v>211,65 €</v>
      </c>
      <c r="R362" s="49"/>
    </row>
    <row r="363" spans="1:21" s="39" customFormat="1" ht="31.5" customHeight="1" x14ac:dyDescent="0.2">
      <c r="A363" s="58" t="s">
        <v>896</v>
      </c>
      <c r="B363" s="49" t="s">
        <v>583</v>
      </c>
      <c r="C363" s="49"/>
      <c r="D363" s="49"/>
      <c r="E363" s="58" t="s">
        <v>903</v>
      </c>
      <c r="F363" s="49" t="s">
        <v>940</v>
      </c>
      <c r="G363" s="82" t="s">
        <v>153</v>
      </c>
      <c r="H363" s="63" t="s">
        <v>900</v>
      </c>
      <c r="I363" s="51" t="s">
        <v>901</v>
      </c>
      <c r="J363" s="51" t="s">
        <v>1474</v>
      </c>
      <c r="K363" s="56" t="s">
        <v>902</v>
      </c>
      <c r="L363" s="56" t="s">
        <v>12</v>
      </c>
      <c r="M363" s="52" t="s">
        <v>899</v>
      </c>
      <c r="N363" s="38" t="s">
        <v>8</v>
      </c>
      <c r="O363" s="52" t="s">
        <v>899</v>
      </c>
      <c r="P363" s="53" t="str">
        <f>IF(ISBLANK(Tabelle2[[#This Row],[Price per 10 mg]]),"",RIGHT(Tabelle2[[#This Row],[Price per 10 mg]],1))</f>
        <v>$</v>
      </c>
      <c r="Q363" s="54" t="str">
        <f>IF(OR(ISBLANK(Tabelle2[[#This Row],[Price per 10 mg]]),Tabelle2[[#This Row],[Price per 10 mg]]="-"),"",IF(ISERR(FIND("€",Tabelle2[[#This Row],[Price per 10 mg]])),CONCATENATE(VALUE(LEFT(Tabelle2[[#This Row],[Price per 10 mg]],FIND(" ",Tabelle2[[#This Row],[Price per 10 mg]])-1))*(VLOOKUP(Tabelle2[[#This Row],[currency]],$T$4:$V$6,3,FALSE))," €"),Tabelle2[[#This Row],[Price per 10 mg]]))</f>
        <v>1078,25 €</v>
      </c>
      <c r="R363" s="49" t="s">
        <v>939</v>
      </c>
      <c r="T363" s="41"/>
      <c r="U363" s="42"/>
    </row>
    <row r="364" spans="1:21" ht="26.1" customHeight="1" x14ac:dyDescent="0.2">
      <c r="A364" s="58" t="s">
        <v>733</v>
      </c>
      <c r="B364" s="49"/>
      <c r="C364" s="49"/>
      <c r="D364" s="49"/>
      <c r="E364" s="49"/>
      <c r="F364" s="49" t="s">
        <v>733</v>
      </c>
      <c r="G364" s="82" t="s">
        <v>733</v>
      </c>
      <c r="H364" s="63" t="s">
        <v>734</v>
      </c>
      <c r="I364" s="51" t="s">
        <v>735</v>
      </c>
      <c r="J364" s="51" t="s">
        <v>595</v>
      </c>
      <c r="K364" s="56" t="s">
        <v>736</v>
      </c>
      <c r="L364" s="51" t="s">
        <v>103</v>
      </c>
      <c r="M364" s="52" t="s">
        <v>571</v>
      </c>
      <c r="N364" s="38" t="s">
        <v>8</v>
      </c>
      <c r="O364" s="52" t="s">
        <v>572</v>
      </c>
      <c r="P364" s="53" t="str">
        <f>IF(ISBLANK(Tabelle2[[#This Row],[Price per 10 mg]]),"",RIGHT(Tabelle2[[#This Row],[Price per 10 mg]],1))</f>
        <v>€</v>
      </c>
      <c r="Q364" s="54" t="str">
        <f>IF(OR(ISBLANK(Tabelle2[[#This Row],[Price per 10 mg]]),Tabelle2[[#This Row],[Price per 10 mg]]="-"),"",IF(ISERR(FIND("€",Tabelle2[[#This Row],[Price per 10 mg]])),CONCATENATE(VALUE(LEFT(Tabelle2[[#This Row],[Price per 10 mg]],FIND(" ",Tabelle2[[#This Row],[Price per 10 mg]])-1))*(VLOOKUP(Tabelle2[[#This Row],[currency]],$T$4:$V$6,3,FALSE))," €"),Tabelle2[[#This Row],[Price per 10 mg]]))</f>
        <v>9,28 €</v>
      </c>
      <c r="R364" s="49"/>
    </row>
    <row r="365" spans="1:21" s="39" customFormat="1" ht="26.1" customHeight="1" x14ac:dyDescent="0.2">
      <c r="A365" s="58" t="s">
        <v>733</v>
      </c>
      <c r="B365" s="49"/>
      <c r="C365" s="49"/>
      <c r="D365" s="49"/>
      <c r="E365" s="49"/>
      <c r="F365" s="49" t="s">
        <v>733</v>
      </c>
      <c r="G365" s="82" t="s">
        <v>733</v>
      </c>
      <c r="H365" s="63" t="s">
        <v>734</v>
      </c>
      <c r="I365" s="51" t="s">
        <v>735</v>
      </c>
      <c r="J365" s="51" t="s">
        <v>1021</v>
      </c>
      <c r="K365" s="56" t="s">
        <v>737</v>
      </c>
      <c r="L365" s="51" t="s">
        <v>103</v>
      </c>
      <c r="M365" s="52" t="s">
        <v>738</v>
      </c>
      <c r="N365" s="38" t="s">
        <v>8</v>
      </c>
      <c r="O365" s="52" t="s">
        <v>739</v>
      </c>
      <c r="P365" s="53" t="str">
        <f>IF(ISBLANK(Tabelle2[[#This Row],[Price per 10 mg]]),"",RIGHT(Tabelle2[[#This Row],[Price per 10 mg]],1))</f>
        <v>€</v>
      </c>
      <c r="Q365" s="54" t="str">
        <f>IF(OR(ISBLANK(Tabelle2[[#This Row],[Price per 10 mg]]),Tabelle2[[#This Row],[Price per 10 mg]]="-"),"",IF(ISERR(FIND("€",Tabelle2[[#This Row],[Price per 10 mg]])),CONCATENATE(VALUE(LEFT(Tabelle2[[#This Row],[Price per 10 mg]],FIND(" ",Tabelle2[[#This Row],[Price per 10 mg]])-1))*(VLOOKUP(Tabelle2[[#This Row],[currency]],$T$4:$V$6,3,FALSE))," €"),Tabelle2[[#This Row],[Price per 10 mg]]))</f>
        <v>13,10 €</v>
      </c>
      <c r="R365" s="49"/>
      <c r="T365" s="41"/>
      <c r="U365" s="42"/>
    </row>
    <row r="366" spans="1:21" ht="26.1" customHeight="1" x14ac:dyDescent="0.2">
      <c r="A366" s="58" t="s">
        <v>733</v>
      </c>
      <c r="B366" s="49"/>
      <c r="C366" s="49"/>
      <c r="D366" s="49"/>
      <c r="E366" s="49"/>
      <c r="F366" s="49" t="s">
        <v>733</v>
      </c>
      <c r="G366" s="82" t="s">
        <v>733</v>
      </c>
      <c r="H366" s="63" t="s">
        <v>734</v>
      </c>
      <c r="I366" s="51" t="s">
        <v>735</v>
      </c>
      <c r="J366" s="129" t="s">
        <v>1474</v>
      </c>
      <c r="K366" s="56" t="s">
        <v>952</v>
      </c>
      <c r="L366" s="51" t="s">
        <v>12</v>
      </c>
      <c r="M366" s="52" t="s">
        <v>649</v>
      </c>
      <c r="N366" s="38" t="s">
        <v>8</v>
      </c>
      <c r="O366" s="52" t="s">
        <v>649</v>
      </c>
      <c r="P366" s="53" t="str">
        <f>IF(ISBLANK(Tabelle2[[#This Row],[Price per 10 mg]]),"",RIGHT(Tabelle2[[#This Row],[Price per 10 mg]],1))</f>
        <v>$</v>
      </c>
      <c r="Q366" s="54" t="str">
        <f>IF(OR(ISBLANK(Tabelle2[[#This Row],[Price per 10 mg]]),Tabelle2[[#This Row],[Price per 10 mg]]="-"),"",IF(ISERR(FIND("€",Tabelle2[[#This Row],[Price per 10 mg]])),CONCATENATE(VALUE(LEFT(Tabelle2[[#This Row],[Price per 10 mg]],FIND(" ",Tabelle2[[#This Row],[Price per 10 mg]])-1))*(VLOOKUP(Tabelle2[[#This Row],[currency]],$T$4:$V$6,3,FALSE))," €"),Tabelle2[[#This Row],[Price per 10 mg]]))</f>
        <v>175,75 €</v>
      </c>
      <c r="R366" s="49"/>
    </row>
    <row r="367" spans="1:21" ht="51.95" customHeight="1" x14ac:dyDescent="0.2">
      <c r="A367" s="61" t="s">
        <v>1458</v>
      </c>
      <c r="B367" s="49" t="s">
        <v>598</v>
      </c>
      <c r="C367" s="49"/>
      <c r="D367" s="49"/>
      <c r="E367" s="49"/>
      <c r="F367" s="49" t="s">
        <v>740</v>
      </c>
      <c r="G367" s="82" t="s">
        <v>733</v>
      </c>
      <c r="H367" s="63" t="s">
        <v>741</v>
      </c>
      <c r="I367" s="51" t="s">
        <v>742</v>
      </c>
      <c r="J367" s="129" t="s">
        <v>595</v>
      </c>
      <c r="K367" s="56" t="s">
        <v>743</v>
      </c>
      <c r="L367" s="51" t="s">
        <v>12</v>
      </c>
      <c r="M367" s="52" t="s">
        <v>950</v>
      </c>
      <c r="N367" s="38" t="s">
        <v>8</v>
      </c>
      <c r="O367" s="52" t="s">
        <v>950</v>
      </c>
      <c r="P367" s="53" t="str">
        <f>IF(ISBLANK(Tabelle2[[#This Row],[Price per 10 mg]]),"",RIGHT(Tabelle2[[#This Row],[Price per 10 mg]],1))</f>
        <v>€</v>
      </c>
      <c r="Q367" s="54" t="str">
        <f>IF(OR(ISBLANK(Tabelle2[[#This Row],[Price per 10 mg]]),Tabelle2[[#This Row],[Price per 10 mg]]="-"),"",IF(ISERR(FIND("€",Tabelle2[[#This Row],[Price per 10 mg]])),CONCATENATE(VALUE(LEFT(Tabelle2[[#This Row],[Price per 10 mg]],FIND(" ",Tabelle2[[#This Row],[Price per 10 mg]])-1))*(VLOOKUP(Tabelle2[[#This Row],[currency]],$T$4:$V$6,3,FALSE))," €"),Tabelle2[[#This Row],[Price per 10 mg]]))</f>
        <v>146,4 €</v>
      </c>
      <c r="R367" s="49"/>
    </row>
    <row r="368" spans="1:21" ht="51.95" customHeight="1" x14ac:dyDescent="0.2">
      <c r="A368" s="61" t="s">
        <v>1458</v>
      </c>
      <c r="B368" s="49" t="s">
        <v>598</v>
      </c>
      <c r="C368" s="49"/>
      <c r="D368" s="49"/>
      <c r="E368" s="81"/>
      <c r="F368" s="49" t="s">
        <v>740</v>
      </c>
      <c r="G368" s="82" t="s">
        <v>733</v>
      </c>
      <c r="H368" s="63" t="s">
        <v>741</v>
      </c>
      <c r="I368" s="51" t="s">
        <v>742</v>
      </c>
      <c r="J368" s="51" t="s">
        <v>1474</v>
      </c>
      <c r="K368" s="56" t="s">
        <v>951</v>
      </c>
      <c r="L368" s="51" t="s">
        <v>12</v>
      </c>
      <c r="M368" s="52" t="s">
        <v>981</v>
      </c>
      <c r="N368" s="38" t="s">
        <v>8</v>
      </c>
      <c r="O368" s="52" t="s">
        <v>981</v>
      </c>
      <c r="P368" s="53" t="str">
        <f>IF(ISBLANK(Tabelle2[[#This Row],[Price per 10 mg]]),"",RIGHT(Tabelle2[[#This Row],[Price per 10 mg]],1))</f>
        <v>$</v>
      </c>
      <c r="Q368" s="54" t="str">
        <f>IF(OR(ISBLANK(Tabelle2[[#This Row],[Price per 10 mg]]),Tabelle2[[#This Row],[Price per 10 mg]]="-"),"",IF(ISERR(FIND("€",Tabelle2[[#This Row],[Price per 10 mg]])),CONCATENATE(VALUE(LEFT(Tabelle2[[#This Row],[Price per 10 mg]],FIND(" ",Tabelle2[[#This Row],[Price per 10 mg]])-1))*(VLOOKUP(Tabelle2[[#This Row],[currency]],$T$4:$V$6,3,FALSE))," €"),Tabelle2[[#This Row],[Price per 10 mg]]))</f>
        <v>1938 €</v>
      </c>
      <c r="R368" s="49"/>
    </row>
    <row r="369" spans="1:21" ht="31.5" customHeight="1" x14ac:dyDescent="0.2">
      <c r="A369" s="49" t="s">
        <v>910</v>
      </c>
      <c r="B369" s="49" t="s">
        <v>584</v>
      </c>
      <c r="C369" s="49" t="s">
        <v>1516</v>
      </c>
      <c r="D369" s="49"/>
      <c r="E369" s="49"/>
      <c r="F369" s="49" t="s">
        <v>911</v>
      </c>
      <c r="G369" s="82" t="s">
        <v>81</v>
      </c>
      <c r="H369" s="63" t="s">
        <v>80</v>
      </c>
      <c r="I369" s="51" t="s">
        <v>579</v>
      </c>
      <c r="J369" s="51" t="s">
        <v>460</v>
      </c>
      <c r="K369" s="56" t="s">
        <v>459</v>
      </c>
      <c r="L369" s="51" t="s">
        <v>12</v>
      </c>
      <c r="M369" s="52" t="s">
        <v>475</v>
      </c>
      <c r="N369" s="38" t="s">
        <v>8</v>
      </c>
      <c r="O369" s="52" t="s">
        <v>475</v>
      </c>
      <c r="P369" s="55" t="str">
        <f>IF(ISBLANK(Tabelle2[[#This Row],[Price per 10 mg]]),"",RIGHT(Tabelle2[[#This Row],[Price per 10 mg]],1))</f>
        <v>€</v>
      </c>
      <c r="Q369" s="54" t="str">
        <f>IF(OR(ISBLANK(Tabelle2[[#This Row],[Price per 10 mg]]),Tabelle2[[#This Row],[Price per 10 mg]]="-"),"",IF(ISERR(FIND("€",Tabelle2[[#This Row],[Price per 10 mg]])),CONCATENATE(VALUE(LEFT(Tabelle2[[#This Row],[Price per 10 mg]],FIND(" ",Tabelle2[[#This Row],[Price per 10 mg]])-1))*(VLOOKUP(Tabelle2[[#This Row],[currency]],$T$4:$V$6,3,FALSE))," €"),Tabelle2[[#This Row],[Price per 10 mg]]))</f>
        <v>180 €</v>
      </c>
      <c r="R369" s="49"/>
    </row>
    <row r="370" spans="1:21" ht="31.5" customHeight="1" x14ac:dyDescent="0.2">
      <c r="A370" s="58" t="s">
        <v>910</v>
      </c>
      <c r="B370" s="49" t="s">
        <v>584</v>
      </c>
      <c r="C370" s="49" t="s">
        <v>1516</v>
      </c>
      <c r="D370" s="49"/>
      <c r="E370" s="58"/>
      <c r="F370" s="49" t="s">
        <v>912</v>
      </c>
      <c r="G370" s="82" t="s">
        <v>81</v>
      </c>
      <c r="H370" s="63" t="s">
        <v>80</v>
      </c>
      <c r="I370" s="51" t="s">
        <v>579</v>
      </c>
      <c r="J370" s="51" t="s">
        <v>595</v>
      </c>
      <c r="K370" s="56" t="s">
        <v>580</v>
      </c>
      <c r="L370" s="51" t="s">
        <v>12</v>
      </c>
      <c r="M370" s="52" t="s">
        <v>1510</v>
      </c>
      <c r="N370" s="38" t="s">
        <v>8</v>
      </c>
      <c r="O370" s="52" t="s">
        <v>1510</v>
      </c>
      <c r="P370" s="53" t="str">
        <f>IF(ISBLANK(Tabelle2[[#This Row],[Price per 10 mg]]),"",RIGHT(Tabelle2[[#This Row],[Price per 10 mg]],1))</f>
        <v>€</v>
      </c>
      <c r="Q370" s="54" t="str">
        <f>IF(OR(ISBLANK(Tabelle2[[#This Row],[Price per 10 mg]]),Tabelle2[[#This Row],[Price per 10 mg]]="-"),"",IF(ISERR(FIND("€",Tabelle2[[#This Row],[Price per 10 mg]])),CONCATENATE(VALUE(LEFT(Tabelle2[[#This Row],[Price per 10 mg]],FIND(" ",Tabelle2[[#This Row],[Price per 10 mg]])-1))*(VLOOKUP(Tabelle2[[#This Row],[currency]],$T$4:$V$6,3,FALSE))," €"),Tabelle2[[#This Row],[Price per 10 mg]]))</f>
        <v>105,6 €</v>
      </c>
      <c r="R370" s="49"/>
    </row>
    <row r="371" spans="1:21" ht="31.5" customHeight="1" x14ac:dyDescent="0.2">
      <c r="A371" s="58" t="s">
        <v>910</v>
      </c>
      <c r="B371" s="49" t="s">
        <v>584</v>
      </c>
      <c r="C371" s="49" t="s">
        <v>1516</v>
      </c>
      <c r="D371" s="49"/>
      <c r="E371" s="49"/>
      <c r="F371" s="49" t="s">
        <v>912</v>
      </c>
      <c r="G371" s="82" t="s">
        <v>81</v>
      </c>
      <c r="H371" s="63" t="s">
        <v>80</v>
      </c>
      <c r="I371" s="51" t="s">
        <v>579</v>
      </c>
      <c r="J371" s="51" t="s">
        <v>18</v>
      </c>
      <c r="K371" s="56">
        <v>687872</v>
      </c>
      <c r="L371" s="51" t="s">
        <v>68</v>
      </c>
      <c r="M371" s="52" t="s">
        <v>1511</v>
      </c>
      <c r="N371" s="38" t="s">
        <v>8</v>
      </c>
      <c r="O371" s="52" t="s">
        <v>1512</v>
      </c>
      <c r="P371" s="53" t="str">
        <f>IF(ISBLANK(Tabelle2[[#This Row],[Price per 10 mg]]),"",RIGHT(Tabelle2[[#This Row],[Price per 10 mg]],1))</f>
        <v>€</v>
      </c>
      <c r="Q371" s="54" t="str">
        <f>IF(OR(ISBLANK(Tabelle2[[#This Row],[Price per 10 mg]]),Tabelle2[[#This Row],[Price per 10 mg]]="-"),"",IF(ISERR(FIND("€",Tabelle2[[#This Row],[Price per 10 mg]])),CONCATENATE(VALUE(LEFT(Tabelle2[[#This Row],[Price per 10 mg]],FIND(" ",Tabelle2[[#This Row],[Price per 10 mg]])-1))*(VLOOKUP(Tabelle2[[#This Row],[currency]],$T$4:$V$6,3,FALSE))," €"),Tabelle2[[#This Row],[Price per 10 mg]]))</f>
        <v>5390 €</v>
      </c>
      <c r="R371" s="49"/>
    </row>
    <row r="372" spans="1:21" ht="31.5" customHeight="1" x14ac:dyDescent="0.2">
      <c r="A372" s="58" t="s">
        <v>914</v>
      </c>
      <c r="B372" s="49" t="s">
        <v>583</v>
      </c>
      <c r="C372" s="49"/>
      <c r="D372" s="49" t="s">
        <v>2326</v>
      </c>
      <c r="E372" s="49" t="s">
        <v>94</v>
      </c>
      <c r="F372" s="58" t="s">
        <v>913</v>
      </c>
      <c r="G372" s="82" t="s">
        <v>92</v>
      </c>
      <c r="H372" s="63" t="s">
        <v>220</v>
      </c>
      <c r="I372" s="51" t="s">
        <v>93</v>
      </c>
      <c r="J372" s="59" t="s">
        <v>18</v>
      </c>
      <c r="K372" s="56">
        <v>683042</v>
      </c>
      <c r="L372" s="51" t="s">
        <v>12</v>
      </c>
      <c r="M372" s="52" t="s">
        <v>917</v>
      </c>
      <c r="N372" s="38" t="s">
        <v>8</v>
      </c>
      <c r="O372" s="52" t="s">
        <v>917</v>
      </c>
      <c r="P372" s="55" t="str">
        <f>IF(ISBLANK(Tabelle2[[#This Row],[Price per 10 mg]]),"",RIGHT(Tabelle2[[#This Row],[Price per 10 mg]],1))</f>
        <v>€</v>
      </c>
      <c r="Q372" s="54" t="str">
        <f>IF(OR(ISBLANK(Tabelle2[[#This Row],[Price per 10 mg]]),Tabelle2[[#This Row],[Price per 10 mg]]="-"),"",IF(ISERR(FIND("€",Tabelle2[[#This Row],[Price per 10 mg]])),CONCATENATE(VALUE(LEFT(Tabelle2[[#This Row],[Price per 10 mg]],FIND(" ",Tabelle2[[#This Row],[Price per 10 mg]])-1))*(VLOOKUP(Tabelle2[[#This Row],[currency]],$T$4:$V$6,3,FALSE))," €"),Tabelle2[[#This Row],[Price per 10 mg]]))</f>
        <v>169,90 €</v>
      </c>
      <c r="R372" s="49"/>
    </row>
    <row r="373" spans="1:21" ht="26.1" customHeight="1" x14ac:dyDescent="0.2">
      <c r="A373" s="58" t="s">
        <v>914</v>
      </c>
      <c r="B373" s="49" t="s">
        <v>583</v>
      </c>
      <c r="C373" s="49"/>
      <c r="D373" s="49" t="s">
        <v>2326</v>
      </c>
      <c r="E373" s="49" t="s">
        <v>94</v>
      </c>
      <c r="F373" s="49" t="s">
        <v>915</v>
      </c>
      <c r="G373" s="82" t="s">
        <v>92</v>
      </c>
      <c r="H373" s="63" t="s">
        <v>220</v>
      </c>
      <c r="I373" s="51" t="s">
        <v>93</v>
      </c>
      <c r="J373" s="51" t="s">
        <v>1021</v>
      </c>
      <c r="K373" s="56" t="s">
        <v>96</v>
      </c>
      <c r="L373" s="51" t="s">
        <v>12</v>
      </c>
      <c r="M373" s="52" t="s">
        <v>916</v>
      </c>
      <c r="N373" s="38" t="s">
        <v>8</v>
      </c>
      <c r="O373" s="52" t="s">
        <v>916</v>
      </c>
      <c r="P373" s="55" t="str">
        <f>IF(ISBLANK(Tabelle2[[#This Row],[Price per 10 mg]]),"",RIGHT(Tabelle2[[#This Row],[Price per 10 mg]],1))</f>
        <v>€</v>
      </c>
      <c r="Q373" s="54" t="str">
        <f>IF(OR(ISBLANK(Tabelle2[[#This Row],[Price per 10 mg]]),Tabelle2[[#This Row],[Price per 10 mg]]="-"),"",IF(ISERR(FIND("€",Tabelle2[[#This Row],[Price per 10 mg]])),CONCATENATE(VALUE(LEFT(Tabelle2[[#This Row],[Price per 10 mg]],FIND(" ",Tabelle2[[#This Row],[Price per 10 mg]])-1))*(VLOOKUP(Tabelle2[[#This Row],[currency]],$T$4:$V$6,3,FALSE))," €"),Tabelle2[[#This Row],[Price per 10 mg]]))</f>
        <v>207 €</v>
      </c>
      <c r="R373" s="49"/>
    </row>
    <row r="374" spans="1:21" ht="26.1" customHeight="1" x14ac:dyDescent="0.2">
      <c r="A374" s="48" t="s">
        <v>2228</v>
      </c>
      <c r="B374" s="49" t="s">
        <v>598</v>
      </c>
      <c r="C374" s="49"/>
      <c r="D374" s="49" t="s">
        <v>2326</v>
      </c>
      <c r="E374" s="49"/>
      <c r="F374" s="49" t="s">
        <v>422</v>
      </c>
      <c r="G374" s="82" t="s">
        <v>422</v>
      </c>
      <c r="H374" s="63" t="s">
        <v>423</v>
      </c>
      <c r="I374" s="51" t="s">
        <v>424</v>
      </c>
      <c r="J374" s="51" t="s">
        <v>18</v>
      </c>
      <c r="K374" s="56">
        <v>684553</v>
      </c>
      <c r="L374" s="51" t="s">
        <v>89</v>
      </c>
      <c r="M374" s="52" t="s">
        <v>918</v>
      </c>
      <c r="N374" s="38" t="s">
        <v>8</v>
      </c>
      <c r="O374" s="52" t="s">
        <v>919</v>
      </c>
      <c r="P374" s="53" t="str">
        <f>IF(ISBLANK(Tabelle2[[#This Row],[Price per 10 mg]]),"",RIGHT(Tabelle2[[#This Row],[Price per 10 mg]],1))</f>
        <v>€</v>
      </c>
      <c r="Q374" s="54" t="str">
        <f>IF(OR(ISBLANK(Tabelle2[[#This Row],[Price per 10 mg]]),Tabelle2[[#This Row],[Price per 10 mg]]="-"),"",IF(ISERR(FIND("€",Tabelle2[[#This Row],[Price per 10 mg]])),CONCATENATE(VALUE(LEFT(Tabelle2[[#This Row],[Price per 10 mg]],FIND(" ",Tabelle2[[#This Row],[Price per 10 mg]])-1))*(VLOOKUP(Tabelle2[[#This Row],[currency]],$T$4:$V$6,3,FALSE))," €"),Tabelle2[[#This Row],[Price per 10 mg]]))</f>
        <v>43,56 €</v>
      </c>
      <c r="R374" s="49"/>
    </row>
    <row r="375" spans="1:21" ht="26.1" customHeight="1" x14ac:dyDescent="0.2">
      <c r="A375" s="48" t="s">
        <v>2228</v>
      </c>
      <c r="B375" s="49" t="s">
        <v>598</v>
      </c>
      <c r="C375" s="49"/>
      <c r="D375" s="49" t="s">
        <v>2326</v>
      </c>
      <c r="E375" s="49"/>
      <c r="F375" s="49" t="s">
        <v>422</v>
      </c>
      <c r="G375" s="82" t="s">
        <v>422</v>
      </c>
      <c r="H375" s="63" t="s">
        <v>423</v>
      </c>
      <c r="I375" s="129" t="s">
        <v>424</v>
      </c>
      <c r="J375" s="51" t="s">
        <v>595</v>
      </c>
      <c r="K375" s="56" t="s">
        <v>921</v>
      </c>
      <c r="L375" s="51" t="s">
        <v>89</v>
      </c>
      <c r="M375" s="52" t="s">
        <v>922</v>
      </c>
      <c r="N375" s="38" t="s">
        <v>8</v>
      </c>
      <c r="O375" s="52" t="s">
        <v>923</v>
      </c>
      <c r="P375" s="53" t="str">
        <f>IF(ISBLANK(Tabelle2[[#This Row],[Price per 10 mg]]),"",RIGHT(Tabelle2[[#This Row],[Price per 10 mg]],1))</f>
        <v>€</v>
      </c>
      <c r="Q375" s="54" t="str">
        <f>IF(OR(ISBLANK(Tabelle2[[#This Row],[Price per 10 mg]]),Tabelle2[[#This Row],[Price per 10 mg]]="-"),"",IF(ISERR(FIND("€",Tabelle2[[#This Row],[Price per 10 mg]])),CONCATENATE(VALUE(LEFT(Tabelle2[[#This Row],[Price per 10 mg]],FIND(" ",Tabelle2[[#This Row],[Price per 10 mg]])-1))*(VLOOKUP(Tabelle2[[#This Row],[currency]],$T$4:$V$6,3,FALSE))," €"),Tabelle2[[#This Row],[Price per 10 mg]]))</f>
        <v>40,32 €</v>
      </c>
      <c r="R375" s="49"/>
    </row>
    <row r="376" spans="1:21" ht="26.1" customHeight="1" x14ac:dyDescent="0.2">
      <c r="A376" s="58" t="s">
        <v>438</v>
      </c>
      <c r="B376" s="49" t="s">
        <v>584</v>
      </c>
      <c r="C376" s="49"/>
      <c r="D376" s="49" t="s">
        <v>2326</v>
      </c>
      <c r="E376" s="49"/>
      <c r="F376" s="49" t="s">
        <v>438</v>
      </c>
      <c r="G376" s="82" t="s">
        <v>438</v>
      </c>
      <c r="H376" s="63" t="s">
        <v>437</v>
      </c>
      <c r="I376" s="129" t="s">
        <v>436</v>
      </c>
      <c r="J376" s="51" t="s">
        <v>18</v>
      </c>
      <c r="K376" s="56">
        <v>684916</v>
      </c>
      <c r="L376" s="51" t="s">
        <v>12</v>
      </c>
      <c r="M376" s="52" t="s">
        <v>920</v>
      </c>
      <c r="N376" s="38" t="s">
        <v>8</v>
      </c>
      <c r="O376" s="52" t="s">
        <v>920</v>
      </c>
      <c r="P376" s="53" t="str">
        <f>IF(ISBLANK(Tabelle2[[#This Row],[Price per 10 mg]]),"",RIGHT(Tabelle2[[#This Row],[Price per 10 mg]],1))</f>
        <v>€</v>
      </c>
      <c r="Q376" s="54" t="str">
        <f>IF(OR(ISBLANK(Tabelle2[[#This Row],[Price per 10 mg]]),Tabelle2[[#This Row],[Price per 10 mg]]="-"),"",IF(ISERR(FIND("€",Tabelle2[[#This Row],[Price per 10 mg]])),CONCATENATE(VALUE(LEFT(Tabelle2[[#This Row],[Price per 10 mg]],FIND(" ",Tabelle2[[#This Row],[Price per 10 mg]])-1))*(VLOOKUP(Tabelle2[[#This Row],[currency]],$T$4:$V$6,3,FALSE))," €"),Tabelle2[[#This Row],[Price per 10 mg]]))</f>
        <v>154,90 €</v>
      </c>
      <c r="R376" s="49"/>
    </row>
    <row r="377" spans="1:21" ht="26.1" customHeight="1" x14ac:dyDescent="0.2">
      <c r="A377" s="58" t="s">
        <v>438</v>
      </c>
      <c r="B377" s="49" t="s">
        <v>584</v>
      </c>
      <c r="C377" s="49"/>
      <c r="D377" s="49" t="s">
        <v>2326</v>
      </c>
      <c r="E377" s="49"/>
      <c r="F377" s="49" t="s">
        <v>438</v>
      </c>
      <c r="G377" s="82" t="s">
        <v>438</v>
      </c>
      <c r="H377" s="63" t="s">
        <v>437</v>
      </c>
      <c r="I377" s="129" t="s">
        <v>436</v>
      </c>
      <c r="J377" s="51" t="s">
        <v>595</v>
      </c>
      <c r="K377" s="129" t="s">
        <v>924</v>
      </c>
      <c r="L377" s="51" t="s">
        <v>12</v>
      </c>
      <c r="M377" s="52" t="s">
        <v>1076</v>
      </c>
      <c r="N377" s="38" t="s">
        <v>8</v>
      </c>
      <c r="O377" s="52" t="s">
        <v>925</v>
      </c>
      <c r="P377" s="53" t="str">
        <f>IF(ISBLANK(Tabelle2[[#This Row],[Price per 10 mg]]),"",RIGHT(Tabelle2[[#This Row],[Price per 10 mg]],1))</f>
        <v>€</v>
      </c>
      <c r="Q377" s="54" t="str">
        <f>IF(OR(ISBLANK(Tabelle2[[#This Row],[Price per 10 mg]]),Tabelle2[[#This Row],[Price per 10 mg]]="-"),"",IF(ISERR(FIND("€",Tabelle2[[#This Row],[Price per 10 mg]])),CONCATENATE(VALUE(LEFT(Tabelle2[[#This Row],[Price per 10 mg]],FIND(" ",Tabelle2[[#This Row],[Price per 10 mg]])-1))*(VLOOKUP(Tabelle2[[#This Row],[currency]],$T$4:$V$6,3,FALSE))," €"),Tabelle2[[#This Row],[Price per 10 mg]]))</f>
        <v>156,00 €</v>
      </c>
      <c r="R377" s="49"/>
    </row>
    <row r="378" spans="1:21" ht="26.1" customHeight="1" x14ac:dyDescent="0.2">
      <c r="A378" s="49" t="s">
        <v>926</v>
      </c>
      <c r="B378" s="49" t="s">
        <v>584</v>
      </c>
      <c r="C378" s="49" t="s">
        <v>1516</v>
      </c>
      <c r="D378" s="49" t="s">
        <v>2326</v>
      </c>
      <c r="E378" s="49" t="s">
        <v>83</v>
      </c>
      <c r="F378" s="49" t="s">
        <v>930</v>
      </c>
      <c r="G378" s="82" t="s">
        <v>82</v>
      </c>
      <c r="H378" s="63" t="s">
        <v>217</v>
      </c>
      <c r="I378" s="129" t="s">
        <v>84</v>
      </c>
      <c r="J378" s="51" t="s">
        <v>1129</v>
      </c>
      <c r="K378" s="56" t="s">
        <v>2349</v>
      </c>
      <c r="L378" s="51" t="s">
        <v>256</v>
      </c>
      <c r="M378" s="52" t="s">
        <v>95</v>
      </c>
      <c r="N378" s="38" t="s">
        <v>8</v>
      </c>
      <c r="O378" s="52"/>
      <c r="P378" s="53" t="str">
        <f>IF(ISBLANK(Tabelle2[[#This Row],[Price per 10 mg]]),"",RIGHT(Tabelle2[[#This Row],[Price per 10 mg]],1))</f>
        <v/>
      </c>
      <c r="Q378" s="54" t="str">
        <f>IF(OR(ISBLANK(Tabelle2[[#This Row],[Price per 10 mg]]),Tabelle2[[#This Row],[Price per 10 mg]]="-"),"",IF(ISERR(FIND("€",Tabelle2[[#This Row],[Price per 10 mg]])),CONCATENATE(VALUE(LEFT(Tabelle2[[#This Row],[Price per 10 mg]],FIND(" ",Tabelle2[[#This Row],[Price per 10 mg]])-1))*(VLOOKUP(Tabelle2[[#This Row],[currency]],$T$4:$V$6,3,FALSE))," €"),Tabelle2[[#This Row],[Price per 10 mg]]))</f>
        <v/>
      </c>
      <c r="R378" s="19"/>
    </row>
    <row r="379" spans="1:21" ht="42" customHeight="1" x14ac:dyDescent="0.2">
      <c r="A379" s="49" t="s">
        <v>926</v>
      </c>
      <c r="B379" s="49" t="s">
        <v>584</v>
      </c>
      <c r="C379" s="49" t="s">
        <v>1516</v>
      </c>
      <c r="D379" s="49" t="s">
        <v>2326</v>
      </c>
      <c r="E379" s="49" t="s">
        <v>83</v>
      </c>
      <c r="F379" s="49" t="s">
        <v>927</v>
      </c>
      <c r="G379" s="82" t="s">
        <v>82</v>
      </c>
      <c r="H379" s="63" t="s">
        <v>217</v>
      </c>
      <c r="I379" s="51" t="s">
        <v>84</v>
      </c>
      <c r="J379" s="51" t="s">
        <v>18</v>
      </c>
      <c r="K379" s="56">
        <v>680638</v>
      </c>
      <c r="L379" s="129" t="s">
        <v>12</v>
      </c>
      <c r="M379" s="52" t="s">
        <v>1513</v>
      </c>
      <c r="N379" s="38" t="s">
        <v>8</v>
      </c>
      <c r="O379" s="52" t="s">
        <v>1513</v>
      </c>
      <c r="P379" s="55" t="str">
        <f>IF(ISBLANK(Tabelle2[[#This Row],[Price per 10 mg]]),"",RIGHT(Tabelle2[[#This Row],[Price per 10 mg]],1))</f>
        <v>€</v>
      </c>
      <c r="Q379" s="54" t="str">
        <f>IF(OR(ISBLANK(Tabelle2[[#This Row],[Price per 10 mg]]),Tabelle2[[#This Row],[Price per 10 mg]]="-"),"",IF(ISERR(FIND("€",Tabelle2[[#This Row],[Price per 10 mg]])),CONCATENATE(VALUE(LEFT(Tabelle2[[#This Row],[Price per 10 mg]],FIND(" ",Tabelle2[[#This Row],[Price per 10 mg]])-1))*(VLOOKUP(Tabelle2[[#This Row],[currency]],$T$4:$V$6,3,FALSE))," €"),Tabelle2[[#This Row],[Price per 10 mg]]))</f>
        <v>141,9 €</v>
      </c>
      <c r="R379" s="19"/>
    </row>
    <row r="380" spans="1:21" ht="42" customHeight="1" x14ac:dyDescent="0.2">
      <c r="A380" s="49" t="s">
        <v>926</v>
      </c>
      <c r="B380" s="49" t="s">
        <v>584</v>
      </c>
      <c r="C380" s="49" t="s">
        <v>1516</v>
      </c>
      <c r="D380" s="49" t="s">
        <v>2326</v>
      </c>
      <c r="E380" s="49" t="s">
        <v>83</v>
      </c>
      <c r="F380" s="49" t="s">
        <v>928</v>
      </c>
      <c r="G380" s="82" t="s">
        <v>82</v>
      </c>
      <c r="H380" s="63" t="s">
        <v>217</v>
      </c>
      <c r="I380" s="129" t="s">
        <v>84</v>
      </c>
      <c r="J380" s="129" t="s">
        <v>595</v>
      </c>
      <c r="K380" s="129" t="s">
        <v>929</v>
      </c>
      <c r="L380" s="129" t="s">
        <v>89</v>
      </c>
      <c r="M380" s="52" t="s">
        <v>2312</v>
      </c>
      <c r="N380" s="38" t="s">
        <v>8</v>
      </c>
      <c r="O380" s="52" t="s">
        <v>2333</v>
      </c>
      <c r="P380" s="53" t="str">
        <f>IF(ISBLANK(Tabelle2[[#This Row],[Price per 10 mg]]),"",RIGHT(Tabelle2[[#This Row],[Price per 10 mg]],1))</f>
        <v>€</v>
      </c>
      <c r="Q380" s="54" t="str">
        <f>IF(OR(ISBLANK(Tabelle2[[#This Row],[Price per 10 mg]]),Tabelle2[[#This Row],[Price per 10 mg]]="-"),"",IF(ISERR(FIND("€",Tabelle2[[#This Row],[Price per 10 mg]])),CONCATENATE(VALUE(LEFT(Tabelle2[[#This Row],[Price per 10 mg]],FIND(" ",Tabelle2[[#This Row],[Price per 10 mg]])-1))*(VLOOKUP(Tabelle2[[#This Row],[currency]],$T$4:$V$6,3,FALSE))," €"),Tabelle2[[#This Row],[Price per 10 mg]]))</f>
        <v>106,25 €</v>
      </c>
      <c r="R380" s="19"/>
    </row>
    <row r="381" spans="1:21" ht="21.75" customHeight="1" x14ac:dyDescent="0.2">
      <c r="A381" s="49" t="s">
        <v>931</v>
      </c>
      <c r="B381" s="49" t="s">
        <v>584</v>
      </c>
      <c r="C381" s="49"/>
      <c r="D381" s="49" t="s">
        <v>2326</v>
      </c>
      <c r="E381" s="58" t="s">
        <v>938</v>
      </c>
      <c r="F381" s="49" t="s">
        <v>932</v>
      </c>
      <c r="G381" s="82" t="s">
        <v>1489</v>
      </c>
      <c r="H381" s="63" t="s">
        <v>577</v>
      </c>
      <c r="I381" s="60" t="s">
        <v>575</v>
      </c>
      <c r="J381" s="129" t="s">
        <v>1021</v>
      </c>
      <c r="K381" s="56" t="s">
        <v>576</v>
      </c>
      <c r="L381" s="129" t="s">
        <v>12</v>
      </c>
      <c r="M381" s="52" t="s">
        <v>673</v>
      </c>
      <c r="N381" s="38" t="s">
        <v>8</v>
      </c>
      <c r="O381" s="52" t="s">
        <v>933</v>
      </c>
      <c r="P381" s="53" t="str">
        <f>IF(ISBLANK(Tabelle2[[#This Row],[Price per 10 mg]]),"",RIGHT(Tabelle2[[#This Row],[Price per 10 mg]],1))</f>
        <v>€</v>
      </c>
      <c r="Q381" s="54" t="str">
        <f>IF(OR(ISBLANK(Tabelle2[[#This Row],[Price per 10 mg]]),Tabelle2[[#This Row],[Price per 10 mg]]="-"),"",IF(ISERR(FIND("€",Tabelle2[[#This Row],[Price per 10 mg]])),CONCATENATE(VALUE(LEFT(Tabelle2[[#This Row],[Price per 10 mg]],FIND(" ",Tabelle2[[#This Row],[Price per 10 mg]])-1))*(VLOOKUP(Tabelle2[[#This Row],[currency]],$T$4:$V$6,3,FALSE))," €"),Tabelle2[[#This Row],[Price per 10 mg]]))</f>
        <v>102,00 €</v>
      </c>
      <c r="R381" s="49"/>
    </row>
    <row r="382" spans="1:21" s="125" customFormat="1" ht="23.1" customHeight="1" x14ac:dyDescent="0.2">
      <c r="A382" s="49" t="s">
        <v>931</v>
      </c>
      <c r="B382" s="49" t="s">
        <v>584</v>
      </c>
      <c r="C382" s="49"/>
      <c r="D382" s="49" t="s">
        <v>2326</v>
      </c>
      <c r="E382" s="58" t="s">
        <v>938</v>
      </c>
      <c r="F382" s="49" t="s">
        <v>934</v>
      </c>
      <c r="G382" s="82" t="s">
        <v>1489</v>
      </c>
      <c r="H382" s="63" t="s">
        <v>577</v>
      </c>
      <c r="I382" s="60" t="s">
        <v>575</v>
      </c>
      <c r="J382" s="129" t="s">
        <v>18</v>
      </c>
      <c r="K382" s="56">
        <v>680630</v>
      </c>
      <c r="L382" s="129" t="s">
        <v>12</v>
      </c>
      <c r="M382" s="52" t="s">
        <v>935</v>
      </c>
      <c r="N382" s="38" t="s">
        <v>8</v>
      </c>
      <c r="O382" s="52" t="s">
        <v>935</v>
      </c>
      <c r="P382" s="53" t="str">
        <f>IF(ISBLANK(Tabelle2[[#This Row],[Price per 10 mg]]),"",RIGHT(Tabelle2[[#This Row],[Price per 10 mg]],1))</f>
        <v>€</v>
      </c>
      <c r="Q382" s="54" t="str">
        <f>IF(OR(ISBLANK(Tabelle2[[#This Row],[Price per 10 mg]]),Tabelle2[[#This Row],[Price per 10 mg]]="-"),"",IF(ISERR(FIND("€",Tabelle2[[#This Row],[Price per 10 mg]])),CONCATENATE(VALUE(LEFT(Tabelle2[[#This Row],[Price per 10 mg]],FIND(" ",Tabelle2[[#This Row],[Price per 10 mg]])-1))*(VLOOKUP(Tabelle2[[#This Row],[currency]],$T$4:$V$6,3,FALSE))," €"),Tabelle2[[#This Row],[Price per 10 mg]]))</f>
        <v>75,90 €</v>
      </c>
      <c r="R382" s="49"/>
      <c r="T382" s="126"/>
      <c r="U382" s="127"/>
    </row>
    <row r="383" spans="1:21" s="125" customFormat="1" ht="23.1" customHeight="1" x14ac:dyDescent="0.2">
      <c r="A383" s="49" t="s">
        <v>931</v>
      </c>
      <c r="B383" s="49" t="s">
        <v>584</v>
      </c>
      <c r="C383" s="49"/>
      <c r="D383" s="49" t="s">
        <v>2326</v>
      </c>
      <c r="E383" s="58" t="s">
        <v>938</v>
      </c>
      <c r="F383" s="49" t="s">
        <v>2327</v>
      </c>
      <c r="G383" s="82" t="s">
        <v>1489</v>
      </c>
      <c r="H383" s="63" t="s">
        <v>577</v>
      </c>
      <c r="I383" s="60" t="s">
        <v>575</v>
      </c>
      <c r="J383" s="129" t="s">
        <v>1129</v>
      </c>
      <c r="K383" s="56" t="s">
        <v>2334</v>
      </c>
      <c r="L383" s="129" t="s">
        <v>103</v>
      </c>
      <c r="M383" s="52" t="s">
        <v>843</v>
      </c>
      <c r="N383" s="38" t="s">
        <v>8</v>
      </c>
      <c r="O383" s="52" t="s">
        <v>1034</v>
      </c>
      <c r="P383" s="53" t="str">
        <f>IF(ISBLANK(Tabelle2[[#This Row],[Price per 10 mg]]),"",RIGHT(Tabelle2[[#This Row],[Price per 10 mg]],1))</f>
        <v>€</v>
      </c>
      <c r="Q383" s="54" t="str">
        <f>IF(OR(ISBLANK(Tabelle2[[#This Row],[Price per 10 mg]]),Tabelle2[[#This Row],[Price per 10 mg]]="-"),"",IF(ISERR(FIND("€",Tabelle2[[#This Row],[Price per 10 mg]])),CONCATENATE(VALUE(LEFT(Tabelle2[[#This Row],[Price per 10 mg]],FIND(" ",Tabelle2[[#This Row],[Price per 10 mg]])-1))*(VLOOKUP(Tabelle2[[#This Row],[currency]],$T$4:$V$6,3,FALSE))," €"),Tabelle2[[#This Row],[Price per 10 mg]]))</f>
        <v>10,88 €</v>
      </c>
      <c r="R383" s="49"/>
      <c r="T383" s="126"/>
      <c r="U383" s="127"/>
    </row>
    <row r="384" spans="1:21" s="125" customFormat="1" ht="21" customHeight="1" x14ac:dyDescent="0.2">
      <c r="A384" s="58" t="s">
        <v>931</v>
      </c>
      <c r="B384" s="49" t="s">
        <v>584</v>
      </c>
      <c r="C384" s="49"/>
      <c r="D384" s="49" t="s">
        <v>2326</v>
      </c>
      <c r="E384" s="58" t="s">
        <v>938</v>
      </c>
      <c r="F384" s="49" t="s">
        <v>936</v>
      </c>
      <c r="G384" s="82" t="s">
        <v>1489</v>
      </c>
      <c r="H384" s="63" t="s">
        <v>577</v>
      </c>
      <c r="I384" s="60" t="s">
        <v>575</v>
      </c>
      <c r="J384" s="129" t="s">
        <v>595</v>
      </c>
      <c r="K384" s="56" t="s">
        <v>578</v>
      </c>
      <c r="L384" s="129" t="s">
        <v>12</v>
      </c>
      <c r="M384" s="52" t="s">
        <v>937</v>
      </c>
      <c r="N384" s="38" t="s">
        <v>8</v>
      </c>
      <c r="O384" s="52" t="s">
        <v>937</v>
      </c>
      <c r="P384" s="53" t="str">
        <f>IF(ISBLANK(Tabelle2[[#This Row],[Price per 10 mg]]),"",RIGHT(Tabelle2[[#This Row],[Price per 10 mg]],1))</f>
        <v>€</v>
      </c>
      <c r="Q384" s="54" t="str">
        <f>IF(OR(ISBLANK(Tabelle2[[#This Row],[Price per 10 mg]]),Tabelle2[[#This Row],[Price per 10 mg]]="-"),"",IF(ISERR(FIND("€",Tabelle2[[#This Row],[Price per 10 mg]])),CONCATENATE(VALUE(LEFT(Tabelle2[[#This Row],[Price per 10 mg]],FIND(" ",Tabelle2[[#This Row],[Price per 10 mg]])-1))*(VLOOKUP(Tabelle2[[#This Row],[currency]],$T$4:$V$6,3,FALSE))," €"),Tabelle2[[#This Row],[Price per 10 mg]]))</f>
        <v>75,20 €</v>
      </c>
      <c r="R384" s="49"/>
      <c r="T384" s="126"/>
      <c r="U384" s="127"/>
    </row>
    <row r="385" spans="1:21" s="125" customFormat="1" ht="21" customHeight="1" x14ac:dyDescent="0.2">
      <c r="A385" s="58" t="s">
        <v>1010</v>
      </c>
      <c r="B385" s="49" t="s">
        <v>583</v>
      </c>
      <c r="C385" s="49" t="s">
        <v>1516</v>
      </c>
      <c r="D385" s="49"/>
      <c r="E385" s="58" t="s">
        <v>1011</v>
      </c>
      <c r="F385" s="49" t="s">
        <v>1394</v>
      </c>
      <c r="G385" s="82" t="s">
        <v>1004</v>
      </c>
      <c r="H385" s="63" t="s">
        <v>1397</v>
      </c>
      <c r="I385" s="129" t="s">
        <v>54</v>
      </c>
      <c r="J385" s="129" t="s">
        <v>595</v>
      </c>
      <c r="K385" s="56" t="s">
        <v>1396</v>
      </c>
      <c r="L385" s="53" t="s">
        <v>12</v>
      </c>
      <c r="M385" s="52" t="s">
        <v>1395</v>
      </c>
      <c r="N385" s="38" t="s">
        <v>8</v>
      </c>
      <c r="O385" s="52" t="s">
        <v>1395</v>
      </c>
      <c r="P385" s="53" t="str">
        <f>IF(ISBLANK(Tabelle2[[#This Row],[Price per 10 mg]]),"",RIGHT(Tabelle2[[#This Row],[Price per 10 mg]],1))</f>
        <v>€</v>
      </c>
      <c r="Q385" s="54" t="str">
        <f>IF(OR(ISBLANK(Tabelle2[[#This Row],[Price per 10 mg]]),Tabelle2[[#This Row],[Price per 10 mg]]="-"),"",IF(ISERR(FIND("€",Tabelle2[[#This Row],[Price per 10 mg]])),CONCATENATE(VALUE(LEFT(Tabelle2[[#This Row],[Price per 10 mg]],FIND(" ",Tabelle2[[#This Row],[Price per 10 mg]])-1))*(VLOOKUP(Tabelle2[[#This Row],[currency]],$T$4:$V$6,3,FALSE))," €"),Tabelle2[[#This Row],[Price per 10 mg]]))</f>
        <v>233,60 €</v>
      </c>
      <c r="R385" s="49"/>
      <c r="T385" s="126"/>
      <c r="U385" s="127"/>
    </row>
    <row r="386" spans="1:21" s="125" customFormat="1" ht="26.1" customHeight="1" x14ac:dyDescent="0.2">
      <c r="A386" s="58" t="s">
        <v>1004</v>
      </c>
      <c r="B386" s="49" t="s">
        <v>584</v>
      </c>
      <c r="C386" s="49"/>
      <c r="D386" s="49"/>
      <c r="E386" s="49"/>
      <c r="F386" s="58" t="s">
        <v>1004</v>
      </c>
      <c r="G386" s="82" t="s">
        <v>1004</v>
      </c>
      <c r="H386" s="63" t="s">
        <v>1009</v>
      </c>
      <c r="I386" s="129" t="s">
        <v>1006</v>
      </c>
      <c r="J386" s="129" t="s">
        <v>1021</v>
      </c>
      <c r="K386" s="56" t="s">
        <v>1007</v>
      </c>
      <c r="L386" s="129" t="s">
        <v>89</v>
      </c>
      <c r="M386" s="52" t="s">
        <v>1077</v>
      </c>
      <c r="N386" s="38" t="s">
        <v>8</v>
      </c>
      <c r="O386" s="52" t="s">
        <v>1008</v>
      </c>
      <c r="P386" s="53" t="str">
        <f>IF(ISBLANK(Tabelle2[[#This Row],[Price per 10 mg]]),"",RIGHT(Tabelle2[[#This Row],[Price per 10 mg]],1))</f>
        <v>€</v>
      </c>
      <c r="Q386" s="54" t="str">
        <f>IF(OR(ISBLANK(Tabelle2[[#This Row],[Price per 10 mg]]),Tabelle2[[#This Row],[Price per 10 mg]]="-"),"",IF(ISERR(FIND("€",Tabelle2[[#This Row],[Price per 10 mg]])),CONCATENATE(VALUE(LEFT(Tabelle2[[#This Row],[Price per 10 mg]],FIND(" ",Tabelle2[[#This Row],[Price per 10 mg]])-1))*(VLOOKUP(Tabelle2[[#This Row],[currency]],$T$4:$V$6,3,FALSE))," €"),Tabelle2[[#This Row],[Price per 10 mg]]))</f>
        <v>40,40 €</v>
      </c>
      <c r="R386" s="49"/>
      <c r="T386" s="126"/>
      <c r="U386" s="127"/>
    </row>
    <row r="387" spans="1:21" s="125" customFormat="1" ht="26.1" customHeight="1" x14ac:dyDescent="0.2">
      <c r="A387" s="61" t="s">
        <v>1014</v>
      </c>
      <c r="B387" s="40"/>
      <c r="C387" s="40"/>
      <c r="D387" s="40"/>
      <c r="E387" s="40" t="s">
        <v>1044</v>
      </c>
      <c r="F387" s="40" t="s">
        <v>1043</v>
      </c>
      <c r="G387" s="82" t="s">
        <v>1039</v>
      </c>
      <c r="H387" s="66" t="s">
        <v>1045</v>
      </c>
      <c r="I387" s="125" t="s">
        <v>1040</v>
      </c>
      <c r="J387" s="44" t="s">
        <v>595</v>
      </c>
      <c r="K387" s="128" t="s">
        <v>1042</v>
      </c>
      <c r="L387" s="128" t="s">
        <v>89</v>
      </c>
      <c r="M387" s="47" t="s">
        <v>1041</v>
      </c>
      <c r="N387" s="38" t="s">
        <v>8</v>
      </c>
      <c r="O387" s="47" t="s">
        <v>1345</v>
      </c>
      <c r="P387" s="45" t="str">
        <f>IF(ISBLANK(Tabelle2[[#This Row],[Price per 10 mg]]),"",RIGHT(Tabelle2[[#This Row],[Price per 10 mg]],1))</f>
        <v>€</v>
      </c>
      <c r="Q387" s="54" t="str">
        <f>IF(OR(ISBLANK(Tabelle2[[#This Row],[Price per 10 mg]]),Tabelle2[[#This Row],[Price per 10 mg]]="-"),"",IF(ISERR(FIND("€",Tabelle2[[#This Row],[Price per 10 mg]])),CONCATENATE(VALUE(LEFT(Tabelle2[[#This Row],[Price per 10 mg]],FIND(" ",Tabelle2[[#This Row],[Price per 10 mg]])-1))*(VLOOKUP(Tabelle2[[#This Row],[currency]],$T$4:$V$6,3,FALSE))," €"),Tabelle2[[#This Row],[Price per 10 mg]]))</f>
        <v>66,4 €</v>
      </c>
      <c r="R387" s="40"/>
      <c r="T387" s="126"/>
      <c r="U387" s="127"/>
    </row>
    <row r="388" spans="1:21" ht="26.1" customHeight="1" x14ac:dyDescent="0.2">
      <c r="A388" s="61" t="s">
        <v>1014</v>
      </c>
      <c r="B388" s="40"/>
      <c r="C388" s="40"/>
      <c r="D388" s="40"/>
      <c r="E388" s="40" t="s">
        <v>1050</v>
      </c>
      <c r="F388" s="40" t="s">
        <v>1046</v>
      </c>
      <c r="G388" s="82" t="s">
        <v>1039</v>
      </c>
      <c r="H388" s="66" t="s">
        <v>1051</v>
      </c>
      <c r="I388" s="125" t="s">
        <v>1047</v>
      </c>
      <c r="J388" s="44" t="s">
        <v>595</v>
      </c>
      <c r="K388" s="128" t="s">
        <v>1048</v>
      </c>
      <c r="L388" s="128" t="s">
        <v>12</v>
      </c>
      <c r="M388" s="47" t="s">
        <v>1049</v>
      </c>
      <c r="N388" s="38" t="s">
        <v>8</v>
      </c>
      <c r="O388" s="47" t="s">
        <v>1049</v>
      </c>
      <c r="P388" s="45" t="str">
        <f>IF(ISBLANK(Tabelle2[[#This Row],[Price per 10 mg]]),"",RIGHT(Tabelle2[[#This Row],[Price per 10 mg]],1))</f>
        <v>€</v>
      </c>
      <c r="Q388" s="54" t="str">
        <f>IF(OR(ISBLANK(Tabelle2[[#This Row],[Price per 10 mg]]),Tabelle2[[#This Row],[Price per 10 mg]]="-"),"",IF(ISERR(FIND("€",Tabelle2[[#This Row],[Price per 10 mg]])),CONCATENATE(VALUE(LEFT(Tabelle2[[#This Row],[Price per 10 mg]],FIND(" ",Tabelle2[[#This Row],[Price per 10 mg]])-1))*(VLOOKUP(Tabelle2[[#This Row],[currency]],$T$4:$V$6,3,FALSE))," €"),Tabelle2[[#This Row],[Price per 10 mg]]))</f>
        <v>117,60 €</v>
      </c>
      <c r="R388" s="40"/>
      <c r="T388" s="1"/>
      <c r="U388" s="1"/>
    </row>
    <row r="391" spans="1:21" ht="12.75" x14ac:dyDescent="0.2">
      <c r="M391" s="45"/>
      <c r="T391" s="1"/>
      <c r="U391" s="1"/>
    </row>
  </sheetData>
  <mergeCells count="2">
    <mergeCell ref="T3:U3"/>
    <mergeCell ref="A1:G1"/>
  </mergeCells>
  <hyperlinks>
    <hyperlink ref="N306" r:id="rId1"/>
    <hyperlink ref="N304" r:id="rId2"/>
    <hyperlink ref="N284" r:id="rId3"/>
    <hyperlink ref="N285" r:id="rId4"/>
    <hyperlink ref="N283" r:id="rId5"/>
    <hyperlink ref="N23" r:id="rId6"/>
    <hyperlink ref="N51" r:id="rId7"/>
    <hyperlink ref="N74" r:id="rId8"/>
    <hyperlink ref="N121" r:id="rId9"/>
    <hyperlink ref="N122" r:id="rId10"/>
    <hyperlink ref="N64" r:id="rId11"/>
    <hyperlink ref="N280" r:id="rId12"/>
    <hyperlink ref="N281" r:id="rId13"/>
    <hyperlink ref="N299" r:id="rId14"/>
    <hyperlink ref="N379" r:id="rId15"/>
    <hyperlink ref="N49" r:id="rId16"/>
    <hyperlink ref="N154" r:id="rId17"/>
    <hyperlink ref="N152" r:id="rId18"/>
    <hyperlink ref="N372" r:id="rId19"/>
    <hyperlink ref="N373" r:id="rId20"/>
    <hyperlink ref="N178" r:id="rId21"/>
    <hyperlink ref="N179" r:id="rId22"/>
    <hyperlink ref="N181" r:id="rId23"/>
    <hyperlink ref="N349" r:id="rId24"/>
    <hyperlink ref="N348" r:id="rId25"/>
    <hyperlink ref="N351" r:id="rId26"/>
    <hyperlink ref="N350" r:id="rId27"/>
    <hyperlink ref="N222" r:id="rId28"/>
    <hyperlink ref="N223" r:id="rId29"/>
    <hyperlink ref="N214" r:id="rId30"/>
    <hyperlink ref="N216" r:id="rId31"/>
    <hyperlink ref="N215" r:id="rId32"/>
    <hyperlink ref="N47" r:id="rId33"/>
    <hyperlink ref="N48" r:id="rId34"/>
    <hyperlink ref="N8" r:id="rId35"/>
    <hyperlink ref="N10" r:id="rId36"/>
    <hyperlink ref="N11" r:id="rId37"/>
    <hyperlink ref="N361" r:id="rId38"/>
    <hyperlink ref="N359" r:id="rId39"/>
    <hyperlink ref="N360" r:id="rId40"/>
    <hyperlink ref="N362" r:id="rId41"/>
    <hyperlink ref="N19" r:id="rId42"/>
    <hyperlink ref="N20" r:id="rId43"/>
    <hyperlink ref="N16" r:id="rId44"/>
    <hyperlink ref="N17" r:id="rId45"/>
    <hyperlink ref="N282" r:id="rId46"/>
    <hyperlink ref="N116" r:id="rId47"/>
    <hyperlink ref="N118" r:id="rId48"/>
    <hyperlink ref="N4" r:id="rId49"/>
    <hyperlink ref="N5" r:id="rId50"/>
    <hyperlink ref="N6" r:id="rId51"/>
    <hyperlink ref="N261" r:id="rId52"/>
    <hyperlink ref="N262" r:id="rId53"/>
    <hyperlink ref="N260" r:id="rId54"/>
    <hyperlink ref="N263" r:id="rId55"/>
    <hyperlink ref="N352" r:id="rId56"/>
    <hyperlink ref="N353" r:id="rId57"/>
    <hyperlink ref="N329" r:id="rId58"/>
    <hyperlink ref="N327" r:id="rId59"/>
    <hyperlink ref="N328" r:id="rId60"/>
    <hyperlink ref="N188" r:id="rId61"/>
    <hyperlink ref="N190" r:id="rId62"/>
    <hyperlink ref="N189" r:id="rId63"/>
    <hyperlink ref="N187" r:id="rId64"/>
    <hyperlink ref="N191" r:id="rId65"/>
    <hyperlink ref="N192" r:id="rId66"/>
    <hyperlink ref="N185" r:id="rId67"/>
    <hyperlink ref="N186" r:id="rId68"/>
    <hyperlink ref="N180" r:id="rId69"/>
    <hyperlink ref="N164" r:id="rId70"/>
    <hyperlink ref="N162" r:id="rId71"/>
    <hyperlink ref="N163" r:id="rId72"/>
    <hyperlink ref="N136" r:id="rId73"/>
    <hyperlink ref="N50" r:id="rId74"/>
    <hyperlink ref="N52" r:id="rId75"/>
    <hyperlink ref="N194" r:id="rId76"/>
    <hyperlink ref="N24" r:id="rId77"/>
    <hyperlink ref="N225" r:id="rId78"/>
    <hyperlink ref="N226" r:id="rId79"/>
    <hyperlink ref="N219" r:id="rId80"/>
    <hyperlink ref="N220" r:id="rId81"/>
    <hyperlink ref="N221" r:id="rId82"/>
    <hyperlink ref="N307" r:id="rId83"/>
    <hyperlink ref="N308" r:id="rId84"/>
    <hyperlink ref="N42" r:id="rId85"/>
    <hyperlink ref="N43" r:id="rId86"/>
    <hyperlink ref="N172" r:id="rId87"/>
    <hyperlink ref="N173" r:id="rId88"/>
    <hyperlink ref="N205" r:id="rId89"/>
    <hyperlink ref="N203" r:id="rId90"/>
    <hyperlink ref="N201" r:id="rId91"/>
    <hyperlink ref="N202" r:id="rId92"/>
    <hyperlink ref="N196" r:id="rId93"/>
    <hyperlink ref="N197" r:id="rId94"/>
    <hyperlink ref="N149" r:id="rId95"/>
    <hyperlink ref="N212" r:id="rId96"/>
    <hyperlink ref="N213" r:id="rId97"/>
    <hyperlink ref="N252" r:id="rId98"/>
    <hyperlink ref="N253" r:id="rId99"/>
    <hyperlink ref="N254" r:id="rId100"/>
    <hyperlink ref="N255" r:id="rId101"/>
    <hyperlink ref="N89" r:id="rId102"/>
    <hyperlink ref="N90" r:id="rId103"/>
    <hyperlink ref="N91" r:id="rId104"/>
    <hyperlink ref="N174" r:id="rId105"/>
    <hyperlink ref="N175" r:id="rId106"/>
    <hyperlink ref="N176" r:id="rId107"/>
    <hyperlink ref="N177" r:id="rId108"/>
    <hyperlink ref="N182" r:id="rId109"/>
    <hyperlink ref="N183" r:id="rId110"/>
    <hyperlink ref="N184" r:id="rId111"/>
    <hyperlink ref="N345" r:id="rId112"/>
    <hyperlink ref="N346" r:id="rId113"/>
    <hyperlink ref="N347" r:id="rId114"/>
    <hyperlink ref="N167" r:id="rId115"/>
    <hyperlink ref="N165" r:id="rId116"/>
    <hyperlink ref="N168" r:id="rId117"/>
    <hyperlink ref="N166" r:id="rId118"/>
    <hyperlink ref="N376" r:id="rId119"/>
    <hyperlink ref="N204" r:id="rId120"/>
    <hyperlink ref="N218" r:id="rId121"/>
    <hyperlink ref="N217" r:id="rId122"/>
    <hyperlink ref="N71" r:id="rId123"/>
    <hyperlink ref="N70" r:id="rId124"/>
    <hyperlink ref="N72" r:id="rId125"/>
    <hyperlink ref="N69" r:id="rId126"/>
    <hyperlink ref="N277" r:id="rId127"/>
    <hyperlink ref="N369" r:id="rId128"/>
    <hyperlink ref="N198" r:id="rId129"/>
    <hyperlink ref="N199" r:id="rId130"/>
    <hyperlink ref="N79" r:id="rId131"/>
    <hyperlink ref="N78" r:id="rId132" location="/8-size-10_mg"/>
    <hyperlink ref="N235" r:id="rId133"/>
    <hyperlink ref="N234" r:id="rId134"/>
    <hyperlink ref="N237" r:id="rId135"/>
    <hyperlink ref="N236" r:id="rId136"/>
    <hyperlink ref="N266" r:id="rId137"/>
    <hyperlink ref="N264" r:id="rId138"/>
    <hyperlink ref="N267" r:id="rId139"/>
    <hyperlink ref="N265" r:id="rId140"/>
    <hyperlink ref="N269" r:id="rId141"/>
    <hyperlink ref="N270" r:id="rId142"/>
    <hyperlink ref="N268" r:id="rId143"/>
    <hyperlink ref="N273" r:id="rId144"/>
    <hyperlink ref="N272" r:id="rId145"/>
    <hyperlink ref="N271" r:id="rId146"/>
    <hyperlink ref="N22" r:id="rId147"/>
    <hyperlink ref="N59" r:id="rId148"/>
    <hyperlink ref="N45" r:id="rId149"/>
    <hyperlink ref="N46" r:id="rId150"/>
    <hyperlink ref="N279" r:id="rId151"/>
    <hyperlink ref="N158" r:id="rId152"/>
    <hyperlink ref="N159" r:id="rId153"/>
    <hyperlink ref="N160" r:id="rId154"/>
    <hyperlink ref="N161" r:id="rId155"/>
    <hyperlink ref="N76" r:id="rId156"/>
    <hyperlink ref="N77" r:id="rId157"/>
    <hyperlink ref="N25" r:id="rId158"/>
    <hyperlink ref="N193" r:id="rId159"/>
    <hyperlink ref="N155" r:id="rId160"/>
    <hyperlink ref="N75" r:id="rId161"/>
    <hyperlink ref="N150" r:id="rId162"/>
    <hyperlink ref="N228" r:id="rId163"/>
    <hyperlink ref="N227" r:id="rId164"/>
    <hyperlink ref="N229" r:id="rId165"/>
    <hyperlink ref="N230" r:id="rId166"/>
    <hyperlink ref="N381" r:id="rId167"/>
    <hyperlink ref="N382" r:id="rId168"/>
    <hyperlink ref="N384" r:id="rId169"/>
    <hyperlink ref="N370" r:id="rId170"/>
    <hyperlink ref="N371" r:id="rId171"/>
    <hyperlink ref="N56" r:id="rId172"/>
    <hyperlink ref="N57" r:id="rId173"/>
    <hyperlink ref="N9" r:id="rId174"/>
    <hyperlink ref="N33" r:id="rId175" display="https://www.lgcstandards.com/DE/de/Benthiavalicarb-isopropyl/p/DRE-C10516000"/>
    <hyperlink ref="N34" r:id="rId176" display="https://www.sigmaaldrich.com/DE/de/product/sial/33006"/>
    <hyperlink ref="N35" r:id="rId177" display="https://abcr.com/de_de/catalogsearch/advanced/result/?sname=benthiavalicarb"/>
    <hyperlink ref="N37" r:id="rId178" display="https://www.lgcstandards.com/DE/de/-R-R-Benthiavalicarb-isopropyl/p/DRE-C10516100"/>
    <hyperlink ref="N41" r:id="rId179" display="https://www.lgcstandards.com/DE/de/-R-S-Benthiavalicarb-isopropyl/p/DRE-C10516120"/>
    <hyperlink ref="N38" r:id="rId180" display="Link"/>
    <hyperlink ref="N36" r:id="rId181" display="Link"/>
    <hyperlink ref="N40" r:id="rId182" display="Link"/>
    <hyperlink ref="N60" r:id="rId183" display="https://www.trc-canada.com/product-detail/?T293630"/>
    <hyperlink ref="N61" r:id="rId184"/>
    <hyperlink ref="N44" r:id="rId185"/>
    <hyperlink ref="N63" r:id="rId186"/>
    <hyperlink ref="N65" r:id="rId187" display="https://www.lgcstandards.com/DE/de/Carboxin-sulfoxide/p/DRE-C11040200"/>
    <hyperlink ref="N66" r:id="rId188" display="https://www.hpc-standards.com/shop/ReferenceMaterials/Pesticides/Oxycarboxine.htm"/>
    <hyperlink ref="N67" r:id="rId189" display="https://www.lgcstandards.com/DE/de/Oxycarboxin/p/DRE-C15790000"/>
    <hyperlink ref="N68" r:id="rId190" display="https://www.sigmaaldrich.com/DE/de/product/sial/36185 "/>
    <hyperlink ref="N110" r:id="rId191" display="https://www.sigmaaldrich.com/DE/de/product/supelco/crm80832 "/>
    <hyperlink ref="N147" r:id="rId192" display="https://www.lgcstandards.com/DE/en/Fenpicoxamid-phenol/p/DRE-C13526200 "/>
    <hyperlink ref="N104" r:id="rId193" display="https://www.lgcstandards.com/US/en/Cycloxydim-3-hydroxy-sulfone-glutaric-acid/p/DRE-C11837003"/>
    <hyperlink ref="N103" r:id="rId194" display="https://www.hpc-standards.com/shop/ReferenceMaterials/Pesticides/CycloxydimMetaboliteBH5175OHTGSO2_Acetonitrile_1.htm "/>
    <hyperlink ref="N99" r:id="rId195" display="https://www.hpc-standards.com/shop/ReferenceMaterials/Pesticides/CycloxydimMetaboliteBH517TGSO2_Acetonitrile_1.htm "/>
    <hyperlink ref="N100" r:id="rId196" display="https://www.lgcstandards.com/US/en/Cycloxydim-sulfone-glutaric-acid/p/DRE-C11837010"/>
    <hyperlink ref="N95" r:id="rId197" display="https://www.lgcstandards.com/US/en/Cycloxydim/p/DRE-C11837000"/>
    <hyperlink ref="I95" r:id="rId198" display="https://www.lgcstandards.com/US/en/search?text=101205-02-1"/>
    <hyperlink ref="I94" r:id="rId199" display="https://www.lgcstandards.com/US/en/search?text=101205-02-1"/>
    <hyperlink ref="I96" r:id="rId200" display="https://www.lgcstandards.com/US/en/search?text=101205-02-1"/>
    <hyperlink ref="I109" r:id="rId201" display="https://www.lgcstandards.com/US/en/search?text=296767-24-3"/>
    <hyperlink ref="N109" r:id="rId202"/>
    <hyperlink ref="N106" r:id="rId203" display="https://www.sigmaaldrich.com/DE/de/product/sial/32403 "/>
    <hyperlink ref="N21" r:id="rId204" display="https://www.sigmaaldrich.com/DE/de/product/supelco/crm18236"/>
    <hyperlink ref="N18" r:id="rId205" display="https://www.sigmaaldrich.com/DE/de/product/supelco/crm18501"/>
    <hyperlink ref="N312" r:id="rId206"/>
    <hyperlink ref="N364" r:id="rId207"/>
    <hyperlink ref="N365" r:id="rId208"/>
    <hyperlink ref="N368" r:id="rId209"/>
    <hyperlink ref="N156" r:id="rId210" display="https://www.lgcstandards.com/DE/de/-E-Fenpyroximate-free-acid-/p/DRE-C13546000"/>
    <hyperlink ref="N39" r:id="rId211" display="https://www.lgcstandards.com/DE/de/search?text=(S,S)-Benthiavalicarb-isopropyl "/>
    <hyperlink ref="N157" r:id="rId212" display="https://www.hpc-standards.com/shop/ReferenceMaterials/Pesticides/Fenpyroximatefreeacid.htm "/>
    <hyperlink ref="N111" r:id="rId213" display="https://www.hpc-standards.com/shop/ReferenceMaterials/Pesticides/CyprodinilMetaboliteCGA304075.htm "/>
    <hyperlink ref="N107" r:id="rId214" display="https://www.hpc-standards.com/shop/ReferenceMaterials/Pesticides/Cyflufenamid_2.htm "/>
    <hyperlink ref="N94" r:id="rId215" display="https://www.sigmaaldrich.com/DE/de/product/sial/31596"/>
    <hyperlink ref="N96" r:id="rId216" display="https://www.hpc-standards.com/shop/ReferenceMaterials/Pesticides/Cycloxydim_4.htm "/>
    <hyperlink ref="N53" r:id="rId217"/>
    <hyperlink ref="N54" r:id="rId218"/>
    <hyperlink ref="N195" r:id="rId219"/>
    <hyperlink ref="N224" r:id="rId220" display="https://www.hpc-standards.com/shop/ReferenceMaterials/Metabolites/1617960626_MCPAthioethyl.htm "/>
    <hyperlink ref="N297" r:id="rId221" display="https://www.sigmaaldrich.com/DE/de/product/sial/35346"/>
    <hyperlink ref="N298" r:id="rId222" display="https://www.lgcstandards.com/DE/de/Pyraflufen-ethyl/p/DRE-C16597000"/>
    <hyperlink ref="N300" r:id="rId223"/>
    <hyperlink ref="N275" r:id="rId224" display="https://www.hpc-standards.com/shop/ReferenceMaterials/Pesticides/PropamocarbNdesmethylhydrochloride.htm"/>
    <hyperlink ref="N276" r:id="rId225" display="https://www.lgcstandards.com/DE/de/Propamocarb-N-desmethyl-hydrochloride/p/DRE-C16400100"/>
    <hyperlink ref="N274" r:id="rId226" display="https://www.trc-canada.com/product-detail/?D292410 "/>
    <hyperlink ref="N278" r:id="rId227"/>
    <hyperlink ref="N292" r:id="rId228" display="https://www.sigmaaldrich.com/DE/de/product/supelco/crm16806"/>
    <hyperlink ref="N305" r:id="rId229" display="https://www.trc-canada.com/product-detail/?H953205"/>
    <hyperlink ref="N363" r:id="rId230" display="https://www.trc-canada.com/product-detail/?H961210 "/>
    <hyperlink ref="N374" r:id="rId231" display="https://www.hpc-standards.com/shop/ReferenceMaterials/Pesticides/Trifludimoxazin.htm "/>
    <hyperlink ref="N375" r:id="rId232" display="https://www.lgcstandards.com/DE/de/p/DRE-C17843300 "/>
    <hyperlink ref="N377" r:id="rId233" display="https://www.lgcstandards.com/DE/de/Triflumezopyrim/p/DRE-C17843500  "/>
    <hyperlink ref="N380" r:id="rId234" display="https://www.lgcstandards.com/DE/en/Triflusulfuron-methyl-metabolite-IN-M7222/p/DRE-C17852000 "/>
    <hyperlink ref="N378" r:id="rId235"/>
    <hyperlink ref="N313" r:id="rId236" display="https://asca-berlin.de/catalog/pesticides-and-metabolites/quinmerac-metabolite-bh-518-4/ "/>
    <hyperlink ref="N316" r:id="rId237" display="https://www.lgcstandards.com/DE/de/Quinmerac-metabolite-BH-518-2/p/DRE-C16708200 "/>
    <hyperlink ref="N314" r:id="rId238"/>
    <hyperlink ref="N317" r:id="rId239"/>
    <hyperlink ref="N315" r:id="rId240" display="https://www.hpc-standards.com/shop/ReferenceMaterials/Metabolites/QuinmeracBH5182.htm "/>
    <hyperlink ref="N367" r:id="rId241" display="https://www.lgcstandards.com/DE/en/Thiencarbazone/p/DRE-C17465450 "/>
    <hyperlink ref="N366" r:id="rId242"/>
    <hyperlink ref="N245" r:id="rId243" display="https://www.lgcstandards.com/DE/en/Pencycuron-PB-amine/p/DRE-C15921000 "/>
    <hyperlink ref="N251" r:id="rId244"/>
    <hyperlink ref="N257" r:id="rId245" display="https://www.trc-canada.com/product-detail/?C142690 "/>
    <hyperlink ref="N258" r:id="rId246" display="https://www.sigmaaldrich.com/DE/de/product/supelco/crm80876 "/>
    <hyperlink ref="N250" r:id="rId247"/>
    <hyperlink ref="N87" r:id="rId248"/>
    <hyperlink ref="N83" r:id="rId249"/>
    <hyperlink ref="N88" r:id="rId250" display="https://www.hpc-standards.com/shop/ReferenceMaterials/Metabolites/Sethoxydimsulfoxide.htm "/>
    <hyperlink ref="N85" r:id="rId251"/>
    <hyperlink ref="N86" r:id="rId252" display="https://www.hpc-standards.com/shop/ReferenceMaterials/Pesticides/Clethodimsulfone.htm "/>
    <hyperlink ref="N84" r:id="rId253" display="https://www.hpc-standards.com/shop/ReferenceMaterials/Pesticides/1568623907_Clethodimsulfoxide.htm "/>
    <hyperlink ref="N82" r:id="rId254" display="https://www.hpc-standards.com/shop/ReferenceMaterials/Metabolites/Sethoxydimsulfone.htm "/>
    <hyperlink ref="N323" r:id="rId255" display="https://www.trc-canada.com/product-detail/?S683650"/>
    <hyperlink ref="N321" r:id="rId256" display="https://www.trc-canada.com/product-detail/?S683613"/>
    <hyperlink ref="N325" r:id="rId257" display="https://www.trc-canada.com/product-detail/?S683653 "/>
    <hyperlink ref="N386" r:id="rId258" display="https://www.sigmaaldrich.com/DE/de/product/sial/37078 "/>
    <hyperlink ref="N73" r:id="rId259"/>
    <hyperlink ref="N117" r:id="rId260" display="https://www.trc-canada.com/product-detail/?C380205 "/>
    <hyperlink ref="N137" r:id="rId261" display="https://www.trc-canada.com/product-detail/?E520505 "/>
    <hyperlink ref="N153" r:id="rId262" display="https://www.trc-canada.com/product-detail/?F249510 "/>
    <hyperlink ref="N32" r:id="rId263" display="Link"/>
    <hyperlink ref="N105" r:id="rId264"/>
    <hyperlink ref="N387" r:id="rId265" tooltip="Link"/>
    <hyperlink ref="N248" r:id="rId266"/>
    <hyperlink ref="N244" r:id="rId267" display="https://www.hpc-standards.com/shop/ReferenceMaterials/Pesticides/PencycuronPBamine.htm "/>
    <hyperlink ref="N241" r:id="rId268"/>
    <hyperlink ref="N240" r:id="rId269"/>
    <hyperlink ref="N242" r:id="rId270"/>
    <hyperlink ref="N243" r:id="rId271"/>
    <hyperlink ref="N344" r:id="rId272"/>
    <hyperlink ref="N58" r:id="rId273"/>
    <hyperlink ref="N62" r:id="rId274"/>
    <hyperlink ref="N291" r:id="rId275"/>
    <hyperlink ref="N290" r:id="rId276"/>
    <hyperlink ref="N354" r:id="rId277"/>
    <hyperlink ref="N355" r:id="rId278"/>
    <hyperlink ref="N356" r:id="rId279"/>
    <hyperlink ref="N138" r:id="rId280"/>
    <hyperlink ref="N142" r:id="rId281"/>
    <hyperlink ref="N143" r:id="rId282"/>
    <hyperlink ref="N139" r:id="rId283"/>
    <hyperlink ref="N144" r:id="rId284"/>
    <hyperlink ref="N209" r:id="rId285"/>
    <hyperlink ref="N210" r:id="rId286"/>
    <hyperlink ref="N211" r:id="rId287"/>
    <hyperlink ref="N12" r:id="rId288"/>
    <hyperlink ref="N13" r:id="rId289"/>
    <hyperlink ref="N7" r:id="rId290"/>
    <hyperlink ref="N256" r:id="rId291"/>
    <hyperlink ref="N259" r:id="rId292"/>
    <hyperlink ref="N289" r:id="rId293"/>
    <hyperlink ref="N286" r:id="rId294"/>
    <hyperlink ref="N287" r:id="rId295"/>
    <hyperlink ref="N333" r:id="rId296"/>
    <hyperlink ref="N331" r:id="rId297"/>
    <hyperlink ref="N332" r:id="rId298"/>
    <hyperlink ref="N148" r:id="rId299"/>
    <hyperlink ref="N146" r:id="rId300"/>
    <hyperlink ref="N29" r:id="rId301"/>
    <hyperlink ref="N30" r:id="rId302"/>
    <hyperlink ref="N31" r:id="rId303"/>
    <hyperlink ref="N28" r:id="rId304"/>
    <hyperlink ref="N26" r:id="rId305"/>
    <hyperlink ref="N27" r:id="rId306"/>
    <hyperlink ref="N80" r:id="rId307"/>
    <hyperlink ref="N81" r:id="rId308"/>
    <hyperlink ref="N169" r:id="rId309"/>
    <hyperlink ref="N170" r:id="rId310"/>
    <hyperlink ref="N171" r:id="rId311"/>
    <hyperlink ref="N309" r:id="rId312"/>
    <hyperlink ref="N310" r:id="rId313"/>
    <hyperlink ref="N311" r:id="rId314"/>
    <hyperlink ref="N294" r:id="rId315"/>
    <hyperlink ref="N295" r:id="rId316"/>
    <hyperlink ref="N296" r:id="rId317"/>
    <hyperlink ref="N320" r:id="rId318"/>
    <hyperlink ref="N319" r:id="rId319"/>
    <hyperlink ref="N340" r:id="rId320"/>
    <hyperlink ref="N341" r:id="rId321"/>
    <hyperlink ref="N342" r:id="rId322"/>
    <hyperlink ref="N343" r:id="rId323"/>
    <hyperlink ref="N339" r:id="rId324"/>
    <hyperlink ref="N338" r:id="rId325"/>
    <hyperlink ref="N337" r:id="rId326"/>
    <hyperlink ref="N335" r:id="rId327"/>
    <hyperlink ref="N127" r:id="rId328"/>
    <hyperlink ref="N128" r:id="rId329"/>
    <hyperlink ref="N129" r:id="rId330"/>
    <hyperlink ref="N132" r:id="rId331"/>
    <hyperlink ref="N133" r:id="rId332"/>
    <hyperlink ref="N134" r:id="rId333"/>
    <hyperlink ref="N125" r:id="rId334"/>
    <hyperlink ref="N126" r:id="rId335"/>
    <hyperlink ref="N123" r:id="rId336"/>
    <hyperlink ref="N130" r:id="rId337" display="https://www.sigmaaldrich.com/DE/en/product/enamine/enah9453dea2?context=bbe&amp;srsltid=AfmBOor_Inl3GerZrwj2ZP079nCtkgsD5vukmggd7_R1ERzlZ2DrfvnF"/>
    <hyperlink ref="N131" r:id="rId338"/>
    <hyperlink ref="N334" r:id="rId339"/>
    <hyperlink ref="N302" r:id="rId340"/>
    <hyperlink ref="N301" r:id="rId341"/>
    <hyperlink ref="N303" r:id="rId342"/>
    <hyperlink ref="N200" r:id="rId343"/>
    <hyperlink ref="N238" r:id="rId344"/>
    <hyperlink ref="N239" r:id="rId345"/>
    <hyperlink ref="N357" r:id="rId346"/>
    <hyperlink ref="N358" r:id="rId347"/>
    <hyperlink ref="N14" r:id="rId348"/>
    <hyperlink ref="N15" r:id="rId349"/>
    <hyperlink ref="N385" r:id="rId350"/>
    <hyperlink ref="N101" r:id="rId351"/>
    <hyperlink ref="N97" r:id="rId352"/>
    <hyperlink ref="N112" r:id="rId353"/>
    <hyperlink ref="N113" r:id="rId354"/>
    <hyperlink ref="N114" r:id="rId355"/>
    <hyperlink ref="N115" r:id="rId356"/>
    <hyperlink ref="N206" r:id="rId357"/>
    <hyperlink ref="N207" r:id="rId358"/>
    <hyperlink ref="N208" r:id="rId359"/>
    <hyperlink ref="N119" r:id="rId360"/>
    <hyperlink ref="N120" r:id="rId361"/>
    <hyperlink ref="N231" r:id="rId362"/>
    <hyperlink ref="N232" r:id="rId363"/>
    <hyperlink ref="N233" r:id="rId364"/>
    <hyperlink ref="N102" r:id="rId365"/>
    <hyperlink ref="N98" r:id="rId366"/>
    <hyperlink ref="N249" r:id="rId367"/>
    <hyperlink ref="N151" r:id="rId368"/>
    <hyperlink ref="N322" r:id="rId369"/>
    <hyperlink ref="N324" r:id="rId370"/>
    <hyperlink ref="N326" r:id="rId371"/>
    <hyperlink ref="N288" r:id="rId372"/>
    <hyperlink ref="N330" r:id="rId373"/>
    <hyperlink ref="I108" r:id="rId374" display="https://www.lgcstandards.com/US/en/search?text=296767-24-3"/>
    <hyperlink ref="N108" r:id="rId375"/>
    <hyperlink ref="N388" r:id="rId376"/>
    <hyperlink ref="N247" r:id="rId377"/>
    <hyperlink ref="N246" r:id="rId378"/>
    <hyperlink ref="N92" r:id="rId379"/>
    <hyperlink ref="N93" r:id="rId380"/>
    <hyperlink ref="N140" r:id="rId381"/>
    <hyperlink ref="N383" r:id="rId382"/>
    <hyperlink ref="N141" r:id="rId383"/>
  </hyperlinks>
  <pageMargins left="0.7" right="0.7" top="0.78740157499999996" bottom="0.78740157499999996" header="0.3" footer="0.3"/>
  <pageSetup paperSize="9" orientation="portrait" r:id="rId384"/>
  <tableParts count="1">
    <tablePart r:id="rId385"/>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6DF89"/>
  </sheetPr>
  <dimension ref="A1:V186"/>
  <sheetViews>
    <sheetView zoomScale="55" zoomScaleNormal="55" workbookViewId="0">
      <pane xSplit="2" ySplit="3" topLeftCell="C4" activePane="bottomRight" state="frozen"/>
      <selection pane="topRight" activeCell="C1" sqref="C1"/>
      <selection pane="bottomLeft" activeCell="A5" sqref="A5"/>
      <selection pane="bottomRight" activeCell="A4" sqref="A4"/>
    </sheetView>
  </sheetViews>
  <sheetFormatPr baseColWidth="10" defaultColWidth="11" defaultRowHeight="15" x14ac:dyDescent="0.25"/>
  <cols>
    <col min="1" max="1" width="37.375" style="124" customWidth="1"/>
    <col min="2" max="2" width="23.5" style="124" customWidth="1"/>
    <col min="3" max="3" width="24.5" style="167" customWidth="1"/>
    <col min="4" max="4" width="28.125" style="178" customWidth="1"/>
    <col min="5" max="5" width="14.125" style="124" customWidth="1"/>
    <col min="6" max="6" width="17.875" style="124" bestFit="1" customWidth="1"/>
    <col min="7" max="7" width="23.125" style="124" customWidth="1"/>
    <col min="8" max="8" width="20.375" style="140" customWidth="1"/>
    <col min="9" max="9" width="36.875" style="124" bestFit="1" customWidth="1"/>
    <col min="10" max="10" width="8.375" style="118" customWidth="1"/>
    <col min="11" max="11" width="9.875" style="143" customWidth="1"/>
    <col min="12" max="12" width="7.25" style="114" customWidth="1"/>
    <col min="13" max="13" width="11.5" style="138" customWidth="1"/>
    <col min="14" max="14" width="8.375" style="138" customWidth="1"/>
    <col min="15" max="15" width="11.25" style="138" customWidth="1"/>
    <col min="16" max="16" width="9.5" style="138" customWidth="1"/>
    <col min="17" max="17" width="52.375" style="124" customWidth="1"/>
    <col min="18" max="19" width="11" style="124"/>
    <col min="20" max="20" width="12.125" style="124" bestFit="1" customWidth="1"/>
    <col min="21" max="16384" width="11" style="124"/>
  </cols>
  <sheetData>
    <row r="1" spans="1:22" s="125" customFormat="1" ht="72.95" customHeight="1" thickBot="1" x14ac:dyDescent="0.25">
      <c r="A1" s="195" t="s">
        <v>1530</v>
      </c>
      <c r="B1" s="195"/>
      <c r="C1" s="195"/>
      <c r="D1" s="195"/>
      <c r="E1" s="195"/>
      <c r="F1" s="195"/>
      <c r="G1" s="195"/>
      <c r="H1" s="139"/>
      <c r="I1" s="133"/>
      <c r="J1" s="130"/>
      <c r="K1" s="142"/>
      <c r="L1" s="123"/>
      <c r="M1" s="133"/>
      <c r="N1" s="133"/>
      <c r="O1" s="133"/>
      <c r="P1" s="133"/>
      <c r="Q1" s="129"/>
      <c r="R1" s="129"/>
      <c r="S1" s="129"/>
      <c r="U1" s="126"/>
      <c r="V1" s="127"/>
    </row>
    <row r="2" spans="1:22" x14ac:dyDescent="0.25">
      <c r="S2" s="108" t="s">
        <v>314</v>
      </c>
      <c r="T2" s="106" t="s">
        <v>316</v>
      </c>
      <c r="U2" s="111">
        <v>6.4000000000000003E-3</v>
      </c>
    </row>
    <row r="3" spans="1:22" ht="51.75" thickBot="1" x14ac:dyDescent="0.25">
      <c r="A3" s="134" t="s">
        <v>1574</v>
      </c>
      <c r="B3" s="134" t="s">
        <v>1575</v>
      </c>
      <c r="C3" s="179" t="s">
        <v>2253</v>
      </c>
      <c r="D3" s="181" t="s">
        <v>69</v>
      </c>
      <c r="E3" s="131" t="s">
        <v>2246</v>
      </c>
      <c r="F3" s="131" t="s">
        <v>2216</v>
      </c>
      <c r="G3" s="128" t="s">
        <v>7</v>
      </c>
      <c r="H3" s="45" t="s">
        <v>309</v>
      </c>
      <c r="I3" s="131" t="s">
        <v>2214</v>
      </c>
      <c r="J3" s="131" t="s">
        <v>8</v>
      </c>
      <c r="K3" s="144" t="s">
        <v>310</v>
      </c>
      <c r="L3" s="121" t="s">
        <v>1576</v>
      </c>
      <c r="M3" s="115" t="s">
        <v>2213</v>
      </c>
      <c r="N3" s="115" t="s">
        <v>1577</v>
      </c>
      <c r="O3" s="115" t="s">
        <v>2211</v>
      </c>
      <c r="P3" s="115" t="s">
        <v>2212</v>
      </c>
      <c r="Q3" s="128" t="s">
        <v>1024</v>
      </c>
      <c r="S3" s="109" t="s">
        <v>313</v>
      </c>
      <c r="T3" s="132" t="s">
        <v>316</v>
      </c>
      <c r="U3" s="113">
        <v>0.96</v>
      </c>
    </row>
    <row r="4" spans="1:22" thickTop="1" x14ac:dyDescent="0.2">
      <c r="A4" s="116" t="s">
        <v>2266</v>
      </c>
      <c r="B4" s="177" t="s">
        <v>2265</v>
      </c>
      <c r="C4" s="180" t="s">
        <v>1641</v>
      </c>
      <c r="D4" s="177" t="s">
        <v>1641</v>
      </c>
      <c r="E4" s="152" t="s">
        <v>2263</v>
      </c>
      <c r="F4" s="116" t="s">
        <v>2264</v>
      </c>
      <c r="G4" s="152" t="s">
        <v>18</v>
      </c>
      <c r="H4" s="153">
        <v>691069</v>
      </c>
      <c r="I4" s="116" t="s">
        <v>1691</v>
      </c>
      <c r="J4" s="117" t="s">
        <v>8</v>
      </c>
      <c r="K4" s="154" t="s">
        <v>1583</v>
      </c>
      <c r="L4" s="170" t="str">
        <f>IF(ISBLANK(Tabelle14[[#This Row],[Unit price ]]),"",RIGHT(Tabelle14[[#This Row],[Unit price ]],1))</f>
        <v>€</v>
      </c>
      <c r="M4" s="172" t="str">
        <f>IF(OR(ISBLANK(Tabelle14[[#This Row],[Unit price ]]),Tabelle14[[#This Row],[Unit price ]]="-"),"",IF(ISERR(FIND("€",Tabelle14[[#This Row],[Unit price ]])),CONCATENATE(VALUE(LEFT(Tabelle14[[#This Row],[Unit price ]],FIND(" ",Tabelle14[[#This Row],[Unit price ]])-1))*(VLOOKUP(Tabelle14[[#This Row],[Currency]],$S$2:$U$5,3,FALSE))," €"),Tabelle14[[#This Row],[Unit price ]]))</f>
        <v>310,00 €</v>
      </c>
      <c r="N4" s="157">
        <v>0.1</v>
      </c>
      <c r="O4" s="149">
        <f>IF(ISBLANK(Tabelle14[[#This Row],[Unit price
in €]]),"",Tabelle14[[#This Row],[Unit price
in €]]/IF(ISBLANK(Tabelle14[[#This Row],[mg per unit]]),"",Tabelle14[[#This Row],[mg per unit]]))</f>
        <v>3100</v>
      </c>
      <c r="P4" s="149">
        <f>Tabelle14[[#This Row],[Price
per mg '[€']]]/1000</f>
        <v>3.1</v>
      </c>
      <c r="Q4" s="174"/>
      <c r="S4" s="109" t="s">
        <v>312</v>
      </c>
      <c r="T4" s="132" t="s">
        <v>316</v>
      </c>
      <c r="U4" s="113">
        <v>1.21</v>
      </c>
    </row>
    <row r="5" spans="1:22" thickBot="1" x14ac:dyDescent="0.25">
      <c r="A5" s="116" t="s">
        <v>2270</v>
      </c>
      <c r="B5" s="177" t="s">
        <v>2265</v>
      </c>
      <c r="C5" s="180" t="s">
        <v>1641</v>
      </c>
      <c r="D5" s="177" t="s">
        <v>1641</v>
      </c>
      <c r="E5" s="152" t="s">
        <v>2263</v>
      </c>
      <c r="F5" s="116" t="s">
        <v>2264</v>
      </c>
      <c r="G5" s="152" t="s">
        <v>1592</v>
      </c>
      <c r="H5" s="153" t="s">
        <v>2267</v>
      </c>
      <c r="I5" s="116" t="s">
        <v>1691</v>
      </c>
      <c r="J5" s="117" t="s">
        <v>8</v>
      </c>
      <c r="K5" s="154" t="s">
        <v>2268</v>
      </c>
      <c r="L5" s="155" t="str">
        <f>IF(ISBLANK(Tabelle14[[#This Row],[Unit price ]]),"",RIGHT(Tabelle14[[#This Row],[Unit price ]],1))</f>
        <v>€</v>
      </c>
      <c r="M5" s="156" t="str">
        <f>IF(OR(ISBLANK(Tabelle14[[#This Row],[Unit price ]]),Tabelle14[[#This Row],[Unit price ]]="-"),"",IF(ISERR(FIND("€",Tabelle14[[#This Row],[Unit price ]])),CONCATENATE(VALUE(LEFT(Tabelle14[[#This Row],[Unit price ]],FIND(" ",Tabelle14[[#This Row],[Unit price ]])-1))*(VLOOKUP(Tabelle14[[#This Row],[Currency]],$S$2:$U$5,3,FALSE))," €"),Tabelle14[[#This Row],[Unit price ]]))</f>
        <v>234,60 €</v>
      </c>
      <c r="N5" s="157">
        <v>1</v>
      </c>
      <c r="O5" s="156">
        <f>IF(ISBLANK(Tabelle14[[#This Row],[Unit price
in €]]),"",Tabelle14[[#This Row],[Unit price
in €]]/IF(ISBLANK(Tabelle14[[#This Row],[mg per unit]]),"",Tabelle14[[#This Row],[mg per unit]]))</f>
        <v>234.6</v>
      </c>
      <c r="P5" s="149">
        <f>Tabelle14[[#This Row],[Price
per mg '[€']]]/1000</f>
        <v>0.2346</v>
      </c>
      <c r="Q5" s="158"/>
      <c r="S5" s="120" t="s">
        <v>1584</v>
      </c>
      <c r="T5" s="112" t="s">
        <v>1585</v>
      </c>
      <c r="U5" s="119">
        <v>1.06</v>
      </c>
    </row>
    <row r="6" spans="1:22" ht="14.25" x14ac:dyDescent="0.2">
      <c r="A6" s="116" t="s">
        <v>2270</v>
      </c>
      <c r="B6" s="177" t="s">
        <v>2265</v>
      </c>
      <c r="C6" s="180" t="s">
        <v>1641</v>
      </c>
      <c r="D6" s="177" t="s">
        <v>1641</v>
      </c>
      <c r="E6" s="152" t="s">
        <v>2263</v>
      </c>
      <c r="F6" s="116" t="s">
        <v>2264</v>
      </c>
      <c r="G6" s="152" t="s">
        <v>1592</v>
      </c>
      <c r="H6" s="153" t="s">
        <v>2267</v>
      </c>
      <c r="I6" s="116" t="s">
        <v>1691</v>
      </c>
      <c r="J6" s="117" t="s">
        <v>8</v>
      </c>
      <c r="K6" s="154" t="s">
        <v>2269</v>
      </c>
      <c r="L6" s="155" t="str">
        <f>IF(ISBLANK(Tabelle14[[#This Row],[Unit price ]]),"",RIGHT(Tabelle14[[#This Row],[Unit price ]],1))</f>
        <v>€</v>
      </c>
      <c r="M6" s="156" t="str">
        <f>IF(OR(ISBLANK(Tabelle14[[#This Row],[Unit price ]]),Tabelle14[[#This Row],[Unit price ]]="-"),"",IF(ISERR(FIND("€",Tabelle14[[#This Row],[Unit price ]])),CONCATENATE(VALUE(LEFT(Tabelle14[[#This Row],[Unit price ]],FIND(" ",Tabelle14[[#This Row],[Unit price ]])-1))*(VLOOKUP(Tabelle14[[#This Row],[Currency]],$S$2:$U$5,3,FALSE))," €"),Tabelle14[[#This Row],[Unit price ]]))</f>
        <v>1016,60 €</v>
      </c>
      <c r="N6" s="157">
        <v>5</v>
      </c>
      <c r="O6" s="156">
        <f>IF(ISBLANK(Tabelle14[[#This Row],[Unit price
in €]]),"",Tabelle14[[#This Row],[Unit price
in €]]/IF(ISBLANK(Tabelle14[[#This Row],[mg per unit]]),"",Tabelle14[[#This Row],[mg per unit]]))</f>
        <v>203.32</v>
      </c>
      <c r="P6" s="149">
        <f>Tabelle14[[#This Row],[Price
per mg '[€']]]/1000</f>
        <v>0.20332</v>
      </c>
      <c r="Q6" s="158"/>
    </row>
    <row r="7" spans="1:22" ht="14.25" x14ac:dyDescent="0.2">
      <c r="A7" s="116" t="s">
        <v>1640</v>
      </c>
      <c r="B7" s="177" t="s">
        <v>1631</v>
      </c>
      <c r="C7" s="180" t="s">
        <v>1641</v>
      </c>
      <c r="D7" s="177" t="s">
        <v>1641</v>
      </c>
      <c r="E7" s="116" t="s">
        <v>1642</v>
      </c>
      <c r="F7" s="116" t="s">
        <v>1643</v>
      </c>
      <c r="G7" s="116" t="s">
        <v>1592</v>
      </c>
      <c r="H7" s="141" t="s">
        <v>1644</v>
      </c>
      <c r="I7" s="116" t="s">
        <v>1582</v>
      </c>
      <c r="J7" s="117" t="s">
        <v>8</v>
      </c>
      <c r="K7" s="145" t="s">
        <v>1645</v>
      </c>
      <c r="L7" s="171" t="str">
        <f>IF(ISBLANK(Tabelle14[[#This Row],[Unit price ]]),"",RIGHT(Tabelle14[[#This Row],[Unit price ]],1))</f>
        <v>€</v>
      </c>
      <c r="M7" s="173" t="str">
        <f>IF(OR(ISBLANK(Tabelle14[[#This Row],[Unit price ]]),Tabelle14[[#This Row],[Unit price ]]="-"),"",IF(ISERR(FIND("€",Tabelle14[[#This Row],[Unit price ]])),CONCATENATE(VALUE(LEFT(Tabelle14[[#This Row],[Unit price ]],FIND(" ",Tabelle14[[#This Row],[Unit price ]])-1))*(VLOOKUP(Tabelle14[[#This Row],[Currency]],$S$2:$U$5,3,FALSE))," €"),Tabelle14[[#This Row],[Unit price ]]))</f>
        <v>819,4€</v>
      </c>
      <c r="N7" s="147">
        <v>10</v>
      </c>
      <c r="O7" s="149">
        <f>IF(ISBLANK(Tabelle14[[#This Row],[Unit price
in €]]),"",Tabelle14[[#This Row],[Unit price
in €]]/IF(ISBLANK(Tabelle14[[#This Row],[mg per unit]]),"",Tabelle14[[#This Row],[mg per unit]]))</f>
        <v>81.94</v>
      </c>
      <c r="P7" s="149">
        <f>Tabelle14[[#This Row],[Price
per mg '[€']]]/1000</f>
        <v>8.1939999999999999E-2</v>
      </c>
      <c r="Q7" s="175"/>
    </row>
    <row r="8" spans="1:22" ht="14.25" x14ac:dyDescent="0.2">
      <c r="A8" s="116" t="s">
        <v>1646</v>
      </c>
      <c r="B8" s="177" t="s">
        <v>1631</v>
      </c>
      <c r="C8" s="180" t="s">
        <v>1641</v>
      </c>
      <c r="D8" s="177" t="s">
        <v>1641</v>
      </c>
      <c r="E8" s="116" t="s">
        <v>1642</v>
      </c>
      <c r="F8" s="116" t="s">
        <v>1643</v>
      </c>
      <c r="G8" s="116" t="s">
        <v>1596</v>
      </c>
      <c r="H8" s="141" t="s">
        <v>1647</v>
      </c>
      <c r="I8" s="116" t="s">
        <v>1582</v>
      </c>
      <c r="J8" s="117" t="s">
        <v>8</v>
      </c>
      <c r="K8" s="145" t="s">
        <v>1648</v>
      </c>
      <c r="L8" s="107" t="str">
        <f>IF(ISBLANK(Tabelle14[[#This Row],[Unit price ]]),"",RIGHT(Tabelle14[[#This Row],[Unit price ]],1))</f>
        <v>€</v>
      </c>
      <c r="M8" s="146" t="str">
        <f>IF(OR(ISBLANK(Tabelle14[[#This Row],[Unit price ]]),Tabelle14[[#This Row],[Unit price ]]="-"),"",IF(ISERR(FIND("€",Tabelle14[[#This Row],[Unit price ]])),CONCATENATE(VALUE(LEFT(Tabelle14[[#This Row],[Unit price ]],FIND(" ",Tabelle14[[#This Row],[Unit price ]])-1))*(VLOOKUP(Tabelle14[[#This Row],[Currency]],$S$2:$U$5,3,FALSE))," €"),Tabelle14[[#This Row],[Unit price ]]))</f>
        <v>266,4 €</v>
      </c>
      <c r="N8" s="147">
        <v>10</v>
      </c>
      <c r="O8" s="149">
        <f>IF(ISBLANK(Tabelle14[[#This Row],[Unit price
in €]]),"",Tabelle14[[#This Row],[Unit price
in €]]/IF(ISBLANK(Tabelle14[[#This Row],[mg per unit]]),"",Tabelle14[[#This Row],[mg per unit]]))</f>
        <v>26.639999999999997</v>
      </c>
      <c r="P8" s="149">
        <f>Tabelle14[[#This Row],[Price
per mg '[€']]]/1000</f>
        <v>2.6639999999999997E-2</v>
      </c>
      <c r="Q8" s="122"/>
    </row>
    <row r="9" spans="1:22" ht="14.25" x14ac:dyDescent="0.2">
      <c r="A9" s="116" t="s">
        <v>1649</v>
      </c>
      <c r="B9" s="177" t="s">
        <v>1631</v>
      </c>
      <c r="C9" s="180" t="s">
        <v>1641</v>
      </c>
      <c r="D9" s="177" t="s">
        <v>1641</v>
      </c>
      <c r="E9" s="116" t="s">
        <v>1642</v>
      </c>
      <c r="F9" s="116" t="s">
        <v>1643</v>
      </c>
      <c r="G9" s="116" t="s">
        <v>18</v>
      </c>
      <c r="H9" s="141">
        <v>677199</v>
      </c>
      <c r="I9" s="116" t="s">
        <v>1650</v>
      </c>
      <c r="J9" s="117" t="s">
        <v>8</v>
      </c>
      <c r="K9" s="145" t="s">
        <v>1549</v>
      </c>
      <c r="L9" s="107" t="str">
        <f>IF(ISBLANK(Tabelle14[[#This Row],[Unit price ]]),"",RIGHT(Tabelle14[[#This Row],[Unit price ]],1))</f>
        <v>€</v>
      </c>
      <c r="M9" s="146" t="str">
        <f>IF(OR(ISBLANK(Tabelle14[[#This Row],[Unit price ]]),Tabelle14[[#This Row],[Unit price ]]="-"),"",IF(ISERR(FIND("€",Tabelle14[[#This Row],[Unit price ]])),CONCATENATE(VALUE(LEFT(Tabelle14[[#This Row],[Unit price ]],FIND(" ",Tabelle14[[#This Row],[Unit price ]])-1))*(VLOOKUP(Tabelle14[[#This Row],[Currency]],$S$2:$U$5,3,FALSE))," €"),Tabelle14[[#This Row],[Unit price ]]))</f>
        <v>105,90 €</v>
      </c>
      <c r="N9" s="147">
        <v>0.1</v>
      </c>
      <c r="O9" s="149">
        <f>IF(ISBLANK(Tabelle14[[#This Row],[Unit price
in €]]),"",Tabelle14[[#This Row],[Unit price
in €]]/IF(ISBLANK(Tabelle14[[#This Row],[mg per unit]]),"",Tabelle14[[#This Row],[mg per unit]]))</f>
        <v>1059</v>
      </c>
      <c r="P9" s="149">
        <f>Tabelle14[[#This Row],[Price
per mg '[€']]]/1000</f>
        <v>1.0589999999999999</v>
      </c>
      <c r="Q9" s="122"/>
    </row>
    <row r="10" spans="1:22" ht="14.25" x14ac:dyDescent="0.2">
      <c r="A10" s="116" t="s">
        <v>1651</v>
      </c>
      <c r="B10" s="177" t="s">
        <v>1631</v>
      </c>
      <c r="C10" s="180" t="s">
        <v>1641</v>
      </c>
      <c r="D10" s="177" t="s">
        <v>1641</v>
      </c>
      <c r="E10" s="116" t="s">
        <v>1642</v>
      </c>
      <c r="F10" s="116" t="s">
        <v>1643</v>
      </c>
      <c r="G10" s="116" t="s">
        <v>1587</v>
      </c>
      <c r="H10" s="141" t="s">
        <v>1652</v>
      </c>
      <c r="I10" s="116" t="s">
        <v>1653</v>
      </c>
      <c r="J10" s="117" t="s">
        <v>8</v>
      </c>
      <c r="K10" s="145" t="s">
        <v>1654</v>
      </c>
      <c r="L10" s="107" t="str">
        <f>IF(ISBLANK(Tabelle14[[#This Row],[Unit price ]]),"",RIGHT(Tabelle14[[#This Row],[Unit price ]],1))</f>
        <v>€</v>
      </c>
      <c r="M10" s="146" t="str">
        <f>IF(OR(ISBLANK(Tabelle14[[#This Row],[Unit price ]]),Tabelle14[[#This Row],[Unit price ]]="-"),"",IF(ISERR(FIND("€",Tabelle14[[#This Row],[Unit price ]])),CONCATENATE(VALUE(LEFT(Tabelle14[[#This Row],[Unit price ]],FIND(" ",Tabelle14[[#This Row],[Unit price ]])-1))*(VLOOKUP(Tabelle14[[#This Row],[Currency]],$S$2:$U$5,3,FALSE))," €"),Tabelle14[[#This Row],[Unit price ]]))</f>
        <v>95,00 €</v>
      </c>
      <c r="N10" s="147">
        <v>0.1</v>
      </c>
      <c r="O10" s="149">
        <f>IF(ISBLANK(Tabelle14[[#This Row],[Unit price
in €]]),"",Tabelle14[[#This Row],[Unit price
in €]]/IF(ISBLANK(Tabelle14[[#This Row],[mg per unit]]),"",Tabelle14[[#This Row],[mg per unit]]))</f>
        <v>950</v>
      </c>
      <c r="P10" s="149">
        <f>Tabelle14[[#This Row],[Price
per mg '[€']]]/1000</f>
        <v>0.95</v>
      </c>
      <c r="Q10" s="122"/>
    </row>
    <row r="11" spans="1:22" ht="14.25" x14ac:dyDescent="0.2">
      <c r="A11" s="116" t="s">
        <v>1685</v>
      </c>
      <c r="B11" s="177" t="s">
        <v>1686</v>
      </c>
      <c r="C11" s="180" t="s">
        <v>1687</v>
      </c>
      <c r="D11" s="177" t="s">
        <v>1687</v>
      </c>
      <c r="E11" s="116" t="s">
        <v>1688</v>
      </c>
      <c r="F11" s="116" t="s">
        <v>1689</v>
      </c>
      <c r="G11" s="116" t="s">
        <v>1596</v>
      </c>
      <c r="H11" s="141" t="s">
        <v>1690</v>
      </c>
      <c r="I11" s="116" t="s">
        <v>1691</v>
      </c>
      <c r="J11" s="117" t="s">
        <v>8</v>
      </c>
      <c r="K11" s="145" t="s">
        <v>1692</v>
      </c>
      <c r="L11" s="110" t="str">
        <f>IF(ISBLANK(Tabelle14[[#This Row],[Unit price ]]),"",RIGHT(Tabelle14[[#This Row],[Unit price ]],1))</f>
        <v>€</v>
      </c>
      <c r="M11" s="147" t="str">
        <f>IF(OR(ISBLANK(Tabelle14[[#This Row],[Unit price ]]),Tabelle14[[#This Row],[Unit price ]]="-"),"",IF(ISERR(FIND("€",Tabelle14[[#This Row],[Unit price ]])),CONCATENATE(VALUE(LEFT(Tabelle14[[#This Row],[Unit price ]],FIND(" ",Tabelle14[[#This Row],[Unit price ]])-1))*(VLOOKUP(Tabelle14[[#This Row],[Currency]],$S$2:$U$5,3,FALSE))," €"),Tabelle14[[#This Row],[Unit price ]]))</f>
        <v>215,2 €</v>
      </c>
      <c r="N11" s="147">
        <v>0.1</v>
      </c>
      <c r="O11" s="149">
        <f>IF(ISBLANK(Tabelle14[[#This Row],[Unit price
in €]]),"",Tabelle14[[#This Row],[Unit price
in €]]/IF(ISBLANK(Tabelle14[[#This Row],[mg per unit]]),"",Tabelle14[[#This Row],[mg per unit]]))</f>
        <v>2151.9999999999995</v>
      </c>
      <c r="P11" s="149">
        <f>Tabelle14[[#This Row],[Price
per mg '[€']]]/1000</f>
        <v>2.1519999999999997</v>
      </c>
      <c r="Q11" s="122"/>
    </row>
    <row r="12" spans="1:22" ht="14.25" x14ac:dyDescent="0.2">
      <c r="A12" s="116" t="s">
        <v>1693</v>
      </c>
      <c r="B12" s="177" t="s">
        <v>1694</v>
      </c>
      <c r="C12" s="180" t="s">
        <v>1687</v>
      </c>
      <c r="D12" s="177" t="s">
        <v>1687</v>
      </c>
      <c r="E12" s="116"/>
      <c r="F12" s="116" t="s">
        <v>1689</v>
      </c>
      <c r="G12" s="116" t="s">
        <v>1596</v>
      </c>
      <c r="H12" s="141" t="s">
        <v>1695</v>
      </c>
      <c r="I12" s="116" t="s">
        <v>1691</v>
      </c>
      <c r="J12" s="117" t="s">
        <v>8</v>
      </c>
      <c r="K12" s="145" t="s">
        <v>1696</v>
      </c>
      <c r="L12" s="110" t="str">
        <f>IF(ISBLANK(Tabelle14[[#This Row],[Unit price ]]),"",RIGHT(Tabelle14[[#This Row],[Unit price ]],1))</f>
        <v>€</v>
      </c>
      <c r="M12" s="147" t="str">
        <f>IF(OR(ISBLANK(Tabelle14[[#This Row],[Unit price ]]),Tabelle14[[#This Row],[Unit price ]]="-"),"",IF(ISERR(FIND("€",Tabelle14[[#This Row],[Unit price ]])),CONCATENATE(VALUE(LEFT(Tabelle14[[#This Row],[Unit price ]],FIND(" ",Tabelle14[[#This Row],[Unit price ]])-1))*(VLOOKUP(Tabelle14[[#This Row],[Currency]],$S$2:$U$5,3,FALSE))," €"),Tabelle14[[#This Row],[Unit price ]]))</f>
        <v>417,6 €</v>
      </c>
      <c r="N12" s="147">
        <v>0.1</v>
      </c>
      <c r="O12" s="149">
        <f>IF(ISBLANK(Tabelle14[[#This Row],[Unit price
in €]]),"",Tabelle14[[#This Row],[Unit price
in €]]/IF(ISBLANK(Tabelle14[[#This Row],[mg per unit]]),"",Tabelle14[[#This Row],[mg per unit]]))</f>
        <v>4176</v>
      </c>
      <c r="P12" s="149">
        <f>Tabelle14[[#This Row],[Price
per mg '[€']]]/1000</f>
        <v>4.1760000000000002</v>
      </c>
      <c r="Q12" s="122"/>
    </row>
    <row r="13" spans="1:22" ht="14.25" x14ac:dyDescent="0.2">
      <c r="A13" s="116" t="s">
        <v>1697</v>
      </c>
      <c r="B13" s="177" t="s">
        <v>1698</v>
      </c>
      <c r="C13" s="180" t="s">
        <v>1687</v>
      </c>
      <c r="D13" s="177" t="s">
        <v>1687</v>
      </c>
      <c r="E13" s="116" t="s">
        <v>1699</v>
      </c>
      <c r="F13" s="116" t="s">
        <v>1689</v>
      </c>
      <c r="G13" s="116" t="s">
        <v>1592</v>
      </c>
      <c r="H13" s="141" t="s">
        <v>1700</v>
      </c>
      <c r="I13" s="116" t="s">
        <v>1582</v>
      </c>
      <c r="J13" s="117" t="s">
        <v>8</v>
      </c>
      <c r="K13" s="145" t="s">
        <v>1701</v>
      </c>
      <c r="L13" s="110" t="str">
        <f>IF(ISBLANK(Tabelle14[[#This Row],[Unit price ]]),"",RIGHT(Tabelle14[[#This Row],[Unit price ]],1))</f>
        <v>€</v>
      </c>
      <c r="M13" s="147" t="str">
        <f>IF(OR(ISBLANK(Tabelle14[[#This Row],[Unit price ]]),Tabelle14[[#This Row],[Unit price ]]="-"),"",IF(ISERR(FIND("€",Tabelle14[[#This Row],[Unit price ]])),CONCATENATE(VALUE(LEFT(Tabelle14[[#This Row],[Unit price ]],FIND(" ",Tabelle14[[#This Row],[Unit price ]])-1))*(VLOOKUP(Tabelle14[[#This Row],[Currency]],$S$2:$U$5,3,FALSE))," €"),Tabelle14[[#This Row],[Unit price ]]))</f>
        <v>311,95 €</v>
      </c>
      <c r="N13" s="147">
        <v>10</v>
      </c>
      <c r="O13" s="149">
        <f>IF(ISBLANK(Tabelle14[[#This Row],[Unit price
in €]]),"",Tabelle14[[#This Row],[Unit price
in €]]/IF(ISBLANK(Tabelle14[[#This Row],[mg per unit]]),"",Tabelle14[[#This Row],[mg per unit]]))</f>
        <v>31.195</v>
      </c>
      <c r="P13" s="149">
        <f>Tabelle14[[#This Row],[Price
per mg '[€']]]/1000</f>
        <v>3.1195000000000001E-2</v>
      </c>
      <c r="Q13" s="122"/>
    </row>
    <row r="14" spans="1:22" ht="14.25" x14ac:dyDescent="0.2">
      <c r="A14" s="116" t="s">
        <v>1702</v>
      </c>
      <c r="B14" s="177" t="s">
        <v>1698</v>
      </c>
      <c r="C14" s="180" t="s">
        <v>1687</v>
      </c>
      <c r="D14" s="177" t="s">
        <v>1687</v>
      </c>
      <c r="E14" s="116" t="s">
        <v>1699</v>
      </c>
      <c r="F14" s="116" t="s">
        <v>1689</v>
      </c>
      <c r="G14" s="116" t="s">
        <v>1587</v>
      </c>
      <c r="H14" s="141" t="s">
        <v>1703</v>
      </c>
      <c r="I14" s="116" t="s">
        <v>1704</v>
      </c>
      <c r="J14" s="117" t="s">
        <v>8</v>
      </c>
      <c r="K14" s="145" t="s">
        <v>1705</v>
      </c>
      <c r="L14" s="110" t="str">
        <f>IF(ISBLANK(Tabelle14[[#This Row],[Unit price ]]),"",RIGHT(Tabelle14[[#This Row],[Unit price ]],1))</f>
        <v>€</v>
      </c>
      <c r="M14" s="147" t="str">
        <f>IF(OR(ISBLANK(Tabelle14[[#This Row],[Unit price ]]),Tabelle14[[#This Row],[Unit price ]]="-"),"",IF(ISERR(FIND("€",Tabelle14[[#This Row],[Unit price ]])),CONCATENATE(VALUE(LEFT(Tabelle14[[#This Row],[Unit price ]],FIND(" ",Tabelle14[[#This Row],[Unit price ]])-1))*(VLOOKUP(Tabelle14[[#This Row],[Currency]],$S$2:$U$5,3,FALSE))," €"),Tabelle14[[#This Row],[Unit price ]]))</f>
        <v>490 €</v>
      </c>
      <c r="N14" s="147">
        <v>0.1</v>
      </c>
      <c r="O14" s="149">
        <f>IF(ISBLANK(Tabelle14[[#This Row],[Unit price
in €]]),"",Tabelle14[[#This Row],[Unit price
in €]]/IF(ISBLANK(Tabelle14[[#This Row],[mg per unit]]),"",Tabelle14[[#This Row],[mg per unit]]))</f>
        <v>4900</v>
      </c>
      <c r="P14" s="149">
        <f>Tabelle14[[#This Row],[Price
per mg '[€']]]/1000</f>
        <v>4.9000000000000004</v>
      </c>
      <c r="Q14" s="122"/>
    </row>
    <row r="15" spans="1:22" ht="14.25" x14ac:dyDescent="0.2">
      <c r="A15" s="116" t="s">
        <v>1706</v>
      </c>
      <c r="B15" s="177" t="s">
        <v>1707</v>
      </c>
      <c r="C15" s="180" t="s">
        <v>1687</v>
      </c>
      <c r="D15" s="177" t="s">
        <v>1687</v>
      </c>
      <c r="E15" s="116"/>
      <c r="F15" s="116" t="s">
        <v>1689</v>
      </c>
      <c r="G15" s="116" t="s">
        <v>1708</v>
      </c>
      <c r="H15" s="141" t="s">
        <v>1709</v>
      </c>
      <c r="I15" s="116" t="s">
        <v>1710</v>
      </c>
      <c r="J15" s="117" t="s">
        <v>8</v>
      </c>
      <c r="K15" s="145" t="s">
        <v>54</v>
      </c>
      <c r="L15" s="110" t="str">
        <f>IF(ISBLANK(Tabelle14[[#This Row],[Unit price ]]),"",RIGHT(Tabelle14[[#This Row],[Unit price ]],1))</f>
        <v>-</v>
      </c>
      <c r="M15" s="147" t="s">
        <v>54</v>
      </c>
      <c r="N15" s="147" t="s">
        <v>54</v>
      </c>
      <c r="O15" s="149" t="s">
        <v>54</v>
      </c>
      <c r="P15" s="149" t="s">
        <v>54</v>
      </c>
      <c r="Q15" s="122"/>
    </row>
    <row r="16" spans="1:22" ht="14.25" x14ac:dyDescent="0.2">
      <c r="A16" s="116" t="s">
        <v>1733</v>
      </c>
      <c r="B16" s="177" t="s">
        <v>1734</v>
      </c>
      <c r="C16" s="180" t="s">
        <v>1735</v>
      </c>
      <c r="D16" s="177" t="s">
        <v>1735</v>
      </c>
      <c r="E16" s="116"/>
      <c r="F16" s="116" t="s">
        <v>1736</v>
      </c>
      <c r="G16" s="116" t="s">
        <v>1934</v>
      </c>
      <c r="H16" s="141" t="s">
        <v>1737</v>
      </c>
      <c r="I16" s="116" t="s">
        <v>1738</v>
      </c>
      <c r="J16" s="117" t="s">
        <v>8</v>
      </c>
      <c r="K16" s="145" t="s">
        <v>1739</v>
      </c>
      <c r="L16" s="110" t="str">
        <f>IF(ISBLANK(Tabelle14[[#This Row],[Unit price ]]),"",RIGHT(Tabelle14[[#This Row],[Unit price ]],1))</f>
        <v>€</v>
      </c>
      <c r="M16" s="147" t="str">
        <f>IF(OR(ISBLANK(Tabelle14[[#This Row],[Unit price ]]),Tabelle14[[#This Row],[Unit price ]]="-"),"",IF(ISERR(FIND("€",Tabelle14[[#This Row],[Unit price ]])),CONCATENATE(VALUE(LEFT(Tabelle14[[#This Row],[Unit price ]],FIND(" ",Tabelle14[[#This Row],[Unit price ]])-1))*(VLOOKUP(Tabelle14[[#This Row],[Currency]],$S$2:$U$5,3,FALSE))," €"),Tabelle14[[#This Row],[Unit price ]]))</f>
        <v>639,2 €</v>
      </c>
      <c r="N16" s="147">
        <v>0.12</v>
      </c>
      <c r="O16" s="149">
        <f>IF(ISBLANK(Tabelle14[[#This Row],[Unit price
in €]]),"",Tabelle14[[#This Row],[Unit price
in €]]/IF(ISBLANK(Tabelle14[[#This Row],[mg per unit]]),"",Tabelle14[[#This Row],[mg per unit]]))</f>
        <v>5326.666666666667</v>
      </c>
      <c r="P16" s="149">
        <f>Tabelle14[[#This Row],[Price
per mg '[€']]]/1000</f>
        <v>5.3266666666666671</v>
      </c>
      <c r="Q16" s="122"/>
    </row>
    <row r="17" spans="1:17" ht="14.25" x14ac:dyDescent="0.2">
      <c r="A17" s="116" t="s">
        <v>1578</v>
      </c>
      <c r="B17" s="177" t="s">
        <v>1579</v>
      </c>
      <c r="C17" s="180" t="s">
        <v>36</v>
      </c>
      <c r="D17" s="177" t="s">
        <v>36</v>
      </c>
      <c r="E17" s="116" t="s">
        <v>1580</v>
      </c>
      <c r="F17" s="116" t="s">
        <v>1581</v>
      </c>
      <c r="G17" s="116" t="s">
        <v>18</v>
      </c>
      <c r="H17" s="141">
        <v>674631</v>
      </c>
      <c r="I17" s="116" t="s">
        <v>1582</v>
      </c>
      <c r="J17" s="117" t="s">
        <v>8</v>
      </c>
      <c r="K17" s="145" t="s">
        <v>1583</v>
      </c>
      <c r="L17" s="136" t="str">
        <f>IF(ISBLANK(Tabelle14[[#This Row],[Unit price ]]),"",RIGHT(Tabelle14[[#This Row],[Unit price ]],1))</f>
        <v>€</v>
      </c>
      <c r="M17" s="148" t="str">
        <f>IF(OR(ISBLANK(Tabelle14[[#This Row],[Unit price ]]),Tabelle14[[#This Row],[Unit price ]]="-"),"",IF(ISERR(FIND("€",Tabelle14[[#This Row],[Unit price ]])),CONCATENATE(VALUE(LEFT(Tabelle14[[#This Row],[Unit price ]],FIND(" ",Tabelle14[[#This Row],[Unit price ]])-1))*(VLOOKUP(Tabelle14[[#This Row],[Currency]],$S$2:$U$5,3,FALSE))," €"),Tabelle14[[#This Row],[Unit price ]]))</f>
        <v>310,00 €</v>
      </c>
      <c r="N17" s="147">
        <v>10</v>
      </c>
      <c r="O17" s="149">
        <f>IF(ISBLANK(Tabelle14[[#This Row],[Unit price
in €]]),"",Tabelle14[[#This Row],[Unit price
in €]]/IF(ISBLANK(Tabelle14[[#This Row],[mg per unit]]),"",Tabelle14[[#This Row],[mg per unit]]))</f>
        <v>31</v>
      </c>
      <c r="P17" s="149">
        <f>O17/1000</f>
        <v>3.1E-2</v>
      </c>
      <c r="Q17" s="137"/>
    </row>
    <row r="18" spans="1:17" ht="14.25" x14ac:dyDescent="0.2">
      <c r="A18" s="116" t="s">
        <v>1586</v>
      </c>
      <c r="B18" s="177" t="s">
        <v>1579</v>
      </c>
      <c r="C18" s="180" t="s">
        <v>36</v>
      </c>
      <c r="D18" s="177" t="s">
        <v>36</v>
      </c>
      <c r="E18" s="116" t="s">
        <v>1580</v>
      </c>
      <c r="F18" s="116" t="s">
        <v>1581</v>
      </c>
      <c r="G18" s="116" t="s">
        <v>1587</v>
      </c>
      <c r="H18" s="141" t="s">
        <v>1588</v>
      </c>
      <c r="I18" s="116" t="s">
        <v>1589</v>
      </c>
      <c r="J18" s="117" t="s">
        <v>8</v>
      </c>
      <c r="K18" s="145" t="s">
        <v>1590</v>
      </c>
      <c r="L18" s="107" t="str">
        <f>IF(ISBLANK(Tabelle14[[#This Row],[Unit price ]]),"",RIGHT(Tabelle14[[#This Row],[Unit price ]],1))</f>
        <v>€</v>
      </c>
      <c r="M18" s="146" t="str">
        <f>IF(OR(ISBLANK(Tabelle14[[#This Row],[Unit price ]]),Tabelle14[[#This Row],[Unit price ]]="-"),"",IF(ISERR(FIND("€",Tabelle14[[#This Row],[Unit price ]])),CONCATENATE(VALUE(LEFT(Tabelle14[[#This Row],[Unit price ]],FIND(" ",Tabelle14[[#This Row],[Unit price ]])-1))*(VLOOKUP(Tabelle14[[#This Row],[Currency]],$S$2:$U$5,3,FALSE))," €"),Tabelle14[[#This Row],[Unit price ]]))</f>
        <v>233,00 €</v>
      </c>
      <c r="N18" s="147">
        <v>0.1</v>
      </c>
      <c r="O18" s="149">
        <f>IF(ISBLANK(Tabelle14[[#This Row],[Unit price
in €]]),"",Tabelle14[[#This Row],[Unit price
in €]]/IF(ISBLANK(Tabelle14[[#This Row],[mg per unit]]),"",Tabelle14[[#This Row],[mg per unit]]))</f>
        <v>2330</v>
      </c>
      <c r="P18" s="149">
        <f>Tabelle14[[#This Row],[Price
per mg '[€']]]/1000</f>
        <v>2.33</v>
      </c>
      <c r="Q18" s="122"/>
    </row>
    <row r="19" spans="1:17" ht="14.25" x14ac:dyDescent="0.2">
      <c r="A19" s="116" t="s">
        <v>1591</v>
      </c>
      <c r="B19" s="177" t="s">
        <v>1579</v>
      </c>
      <c r="C19" s="180" t="s">
        <v>36</v>
      </c>
      <c r="D19" s="177" t="s">
        <v>36</v>
      </c>
      <c r="E19" s="116" t="s">
        <v>1580</v>
      </c>
      <c r="F19" s="116" t="s">
        <v>1581</v>
      </c>
      <c r="G19" s="116" t="s">
        <v>1592</v>
      </c>
      <c r="H19" s="141" t="s">
        <v>1593</v>
      </c>
      <c r="I19" s="116" t="s">
        <v>1582</v>
      </c>
      <c r="J19" s="117" t="s">
        <v>8</v>
      </c>
      <c r="K19" s="145" t="s">
        <v>1594</v>
      </c>
      <c r="L19" s="107" t="str">
        <f>IF(ISBLANK(Tabelle14[[#This Row],[Unit price ]]),"",RIGHT(Tabelle14[[#This Row],[Unit price ]],1))</f>
        <v>€</v>
      </c>
      <c r="M19" s="146" t="str">
        <f>IF(OR(ISBLANK(Tabelle14[[#This Row],[Unit price ]]),Tabelle14[[#This Row],[Unit price ]]="-"),"",IF(ISERR(FIND("€",Tabelle14[[#This Row],[Unit price ]])),CONCATENATE(VALUE(LEFT(Tabelle14[[#This Row],[Unit price ]],FIND(" ",Tabelle14[[#This Row],[Unit price ]])-1))*(VLOOKUP(Tabelle14[[#This Row],[Currency]],$S$2:$U$5,3,FALSE))," €"),Tabelle14[[#This Row],[Unit price ]]))</f>
        <v>650,25€</v>
      </c>
      <c r="N19" s="147">
        <v>10</v>
      </c>
      <c r="O19" s="149">
        <f>IF(ISBLANK(Tabelle14[[#This Row],[Unit price
in €]]),"",Tabelle14[[#This Row],[Unit price
in €]]/IF(ISBLANK(Tabelle14[[#This Row],[mg per unit]]),"",Tabelle14[[#This Row],[mg per unit]]))</f>
        <v>65.025000000000006</v>
      </c>
      <c r="P19" s="149">
        <f>Tabelle14[[#This Row],[Price
per mg '[€']]]/1000</f>
        <v>6.5024999999999999E-2</v>
      </c>
      <c r="Q19" s="122"/>
    </row>
    <row r="20" spans="1:17" ht="14.25" x14ac:dyDescent="0.2">
      <c r="A20" s="116" t="s">
        <v>1595</v>
      </c>
      <c r="B20" s="177" t="s">
        <v>1579</v>
      </c>
      <c r="C20" s="180" t="s">
        <v>36</v>
      </c>
      <c r="D20" s="177" t="s">
        <v>36</v>
      </c>
      <c r="E20" s="116" t="s">
        <v>1580</v>
      </c>
      <c r="F20" s="116" t="s">
        <v>1581</v>
      </c>
      <c r="G20" s="116" t="s">
        <v>1596</v>
      </c>
      <c r="H20" s="141" t="s">
        <v>1597</v>
      </c>
      <c r="I20" s="116" t="s">
        <v>1598</v>
      </c>
      <c r="J20" s="117" t="s">
        <v>8</v>
      </c>
      <c r="K20" s="145" t="s">
        <v>1599</v>
      </c>
      <c r="L20" s="107" t="str">
        <f>IF(ISBLANK(Tabelle14[[#This Row],[Unit price ]]),"",RIGHT(Tabelle14[[#This Row],[Unit price ]],1))</f>
        <v>€</v>
      </c>
      <c r="M20" s="146" t="str">
        <f>IF(OR(ISBLANK(Tabelle14[[#This Row],[Unit price ]]),Tabelle14[[#This Row],[Unit price ]]="-"),"",IF(ISERR(FIND("€",Tabelle14[[#This Row],[Unit price ]])),CONCATENATE(VALUE(LEFT(Tabelle14[[#This Row],[Unit price ]],FIND(" ",Tabelle14[[#This Row],[Unit price ]])-1))*(VLOOKUP(Tabelle14[[#This Row],[Currency]],$S$2:$U$5,3,FALSE))," €"),Tabelle14[[#This Row],[Unit price ]]))</f>
        <v>163,20€</v>
      </c>
      <c r="N20" s="147">
        <v>0.1</v>
      </c>
      <c r="O20" s="149">
        <f>IF(ISBLANK(Tabelle14[[#This Row],[Unit price
in €]]),"",Tabelle14[[#This Row],[Unit price
in €]]/IF(ISBLANK(Tabelle14[[#This Row],[mg per unit]]),"",Tabelle14[[#This Row],[mg per unit]]))</f>
        <v>1631.9999999999998</v>
      </c>
      <c r="P20" s="149">
        <f>Tabelle14[[#This Row],[Price
per mg '[€']]]/1000</f>
        <v>1.6319999999999997</v>
      </c>
      <c r="Q20" s="122"/>
    </row>
    <row r="21" spans="1:17" ht="14.25" x14ac:dyDescent="0.2">
      <c r="A21" s="116" t="s">
        <v>1740</v>
      </c>
      <c r="B21" s="177" t="s">
        <v>1734</v>
      </c>
      <c r="C21" s="180" t="s">
        <v>1741</v>
      </c>
      <c r="D21" s="177" t="s">
        <v>1741</v>
      </c>
      <c r="E21" s="116"/>
      <c r="F21" s="116" t="s">
        <v>1742</v>
      </c>
      <c r="G21" s="116" t="s">
        <v>1934</v>
      </c>
      <c r="H21" s="141" t="s">
        <v>1743</v>
      </c>
      <c r="I21" s="116" t="s">
        <v>1738</v>
      </c>
      <c r="J21" s="117" t="s">
        <v>8</v>
      </c>
      <c r="K21" s="145" t="s">
        <v>1744</v>
      </c>
      <c r="L21" s="110" t="str">
        <f>IF(ISBLANK(Tabelle14[[#This Row],[Unit price ]]),"",RIGHT(Tabelle14[[#This Row],[Unit price ]],1))</f>
        <v>€</v>
      </c>
      <c r="M21" s="147" t="str">
        <f>IF(OR(ISBLANK(Tabelle14[[#This Row],[Unit price ]]),Tabelle14[[#This Row],[Unit price ]]="-"),"",IF(ISERR(FIND("€",Tabelle14[[#This Row],[Unit price ]])),CONCATENATE(VALUE(LEFT(Tabelle14[[#This Row],[Unit price ]],FIND(" ",Tabelle14[[#This Row],[Unit price ]])-1))*(VLOOKUP(Tabelle14[[#This Row],[Currency]],$S$2:$U$5,3,FALSE))," €"),Tabelle14[[#This Row],[Unit price ]]))</f>
        <v>681,6 €</v>
      </c>
      <c r="N21" s="147">
        <v>0.12</v>
      </c>
      <c r="O21" s="149">
        <f>IF(ISBLANK(Tabelle14[[#This Row],[Unit price
in €]]),"",Tabelle14[[#This Row],[Unit price
in €]]/IF(ISBLANK(Tabelle14[[#This Row],[mg per unit]]),"",Tabelle14[[#This Row],[mg per unit]]))</f>
        <v>5680</v>
      </c>
      <c r="P21" s="149">
        <f>Tabelle14[[#This Row],[Price
per mg '[€']]]/1000</f>
        <v>5.68</v>
      </c>
      <c r="Q21" s="122"/>
    </row>
    <row r="22" spans="1:17" ht="14.25" x14ac:dyDescent="0.2">
      <c r="A22" s="116" t="s">
        <v>1745</v>
      </c>
      <c r="B22" s="177" t="s">
        <v>1734</v>
      </c>
      <c r="C22" s="180" t="s">
        <v>1741</v>
      </c>
      <c r="D22" s="177" t="s">
        <v>1741</v>
      </c>
      <c r="E22" s="116"/>
      <c r="F22" s="116" t="s">
        <v>1742</v>
      </c>
      <c r="G22" s="116" t="s">
        <v>1746</v>
      </c>
      <c r="H22" s="141"/>
      <c r="I22" s="116" t="s">
        <v>1747</v>
      </c>
      <c r="J22" s="117" t="s">
        <v>8</v>
      </c>
      <c r="K22" s="145" t="s">
        <v>1748</v>
      </c>
      <c r="L22" s="110" t="str">
        <f>IF(ISBLANK(Tabelle14[[#This Row],[Unit price ]]),"",RIGHT(Tabelle14[[#This Row],[Unit price ]],1))</f>
        <v>€</v>
      </c>
      <c r="M22" s="147" t="str">
        <f>IF(OR(ISBLANK(Tabelle14[[#This Row],[Unit price ]]),Tabelle14[[#This Row],[Unit price ]]="-"),"",IF(ISERR(FIND("€",Tabelle14[[#This Row],[Unit price ]])),CONCATENATE(VALUE(LEFT(Tabelle14[[#This Row],[Unit price ]],FIND(" ",Tabelle14[[#This Row],[Unit price ]])-1))*(VLOOKUP(Tabelle14[[#This Row],[Currency]],$S$2:$U$5,3,FALSE))," €"),Tabelle14[[#This Row],[Unit price ]]))</f>
        <v>75 €</v>
      </c>
      <c r="N22" s="147">
        <v>0.2</v>
      </c>
      <c r="O22" s="149">
        <f>IF(ISBLANK(Tabelle14[[#This Row],[Unit price
in €]]),"",Tabelle14[[#This Row],[Unit price
in €]]/IF(ISBLANK(Tabelle14[[#This Row],[mg per unit]]),"",Tabelle14[[#This Row],[mg per unit]]))</f>
        <v>375</v>
      </c>
      <c r="P22" s="149">
        <f>Tabelle14[[#This Row],[Price
per mg '[€']]]/1000</f>
        <v>0.375</v>
      </c>
      <c r="Q22" s="122"/>
    </row>
    <row r="23" spans="1:17" ht="14.25" x14ac:dyDescent="0.2">
      <c r="A23" s="116" t="s">
        <v>1749</v>
      </c>
      <c r="B23" s="177" t="s">
        <v>1750</v>
      </c>
      <c r="C23" s="180" t="s">
        <v>1751</v>
      </c>
      <c r="D23" s="177" t="s">
        <v>1752</v>
      </c>
      <c r="E23" s="116" t="s">
        <v>1753</v>
      </c>
      <c r="F23" s="116" t="s">
        <v>1754</v>
      </c>
      <c r="G23" s="116" t="s">
        <v>1587</v>
      </c>
      <c r="H23" s="141" t="s">
        <v>1755</v>
      </c>
      <c r="I23" s="116" t="s">
        <v>1704</v>
      </c>
      <c r="J23" s="117" t="s">
        <v>8</v>
      </c>
      <c r="K23" s="145" t="s">
        <v>1756</v>
      </c>
      <c r="L23" s="110" t="str">
        <f>IF(ISBLANK(Tabelle14[[#This Row],[Unit price ]]),"",RIGHT(Tabelle14[[#This Row],[Unit price ]],1))</f>
        <v>€</v>
      </c>
      <c r="M23" s="147" t="str">
        <f>IF(OR(ISBLANK(Tabelle14[[#This Row],[Unit price ]]),Tabelle14[[#This Row],[Unit price ]]="-"),"",IF(ISERR(FIND("€",Tabelle14[[#This Row],[Unit price ]])),CONCATENATE(VALUE(LEFT(Tabelle14[[#This Row],[Unit price ]],FIND(" ",Tabelle14[[#This Row],[Unit price ]])-1))*(VLOOKUP(Tabelle14[[#This Row],[Currency]],$S$2:$U$5,3,FALSE))," €"),Tabelle14[[#This Row],[Unit price ]]))</f>
        <v>440 €</v>
      </c>
      <c r="N23" s="147">
        <v>0.1</v>
      </c>
      <c r="O23" s="149">
        <f>IF(ISBLANK(Tabelle14[[#This Row],[Unit price
in €]]),"",Tabelle14[[#This Row],[Unit price
in €]]/IF(ISBLANK(Tabelle14[[#This Row],[mg per unit]]),"",Tabelle14[[#This Row],[mg per unit]]))</f>
        <v>4400</v>
      </c>
      <c r="P23" s="149">
        <f>Tabelle14[[#This Row],[Price
per mg '[€']]]/1000</f>
        <v>4.4000000000000004</v>
      </c>
      <c r="Q23" s="122"/>
    </row>
    <row r="24" spans="1:17" ht="14.25" x14ac:dyDescent="0.2">
      <c r="A24" s="116" t="s">
        <v>1757</v>
      </c>
      <c r="B24" s="177" t="s">
        <v>1750</v>
      </c>
      <c r="C24" s="180" t="s">
        <v>1751</v>
      </c>
      <c r="D24" s="177" t="s">
        <v>1752</v>
      </c>
      <c r="E24" s="116" t="s">
        <v>1753</v>
      </c>
      <c r="F24" s="116" t="s">
        <v>1754</v>
      </c>
      <c r="G24" s="116" t="s">
        <v>18</v>
      </c>
      <c r="H24" s="141">
        <v>679027</v>
      </c>
      <c r="I24" s="116" t="s">
        <v>1618</v>
      </c>
      <c r="J24" s="117" t="s">
        <v>8</v>
      </c>
      <c r="K24" s="145" t="s">
        <v>1758</v>
      </c>
      <c r="L24" s="110" t="str">
        <f>IF(ISBLANK(Tabelle14[[#This Row],[Unit price ]]),"",RIGHT(Tabelle14[[#This Row],[Unit price ]],1))</f>
        <v>€</v>
      </c>
      <c r="M24" s="147" t="str">
        <f>IF(OR(ISBLANK(Tabelle14[[#This Row],[Unit price ]]),Tabelle14[[#This Row],[Unit price ]]="-"),"",IF(ISERR(FIND("€",Tabelle14[[#This Row],[Unit price ]])),CONCATENATE(VALUE(LEFT(Tabelle14[[#This Row],[Unit price ]],FIND(" ",Tabelle14[[#This Row],[Unit price ]])-1))*(VLOOKUP(Tabelle14[[#This Row],[Currency]],$S$2:$U$5,3,FALSE))," €"),Tabelle14[[#This Row],[Unit price ]]))</f>
        <v>1020 €</v>
      </c>
      <c r="N24" s="147">
        <v>5</v>
      </c>
      <c r="O24" s="149">
        <f>IF(ISBLANK(Tabelle14[[#This Row],[Unit price
in €]]),"",Tabelle14[[#This Row],[Unit price
in €]]/IF(ISBLANK(Tabelle14[[#This Row],[mg per unit]]),"",Tabelle14[[#This Row],[mg per unit]]))</f>
        <v>204</v>
      </c>
      <c r="P24" s="149">
        <f>Tabelle14[[#This Row],[Price
per mg '[€']]]/1000</f>
        <v>0.20399999999999999</v>
      </c>
      <c r="Q24" s="122"/>
    </row>
    <row r="25" spans="1:17" ht="14.25" x14ac:dyDescent="0.2">
      <c r="A25" s="116" t="s">
        <v>1759</v>
      </c>
      <c r="B25" s="177" t="s">
        <v>1750</v>
      </c>
      <c r="C25" s="180" t="s">
        <v>1751</v>
      </c>
      <c r="D25" s="177" t="s">
        <v>1752</v>
      </c>
      <c r="E25" s="116" t="s">
        <v>1753</v>
      </c>
      <c r="F25" s="116" t="s">
        <v>1754</v>
      </c>
      <c r="G25" s="116" t="s">
        <v>2215</v>
      </c>
      <c r="H25" s="141" t="s">
        <v>1760</v>
      </c>
      <c r="I25" s="116" t="s">
        <v>1710</v>
      </c>
      <c r="J25" s="117" t="s">
        <v>8</v>
      </c>
      <c r="K25" s="145" t="s">
        <v>1761</v>
      </c>
      <c r="L25" s="110" t="str">
        <f>IF(ISBLANK(Tabelle14[[#This Row],[Unit price ]]),"",RIGHT(Tabelle14[[#This Row],[Unit price ]],1))</f>
        <v>€</v>
      </c>
      <c r="M25" s="147" t="str">
        <f>IF(OR(ISBLANK(Tabelle14[[#This Row],[Unit price ]]),Tabelle14[[#This Row],[Unit price ]]="-"),"",IF(ISERR(FIND("€",Tabelle14[[#This Row],[Unit price ]])),CONCATENATE(VALUE(LEFT(Tabelle14[[#This Row],[Unit price ]],FIND(" ",Tabelle14[[#This Row],[Unit price ]])-1))*(VLOOKUP(Tabelle14[[#This Row],[Currency]],$S$2:$U$5,3,FALSE))," €"),Tabelle14[[#This Row],[Unit price ]]))</f>
        <v>499 €</v>
      </c>
      <c r="N25" s="147">
        <v>1</v>
      </c>
      <c r="O25" s="149">
        <f>IF(ISBLANK(Tabelle14[[#This Row],[Unit price
in €]]),"",Tabelle14[[#This Row],[Unit price
in €]]/IF(ISBLANK(Tabelle14[[#This Row],[mg per unit]]),"",Tabelle14[[#This Row],[mg per unit]]))</f>
        <v>499</v>
      </c>
      <c r="P25" s="149">
        <f>Tabelle14[[#This Row],[Price
per mg '[€']]]/1000</f>
        <v>0.499</v>
      </c>
      <c r="Q25" s="122"/>
    </row>
    <row r="26" spans="1:17" ht="14.25" x14ac:dyDescent="0.2">
      <c r="A26" s="116" t="s">
        <v>1762</v>
      </c>
      <c r="B26" s="177" t="s">
        <v>1763</v>
      </c>
      <c r="C26" s="180" t="s">
        <v>1751</v>
      </c>
      <c r="D26" s="177" t="s">
        <v>1752</v>
      </c>
      <c r="E26" s="116"/>
      <c r="F26" s="116" t="s">
        <v>1754</v>
      </c>
      <c r="G26" s="116" t="s">
        <v>453</v>
      </c>
      <c r="H26" s="141">
        <v>20273</v>
      </c>
      <c r="I26" s="116"/>
      <c r="J26" s="117" t="s">
        <v>8</v>
      </c>
      <c r="K26" s="145" t="s">
        <v>54</v>
      </c>
      <c r="L26" s="110" t="str">
        <f>IF(ISBLANK(Tabelle14[[#This Row],[Unit price ]]),"",RIGHT(Tabelle14[[#This Row],[Unit price ]],1))</f>
        <v>-</v>
      </c>
      <c r="M26" s="147" t="s">
        <v>54</v>
      </c>
      <c r="N26" s="147" t="s">
        <v>54</v>
      </c>
      <c r="O26" s="149" t="s">
        <v>54</v>
      </c>
      <c r="P26" s="149" t="s">
        <v>54</v>
      </c>
      <c r="Q26" s="122"/>
    </row>
    <row r="27" spans="1:17" ht="14.25" x14ac:dyDescent="0.2">
      <c r="A27" s="116" t="s">
        <v>1764</v>
      </c>
      <c r="B27" s="177" t="s">
        <v>1631</v>
      </c>
      <c r="C27" s="180" t="s">
        <v>1765</v>
      </c>
      <c r="D27" s="177" t="s">
        <v>1752</v>
      </c>
      <c r="E27" s="116"/>
      <c r="F27" s="116" t="s">
        <v>1766</v>
      </c>
      <c r="G27" s="116" t="s">
        <v>453</v>
      </c>
      <c r="H27" s="141">
        <v>20229</v>
      </c>
      <c r="I27" s="116"/>
      <c r="J27" s="117" t="s">
        <v>8</v>
      </c>
      <c r="K27" s="145" t="s">
        <v>54</v>
      </c>
      <c r="L27" s="110" t="str">
        <f>IF(ISBLANK(Tabelle14[[#This Row],[Unit price ]]),"",RIGHT(Tabelle14[[#This Row],[Unit price ]],1))</f>
        <v>-</v>
      </c>
      <c r="M27" s="147" t="s">
        <v>54</v>
      </c>
      <c r="N27" s="147" t="s">
        <v>54</v>
      </c>
      <c r="O27" s="149" t="s">
        <v>54</v>
      </c>
      <c r="P27" s="149" t="s">
        <v>54</v>
      </c>
      <c r="Q27" s="122"/>
    </row>
    <row r="28" spans="1:17" ht="14.25" x14ac:dyDescent="0.2">
      <c r="A28" s="116" t="s">
        <v>1767</v>
      </c>
      <c r="B28" s="177" t="s">
        <v>1768</v>
      </c>
      <c r="C28" s="180" t="s">
        <v>2223</v>
      </c>
      <c r="D28" s="177" t="s">
        <v>1769</v>
      </c>
      <c r="E28" s="116"/>
      <c r="F28" s="116" t="s">
        <v>1770</v>
      </c>
      <c r="G28" s="116" t="s">
        <v>1596</v>
      </c>
      <c r="H28" s="141" t="s">
        <v>1771</v>
      </c>
      <c r="I28" s="116" t="s">
        <v>1772</v>
      </c>
      <c r="J28" s="117" t="s">
        <v>8</v>
      </c>
      <c r="K28" s="145" t="s">
        <v>1773</v>
      </c>
      <c r="L28" s="110" t="str">
        <f>IF(ISBLANK(Tabelle14[[#This Row],[Unit price ]]),"",RIGHT(Tabelle14[[#This Row],[Unit price ]],1))</f>
        <v>€</v>
      </c>
      <c r="M28" s="147" t="str">
        <f>IF(OR(ISBLANK(Tabelle14[[#This Row],[Unit price ]]),Tabelle14[[#This Row],[Unit price ]]="-"),"",IF(ISERR(FIND("€",Tabelle14[[#This Row],[Unit price ]])),CONCATENATE(VALUE(LEFT(Tabelle14[[#This Row],[Unit price ]],FIND(" ",Tabelle14[[#This Row],[Unit price ]])-1))*(VLOOKUP(Tabelle14[[#This Row],[Currency]],$S$2:$U$5,3,FALSE))," €"),Tabelle14[[#This Row],[Unit price ]]))</f>
        <v>357,6 €</v>
      </c>
      <c r="N28" s="147">
        <v>1</v>
      </c>
      <c r="O28" s="149">
        <f>IF(ISBLANK(Tabelle14[[#This Row],[Unit price
in €]]),"",Tabelle14[[#This Row],[Unit price
in €]]/IF(ISBLANK(Tabelle14[[#This Row],[mg per unit]]),"",Tabelle14[[#This Row],[mg per unit]]))</f>
        <v>357.6</v>
      </c>
      <c r="P28" s="149">
        <f>Tabelle14[[#This Row],[Price
per mg '[€']]]/1000</f>
        <v>0.35760000000000003</v>
      </c>
      <c r="Q28" s="122"/>
    </row>
    <row r="29" spans="1:17" ht="14.25" x14ac:dyDescent="0.2">
      <c r="A29" s="116" t="s">
        <v>1767</v>
      </c>
      <c r="B29" s="177" t="s">
        <v>1768</v>
      </c>
      <c r="C29" s="180" t="s">
        <v>2223</v>
      </c>
      <c r="D29" s="177" t="s">
        <v>1769</v>
      </c>
      <c r="E29" s="116"/>
      <c r="F29" s="116" t="s">
        <v>1770</v>
      </c>
      <c r="G29" s="116" t="s">
        <v>1596</v>
      </c>
      <c r="H29" s="141" t="s">
        <v>1774</v>
      </c>
      <c r="I29" s="116" t="s">
        <v>1775</v>
      </c>
      <c r="J29" s="117" t="s">
        <v>8</v>
      </c>
      <c r="K29" s="145" t="s">
        <v>1776</v>
      </c>
      <c r="L29" s="110" t="str">
        <f>IF(ISBLANK(Tabelle14[[#This Row],[Unit price ]]),"",RIGHT(Tabelle14[[#This Row],[Unit price ]],1))</f>
        <v>€</v>
      </c>
      <c r="M29" s="147" t="str">
        <f>IF(OR(ISBLANK(Tabelle14[[#This Row],[Unit price ]]),Tabelle14[[#This Row],[Unit price ]]="-"),"",IF(ISERR(FIND("€",Tabelle14[[#This Row],[Unit price ]])),CONCATENATE(VALUE(LEFT(Tabelle14[[#This Row],[Unit price ]],FIND(" ",Tabelle14[[#This Row],[Unit price ]])-1))*(VLOOKUP(Tabelle14[[#This Row],[Currency]],$S$2:$U$5,3,FALSE))," €"),Tabelle14[[#This Row],[Unit price ]]))</f>
        <v>87,2 €</v>
      </c>
      <c r="N29" s="147">
        <v>0.1</v>
      </c>
      <c r="O29" s="149">
        <f>IF(ISBLANK(Tabelle14[[#This Row],[Unit price
in €]]),"",Tabelle14[[#This Row],[Unit price
in €]]/IF(ISBLANK(Tabelle14[[#This Row],[mg per unit]]),"",Tabelle14[[#This Row],[mg per unit]]))</f>
        <v>872</v>
      </c>
      <c r="P29" s="149">
        <f>Tabelle14[[#This Row],[Price
per mg '[€']]]/1000</f>
        <v>0.872</v>
      </c>
      <c r="Q29" s="122"/>
    </row>
    <row r="30" spans="1:17" ht="14.25" x14ac:dyDescent="0.2">
      <c r="A30" s="116" t="s">
        <v>2240</v>
      </c>
      <c r="B30" s="177" t="s">
        <v>1768</v>
      </c>
      <c r="C30" s="180" t="s">
        <v>2223</v>
      </c>
      <c r="D30" s="177" t="s">
        <v>1769</v>
      </c>
      <c r="E30" s="116"/>
      <c r="F30" s="116" t="s">
        <v>1770</v>
      </c>
      <c r="G30" s="116" t="s">
        <v>1683</v>
      </c>
      <c r="H30" s="141">
        <v>291</v>
      </c>
      <c r="I30" s="116" t="s">
        <v>1618</v>
      </c>
      <c r="J30" s="117" t="s">
        <v>8</v>
      </c>
      <c r="K30" s="145" t="s">
        <v>1777</v>
      </c>
      <c r="L30" s="110" t="str">
        <f>IF(ISBLANK(Tabelle14[[#This Row],[Unit price ]]),"",RIGHT(Tabelle14[[#This Row],[Unit price ]],1))</f>
        <v>€</v>
      </c>
      <c r="M30" s="147" t="str">
        <f>IF(OR(ISBLANK(Tabelle14[[#This Row],[Unit price ]]),Tabelle14[[#This Row],[Unit price ]]="-"),"",IF(ISERR(FIND("€",Tabelle14[[#This Row],[Unit price ]])),CONCATENATE(VALUE(LEFT(Tabelle14[[#This Row],[Unit price ]],FIND(" ",Tabelle14[[#This Row],[Unit price ]])-1))*(VLOOKUP(Tabelle14[[#This Row],[Currency]],$S$2:$U$5,3,FALSE))," €"),Tabelle14[[#This Row],[Unit price ]]))</f>
        <v>705 €</v>
      </c>
      <c r="N30" s="147">
        <v>5</v>
      </c>
      <c r="O30" s="149">
        <f>IF(ISBLANK(Tabelle14[[#This Row],[Unit price
in €]]),"",Tabelle14[[#This Row],[Unit price
in €]]/IF(ISBLANK(Tabelle14[[#This Row],[mg per unit]]),"",Tabelle14[[#This Row],[mg per unit]]))</f>
        <v>141</v>
      </c>
      <c r="P30" s="149">
        <f>Tabelle14[[#This Row],[Price
per mg '[€']]]/1000</f>
        <v>0.14099999999999999</v>
      </c>
      <c r="Q30" s="122"/>
    </row>
    <row r="31" spans="1:17" ht="14.25" x14ac:dyDescent="0.2">
      <c r="A31" s="116" t="s">
        <v>1778</v>
      </c>
      <c r="B31" s="177" t="s">
        <v>1768</v>
      </c>
      <c r="C31" s="180" t="s">
        <v>2223</v>
      </c>
      <c r="D31" s="177" t="s">
        <v>1769</v>
      </c>
      <c r="E31" s="116"/>
      <c r="F31" s="116" t="s">
        <v>1770</v>
      </c>
      <c r="G31" s="116" t="s">
        <v>1587</v>
      </c>
      <c r="H31" s="141" t="s">
        <v>1779</v>
      </c>
      <c r="I31" s="116" t="s">
        <v>1780</v>
      </c>
      <c r="J31" s="117" t="s">
        <v>8</v>
      </c>
      <c r="K31" s="145" t="s">
        <v>1383</v>
      </c>
      <c r="L31" s="110" t="str">
        <f>IF(ISBLANK(Tabelle14[[#This Row],[Unit price ]]),"",RIGHT(Tabelle14[[#This Row],[Unit price ]],1))</f>
        <v>€</v>
      </c>
      <c r="M31" s="147" t="str">
        <f>IF(OR(ISBLANK(Tabelle14[[#This Row],[Unit price ]]),Tabelle14[[#This Row],[Unit price ]]="-"),"",IF(ISERR(FIND("€",Tabelle14[[#This Row],[Unit price ]])),CONCATENATE(VALUE(LEFT(Tabelle14[[#This Row],[Unit price ]],FIND(" ",Tabelle14[[#This Row],[Unit price ]])-1))*(VLOOKUP(Tabelle14[[#This Row],[Currency]],$S$2:$U$5,3,FALSE))," €"),Tabelle14[[#This Row],[Unit price ]]))</f>
        <v>320 €</v>
      </c>
      <c r="N31" s="147">
        <v>0.1</v>
      </c>
      <c r="O31" s="149">
        <f>IF(ISBLANK(Tabelle14[[#This Row],[Unit price
in €]]),"",Tabelle14[[#This Row],[Unit price
in €]]/IF(ISBLANK(Tabelle14[[#This Row],[mg per unit]]),"",Tabelle14[[#This Row],[mg per unit]]))</f>
        <v>3200</v>
      </c>
      <c r="P31" s="149">
        <f>Tabelle14[[#This Row],[Price
per mg '[€']]]/1000</f>
        <v>3.2</v>
      </c>
      <c r="Q31" s="122"/>
    </row>
    <row r="32" spans="1:17" ht="14.25" x14ac:dyDescent="0.2">
      <c r="A32" s="116" t="s">
        <v>1781</v>
      </c>
      <c r="B32" s="177" t="s">
        <v>1782</v>
      </c>
      <c r="C32" s="180" t="s">
        <v>2223</v>
      </c>
      <c r="D32" s="177" t="s">
        <v>1769</v>
      </c>
      <c r="E32" s="116" t="s">
        <v>1783</v>
      </c>
      <c r="F32" s="116" t="s">
        <v>1770</v>
      </c>
      <c r="G32" s="116" t="s">
        <v>1592</v>
      </c>
      <c r="H32" s="141" t="s">
        <v>1784</v>
      </c>
      <c r="I32" s="116" t="s">
        <v>1618</v>
      </c>
      <c r="J32" s="117" t="s">
        <v>8</v>
      </c>
      <c r="K32" s="145" t="s">
        <v>1785</v>
      </c>
      <c r="L32" s="110" t="str">
        <f>IF(ISBLANK(Tabelle14[[#This Row],[Unit price ]]),"",RIGHT(Tabelle14[[#This Row],[Unit price ]],1))</f>
        <v>€</v>
      </c>
      <c r="M32" s="147" t="str">
        <f>IF(OR(ISBLANK(Tabelle14[[#This Row],[Unit price ]]),Tabelle14[[#This Row],[Unit price ]]="-"),"",IF(ISERR(FIND("€",Tabelle14[[#This Row],[Unit price ]])),CONCATENATE(VALUE(LEFT(Tabelle14[[#This Row],[Unit price ]],FIND(" ",Tabelle14[[#This Row],[Unit price ]])-1))*(VLOOKUP(Tabelle14[[#This Row],[Currency]],$S$2:$U$5,3,FALSE))," €"),Tabelle14[[#This Row],[Unit price ]]))</f>
        <v>210,8 €</v>
      </c>
      <c r="N32" s="147">
        <v>5</v>
      </c>
      <c r="O32" s="149">
        <f>IF(ISBLANK(Tabelle14[[#This Row],[Unit price
in €]]),"",Tabelle14[[#This Row],[Unit price
in €]]/IF(ISBLANK(Tabelle14[[#This Row],[mg per unit]]),"",Tabelle14[[#This Row],[mg per unit]]))</f>
        <v>42.160000000000004</v>
      </c>
      <c r="P32" s="149">
        <f>Tabelle14[[#This Row],[Price
per mg '[€']]]/1000</f>
        <v>4.2160000000000003E-2</v>
      </c>
      <c r="Q32" s="122"/>
    </row>
    <row r="33" spans="1:17" ht="14.25" x14ac:dyDescent="0.2">
      <c r="A33" s="116" t="s">
        <v>1786</v>
      </c>
      <c r="B33" s="177" t="s">
        <v>1782</v>
      </c>
      <c r="C33" s="180" t="s">
        <v>2223</v>
      </c>
      <c r="D33" s="177" t="s">
        <v>1769</v>
      </c>
      <c r="E33" s="116" t="s">
        <v>1783</v>
      </c>
      <c r="F33" s="116" t="s">
        <v>1770</v>
      </c>
      <c r="G33" s="116" t="s">
        <v>18</v>
      </c>
      <c r="H33" s="141">
        <v>673151</v>
      </c>
      <c r="I33" s="116" t="s">
        <v>1618</v>
      </c>
      <c r="J33" s="117" t="s">
        <v>8</v>
      </c>
      <c r="K33" s="145" t="s">
        <v>1787</v>
      </c>
      <c r="L33" s="110" t="str">
        <f>IF(ISBLANK(Tabelle14[[#This Row],[Unit price ]]),"",RIGHT(Tabelle14[[#This Row],[Unit price ]],1))</f>
        <v>€</v>
      </c>
      <c r="M33" s="147" t="str">
        <f>IF(OR(ISBLANK(Tabelle14[[#This Row],[Unit price ]]),Tabelle14[[#This Row],[Unit price ]]="-"),"",IF(ISERR(FIND("€",Tabelle14[[#This Row],[Unit price ]])),CONCATENATE(VALUE(LEFT(Tabelle14[[#This Row],[Unit price ]],FIND(" ",Tabelle14[[#This Row],[Unit price ]])-1))*(VLOOKUP(Tabelle14[[#This Row],[Currency]],$S$2:$U$5,3,FALSE))," €"),Tabelle14[[#This Row],[Unit price ]]))</f>
        <v>435 €</v>
      </c>
      <c r="N33" s="147">
        <v>5</v>
      </c>
      <c r="O33" s="149">
        <f>IF(ISBLANK(Tabelle14[[#This Row],[Unit price
in €]]),"",Tabelle14[[#This Row],[Unit price
in €]]/IF(ISBLANK(Tabelle14[[#This Row],[mg per unit]]),"",Tabelle14[[#This Row],[mg per unit]]))</f>
        <v>87</v>
      </c>
      <c r="P33" s="149">
        <f>Tabelle14[[#This Row],[Price
per mg '[€']]]/1000</f>
        <v>8.6999999999999994E-2</v>
      </c>
      <c r="Q33" s="122"/>
    </row>
    <row r="34" spans="1:17" ht="14.25" x14ac:dyDescent="0.2">
      <c r="A34" s="116" t="s">
        <v>1666</v>
      </c>
      <c r="B34" s="177" t="s">
        <v>1667</v>
      </c>
      <c r="C34" s="180" t="s">
        <v>1668</v>
      </c>
      <c r="D34" s="177" t="s">
        <v>1668</v>
      </c>
      <c r="E34" s="116" t="s">
        <v>1669</v>
      </c>
      <c r="F34" s="116" t="s">
        <v>1670</v>
      </c>
      <c r="G34" s="116" t="s">
        <v>1596</v>
      </c>
      <c r="H34" s="141" t="s">
        <v>1671</v>
      </c>
      <c r="I34" s="116" t="s">
        <v>1625</v>
      </c>
      <c r="J34" s="117" t="s">
        <v>8</v>
      </c>
      <c r="K34" s="145" t="s">
        <v>1672</v>
      </c>
      <c r="L34" s="107" t="str">
        <f>IF(ISBLANK(Tabelle14[[#This Row],[Unit price ]]),"",RIGHT(Tabelle14[[#This Row],[Unit price ]],1))</f>
        <v>€</v>
      </c>
      <c r="M34" s="146" t="str">
        <f>IF(OR(ISBLANK(Tabelle14[[#This Row],[Unit price ]]),Tabelle14[[#This Row],[Unit price ]]="-"),"",IF(ISERR(FIND("€",Tabelle14[[#This Row],[Unit price ]])),CONCATENATE(VALUE(LEFT(Tabelle14[[#This Row],[Unit price ]],FIND(" ",Tabelle14[[#This Row],[Unit price ]])-1))*(VLOOKUP(Tabelle14[[#This Row],[Currency]],$S$2:$U$5,3,FALSE))," €"),Tabelle14[[#This Row],[Unit price ]]))</f>
        <v>472€</v>
      </c>
      <c r="N34" s="147">
        <v>25</v>
      </c>
      <c r="O34" s="149">
        <f>IF(ISBLANK(Tabelle14[[#This Row],[Unit price
in €]]),"",Tabelle14[[#This Row],[Unit price
in €]]/IF(ISBLANK(Tabelle14[[#This Row],[mg per unit]]),"",Tabelle14[[#This Row],[mg per unit]]))</f>
        <v>18.88</v>
      </c>
      <c r="P34" s="149">
        <f>Tabelle14[[#This Row],[Price
per mg '[€']]]/1000</f>
        <v>1.8879999999999997E-2</v>
      </c>
      <c r="Q34" s="122"/>
    </row>
    <row r="35" spans="1:17" ht="14.25" x14ac:dyDescent="0.2">
      <c r="A35" s="116" t="s">
        <v>1673</v>
      </c>
      <c r="B35" s="177" t="s">
        <v>1667</v>
      </c>
      <c r="C35" s="180" t="s">
        <v>1668</v>
      </c>
      <c r="D35" s="177" t="s">
        <v>1668</v>
      </c>
      <c r="E35" s="116" t="s">
        <v>1669</v>
      </c>
      <c r="F35" s="116" t="s">
        <v>1670</v>
      </c>
      <c r="G35" s="116" t="s">
        <v>1592</v>
      </c>
      <c r="H35" s="141" t="s">
        <v>1674</v>
      </c>
      <c r="I35" s="116" t="s">
        <v>1582</v>
      </c>
      <c r="J35" s="117" t="s">
        <v>8</v>
      </c>
      <c r="K35" s="145" t="s">
        <v>1675</v>
      </c>
      <c r="L35" s="107" t="str">
        <f>IF(ISBLANK(Tabelle14[[#This Row],[Unit price ]]),"",RIGHT(Tabelle14[[#This Row],[Unit price ]],1))</f>
        <v>€</v>
      </c>
      <c r="M35" s="146" t="str">
        <f>IF(OR(ISBLANK(Tabelle14[[#This Row],[Unit price ]]),Tabelle14[[#This Row],[Unit price ]]="-"),"",IF(ISERR(FIND("€",Tabelle14[[#This Row],[Unit price ]])),CONCATENATE(VALUE(LEFT(Tabelle14[[#This Row],[Unit price ]],FIND(" ",Tabelle14[[#This Row],[Unit price ]])-1))*(VLOOKUP(Tabelle14[[#This Row],[Currency]],$S$2:$U$5,3,FALSE))," €"),Tabelle14[[#This Row],[Unit price ]]))</f>
        <v>899,3 €</v>
      </c>
      <c r="N35" s="147">
        <v>10</v>
      </c>
      <c r="O35" s="149">
        <f>IF(ISBLANK(Tabelle14[[#This Row],[Unit price
in €]]),"",Tabelle14[[#This Row],[Unit price
in €]]/IF(ISBLANK(Tabelle14[[#This Row],[mg per unit]]),"",Tabelle14[[#This Row],[mg per unit]]))</f>
        <v>89.929999999999993</v>
      </c>
      <c r="P35" s="149">
        <f>Tabelle14[[#This Row],[Price
per mg '[€']]]/1000</f>
        <v>8.9929999999999996E-2</v>
      </c>
      <c r="Q35" s="122"/>
    </row>
    <row r="36" spans="1:17" ht="14.25" x14ac:dyDescent="0.2">
      <c r="A36" s="116" t="s">
        <v>1676</v>
      </c>
      <c r="B36" s="177" t="s">
        <v>1667</v>
      </c>
      <c r="C36" s="180" t="s">
        <v>1668</v>
      </c>
      <c r="D36" s="177" t="s">
        <v>1668</v>
      </c>
      <c r="E36" s="116" t="s">
        <v>1669</v>
      </c>
      <c r="F36" s="116" t="s">
        <v>1670</v>
      </c>
      <c r="G36" s="116" t="s">
        <v>18</v>
      </c>
      <c r="H36" s="141">
        <v>676734</v>
      </c>
      <c r="I36" s="116" t="s">
        <v>1677</v>
      </c>
      <c r="J36" s="117" t="s">
        <v>8</v>
      </c>
      <c r="K36" s="145" t="s">
        <v>1678</v>
      </c>
      <c r="L36" s="107" t="str">
        <f>IF(ISBLANK(Tabelle14[[#This Row],[Unit price ]]),"",RIGHT(Tabelle14[[#This Row],[Unit price ]],1))</f>
        <v>€</v>
      </c>
      <c r="M36" s="146" t="str">
        <f>IF(OR(ISBLANK(Tabelle14[[#This Row],[Unit price ]]),Tabelle14[[#This Row],[Unit price ]]="-"),"",IF(ISERR(FIND("€",Tabelle14[[#This Row],[Unit price ]])),CONCATENATE(VALUE(LEFT(Tabelle14[[#This Row],[Unit price ]],FIND(" ",Tabelle14[[#This Row],[Unit price ]])-1))*(VLOOKUP(Tabelle14[[#This Row],[Currency]],$S$2:$U$5,3,FALSE))," €"),Tabelle14[[#This Row],[Unit price ]]))</f>
        <v>435€</v>
      </c>
      <c r="N36" s="147">
        <v>20</v>
      </c>
      <c r="O36" s="149">
        <f>IF(ISBLANK(Tabelle14[[#This Row],[Unit price
in €]]),"",Tabelle14[[#This Row],[Unit price
in €]]/IF(ISBLANK(Tabelle14[[#This Row],[mg per unit]]),"",Tabelle14[[#This Row],[mg per unit]]))</f>
        <v>21.75</v>
      </c>
      <c r="P36" s="149">
        <f>Tabelle14[[#This Row],[Price
per mg '[€']]]/1000</f>
        <v>2.1749999999999999E-2</v>
      </c>
      <c r="Q36" s="122"/>
    </row>
    <row r="37" spans="1:17" ht="14.25" x14ac:dyDescent="0.2">
      <c r="A37" s="116" t="s">
        <v>1679</v>
      </c>
      <c r="B37" s="177" t="s">
        <v>1667</v>
      </c>
      <c r="C37" s="180" t="s">
        <v>1668</v>
      </c>
      <c r="D37" s="177" t="s">
        <v>1668</v>
      </c>
      <c r="E37" s="116" t="s">
        <v>1669</v>
      </c>
      <c r="F37" s="116" t="s">
        <v>1670</v>
      </c>
      <c r="G37" s="116" t="s">
        <v>1587</v>
      </c>
      <c r="H37" s="141" t="s">
        <v>1680</v>
      </c>
      <c r="I37" s="116" t="s">
        <v>1582</v>
      </c>
      <c r="J37" s="117" t="s">
        <v>8</v>
      </c>
      <c r="K37" s="145" t="s">
        <v>1681</v>
      </c>
      <c r="L37" s="107" t="str">
        <f>IF(ISBLANK(Tabelle14[[#This Row],[Unit price ]]),"",RIGHT(Tabelle14[[#This Row],[Unit price ]],1))</f>
        <v>€</v>
      </c>
      <c r="M37" s="146" t="str">
        <f>IF(OR(ISBLANK(Tabelle14[[#This Row],[Unit price ]]),Tabelle14[[#This Row],[Unit price ]]="-"),"",IF(ISERR(FIND("€",Tabelle14[[#This Row],[Unit price ]])),CONCATENATE(VALUE(LEFT(Tabelle14[[#This Row],[Unit price ]],FIND(" ",Tabelle14[[#This Row],[Unit price ]])-1))*(VLOOKUP(Tabelle14[[#This Row],[Currency]],$S$2:$U$5,3,FALSE))," €"),Tabelle14[[#This Row],[Unit price ]]))</f>
        <v>640€</v>
      </c>
      <c r="N37" s="147">
        <v>10</v>
      </c>
      <c r="O37" s="149">
        <f>IF(ISBLANK(Tabelle14[[#This Row],[Unit price
in €]]),"",Tabelle14[[#This Row],[Unit price
in €]]/IF(ISBLANK(Tabelle14[[#This Row],[mg per unit]]),"",Tabelle14[[#This Row],[mg per unit]]))</f>
        <v>64</v>
      </c>
      <c r="P37" s="149">
        <f>Tabelle14[[#This Row],[Price
per mg '[€']]]/1000</f>
        <v>6.4000000000000001E-2</v>
      </c>
      <c r="Q37" s="122"/>
    </row>
    <row r="38" spans="1:17" ht="14.25" x14ac:dyDescent="0.2">
      <c r="A38" s="116" t="s">
        <v>1682</v>
      </c>
      <c r="B38" s="177" t="s">
        <v>1667</v>
      </c>
      <c r="C38" s="180" t="s">
        <v>1668</v>
      </c>
      <c r="D38" s="177" t="s">
        <v>1668</v>
      </c>
      <c r="E38" s="116" t="s">
        <v>1669</v>
      </c>
      <c r="F38" s="116" t="s">
        <v>1670</v>
      </c>
      <c r="G38" s="116" t="s">
        <v>1683</v>
      </c>
      <c r="H38" s="141">
        <v>90047</v>
      </c>
      <c r="I38" s="116" t="s">
        <v>1618</v>
      </c>
      <c r="J38" s="117" t="s">
        <v>8</v>
      </c>
      <c r="K38" s="145" t="s">
        <v>1684</v>
      </c>
      <c r="L38" s="107" t="str">
        <f>IF(ISBLANK(Tabelle14[[#This Row],[Unit price ]]),"",RIGHT(Tabelle14[[#This Row],[Unit price ]],1))</f>
        <v>€</v>
      </c>
      <c r="M38" s="146" t="str">
        <f>IF(OR(ISBLANK(Tabelle14[[#This Row],[Unit price ]]),Tabelle14[[#This Row],[Unit price ]]="-"),"",IF(ISERR(FIND("€",Tabelle14[[#This Row],[Unit price ]])),CONCATENATE(VALUE(LEFT(Tabelle14[[#This Row],[Unit price ]],FIND(" ",Tabelle14[[#This Row],[Unit price ]])-1))*(VLOOKUP(Tabelle14[[#This Row],[Currency]],$S$2:$U$5,3,FALSE))," €"),Tabelle14[[#This Row],[Unit price ]]))</f>
        <v>316€</v>
      </c>
      <c r="N38" s="147">
        <v>5</v>
      </c>
      <c r="O38" s="149">
        <f>IF(ISBLANK(Tabelle14[[#This Row],[Unit price
in €]]),"",Tabelle14[[#This Row],[Unit price
in €]]/IF(ISBLANK(Tabelle14[[#This Row],[mg per unit]]),"",Tabelle14[[#This Row],[mg per unit]]))</f>
        <v>63.2</v>
      </c>
      <c r="P38" s="149">
        <f>Tabelle14[[#This Row],[Price
per mg '[€']]]/1000</f>
        <v>6.3200000000000006E-2</v>
      </c>
      <c r="Q38" s="122"/>
    </row>
    <row r="39" spans="1:17" ht="14.25" x14ac:dyDescent="0.2">
      <c r="A39" s="116" t="s">
        <v>1788</v>
      </c>
      <c r="B39" s="177" t="s">
        <v>1789</v>
      </c>
      <c r="C39" s="180" t="s">
        <v>1790</v>
      </c>
      <c r="D39" s="177" t="s">
        <v>2217</v>
      </c>
      <c r="E39" s="116" t="s">
        <v>1791</v>
      </c>
      <c r="F39" s="116" t="s">
        <v>1792</v>
      </c>
      <c r="G39" s="116" t="s">
        <v>1592</v>
      </c>
      <c r="H39" s="141" t="s">
        <v>1793</v>
      </c>
      <c r="I39" s="116" t="s">
        <v>1618</v>
      </c>
      <c r="J39" s="117" t="s">
        <v>8</v>
      </c>
      <c r="K39" s="145" t="s">
        <v>1794</v>
      </c>
      <c r="L39" s="110" t="str">
        <f>IF(ISBLANK(Tabelle14[[#This Row],[Unit price ]]),"",RIGHT(Tabelle14[[#This Row],[Unit price ]],1))</f>
        <v>€</v>
      </c>
      <c r="M39" s="147" t="str">
        <f>IF(OR(ISBLANK(Tabelle14[[#This Row],[Unit price ]]),Tabelle14[[#This Row],[Unit price ]]="-"),"",IF(ISERR(FIND("€",Tabelle14[[#This Row],[Unit price ]])),CONCATENATE(VALUE(LEFT(Tabelle14[[#This Row],[Unit price ]],FIND(" ",Tabelle14[[#This Row],[Unit price ]])-1))*(VLOOKUP(Tabelle14[[#This Row],[Currency]],$S$2:$U$5,3,FALSE))," €"),Tabelle14[[#This Row],[Unit price ]]))</f>
        <v>270,3 €</v>
      </c>
      <c r="N39" s="147">
        <v>5</v>
      </c>
      <c r="O39" s="149">
        <f>IF(ISBLANK(Tabelle14[[#This Row],[Unit price
in €]]),"",Tabelle14[[#This Row],[Unit price
in €]]/IF(ISBLANK(Tabelle14[[#This Row],[mg per unit]]),"",Tabelle14[[#This Row],[mg per unit]]))</f>
        <v>54.06</v>
      </c>
      <c r="P39" s="149">
        <f>Tabelle14[[#This Row],[Price
per mg '[€']]]/1000</f>
        <v>5.4060000000000004E-2</v>
      </c>
      <c r="Q39" s="122"/>
    </row>
    <row r="40" spans="1:17" ht="14.25" x14ac:dyDescent="0.2">
      <c r="A40" s="116" t="s">
        <v>2239</v>
      </c>
      <c r="B40" s="177" t="s">
        <v>1789</v>
      </c>
      <c r="C40" s="180" t="s">
        <v>1790</v>
      </c>
      <c r="D40" s="177" t="s">
        <v>2217</v>
      </c>
      <c r="E40" s="116" t="s">
        <v>1791</v>
      </c>
      <c r="F40" s="116" t="s">
        <v>1792</v>
      </c>
      <c r="G40" s="116" t="s">
        <v>1683</v>
      </c>
      <c r="H40" s="141">
        <v>32679</v>
      </c>
      <c r="I40" s="116" t="s">
        <v>1582</v>
      </c>
      <c r="J40" s="117" t="s">
        <v>8</v>
      </c>
      <c r="K40" s="145" t="s">
        <v>1795</v>
      </c>
      <c r="L40" s="110" t="str">
        <f>IF(ISBLANK(Tabelle14[[#This Row],[Unit price ]]),"",RIGHT(Tabelle14[[#This Row],[Unit price ]],1))</f>
        <v>€</v>
      </c>
      <c r="M40" s="147" t="str">
        <f>IF(OR(ISBLANK(Tabelle14[[#This Row],[Unit price ]]),Tabelle14[[#This Row],[Unit price ]]="-"),"",IF(ISERR(FIND("€",Tabelle14[[#This Row],[Unit price ]])),CONCATENATE(VALUE(LEFT(Tabelle14[[#This Row],[Unit price ]],FIND(" ",Tabelle14[[#This Row],[Unit price ]])-1))*(VLOOKUP(Tabelle14[[#This Row],[Currency]],$S$2:$U$5,3,FALSE))," €"),Tabelle14[[#This Row],[Unit price ]]))</f>
        <v>724 €</v>
      </c>
      <c r="N40" s="147">
        <v>10</v>
      </c>
      <c r="O40" s="149">
        <f>IF(ISBLANK(Tabelle14[[#This Row],[Unit price
in €]]),"",Tabelle14[[#This Row],[Unit price
in €]]/IF(ISBLANK(Tabelle14[[#This Row],[mg per unit]]),"",Tabelle14[[#This Row],[mg per unit]]))</f>
        <v>72.400000000000006</v>
      </c>
      <c r="P40" s="149">
        <f>Tabelle14[[#This Row],[Price
per mg '[€']]]/1000</f>
        <v>7.2400000000000006E-2</v>
      </c>
      <c r="Q40" s="122"/>
    </row>
    <row r="41" spans="1:17" ht="14.25" x14ac:dyDescent="0.2">
      <c r="A41" s="116" t="s">
        <v>1788</v>
      </c>
      <c r="B41" s="177" t="s">
        <v>1789</v>
      </c>
      <c r="C41" s="180" t="s">
        <v>1790</v>
      </c>
      <c r="D41" s="177" t="s">
        <v>2217</v>
      </c>
      <c r="E41" s="116" t="s">
        <v>1791</v>
      </c>
      <c r="F41" s="116" t="s">
        <v>1792</v>
      </c>
      <c r="G41" s="116" t="s">
        <v>1587</v>
      </c>
      <c r="H41" s="141" t="s">
        <v>1796</v>
      </c>
      <c r="I41" s="116" t="s">
        <v>1704</v>
      </c>
      <c r="J41" s="117" t="s">
        <v>8</v>
      </c>
      <c r="K41" s="145" t="s">
        <v>1797</v>
      </c>
      <c r="L41" s="110" t="str">
        <f>IF(ISBLANK(Tabelle14[[#This Row],[Unit price ]]),"",RIGHT(Tabelle14[[#This Row],[Unit price ]],1))</f>
        <v>€</v>
      </c>
      <c r="M41" s="147" t="str">
        <f>IF(OR(ISBLANK(Tabelle14[[#This Row],[Unit price ]]),Tabelle14[[#This Row],[Unit price ]]="-"),"",IF(ISERR(FIND("€",Tabelle14[[#This Row],[Unit price ]])),CONCATENATE(VALUE(LEFT(Tabelle14[[#This Row],[Unit price ]],FIND(" ",Tabelle14[[#This Row],[Unit price ]])-1))*(VLOOKUP(Tabelle14[[#This Row],[Currency]],$S$2:$U$5,3,FALSE))," €"),Tabelle14[[#This Row],[Unit price ]]))</f>
        <v>120 €</v>
      </c>
      <c r="N41" s="147">
        <v>0.1</v>
      </c>
      <c r="O41" s="149">
        <f>IF(ISBLANK(Tabelle14[[#This Row],[Unit price
in €]]),"",Tabelle14[[#This Row],[Unit price
in €]]/IF(ISBLANK(Tabelle14[[#This Row],[mg per unit]]),"",Tabelle14[[#This Row],[mg per unit]]))</f>
        <v>1200</v>
      </c>
      <c r="P41" s="149">
        <f>Tabelle14[[#This Row],[Price
per mg '[€']]]/1000</f>
        <v>1.2</v>
      </c>
      <c r="Q41" s="122"/>
    </row>
    <row r="42" spans="1:17" ht="14.25" x14ac:dyDescent="0.2">
      <c r="A42" s="116" t="s">
        <v>1799</v>
      </c>
      <c r="B42" s="177" t="s">
        <v>1800</v>
      </c>
      <c r="C42" s="180" t="s">
        <v>1790</v>
      </c>
      <c r="D42" s="177" t="s">
        <v>2217</v>
      </c>
      <c r="E42" s="116"/>
      <c r="F42" s="116" t="s">
        <v>1792</v>
      </c>
      <c r="G42" s="116" t="s">
        <v>4</v>
      </c>
      <c r="H42" s="141" t="s">
        <v>1801</v>
      </c>
      <c r="I42" s="116" t="s">
        <v>1718</v>
      </c>
      <c r="J42" s="117" t="s">
        <v>8</v>
      </c>
      <c r="K42" s="145" t="s">
        <v>1802</v>
      </c>
      <c r="L42" s="110" t="str">
        <f>IF(ISBLANK(Tabelle14[[#This Row],[Unit price ]]),"",RIGHT(Tabelle14[[#This Row],[Unit price ]],1))</f>
        <v>$</v>
      </c>
      <c r="M42" s="147" t="str">
        <f>IF(OR(ISBLANK(Tabelle14[[#This Row],[Unit price ]]),Tabelle14[[#This Row],[Unit price ]]="-"),"",IF(ISERR(FIND("€",Tabelle14[[#This Row],[Unit price ]])),CONCATENATE(VALUE(LEFT(Tabelle14[[#This Row],[Unit price ]],FIND(" ",Tabelle14[[#This Row],[Unit price ]])-1))*(VLOOKUP(Tabelle14[[#This Row],[Currency]],$S$2:$U$5,3,FALSE))," €"),Tabelle14[[#This Row],[Unit price ]]))</f>
        <v>480,96 €</v>
      </c>
      <c r="N42" s="147">
        <v>0.12</v>
      </c>
      <c r="O42" s="149">
        <f>IF(ISBLANK(Tabelle14[[#This Row],[Unit price
in €]]),"",Tabelle14[[#This Row],[Unit price
in €]]/IF(ISBLANK(Tabelle14[[#This Row],[mg per unit]]),"",Tabelle14[[#This Row],[mg per unit]]))</f>
        <v>4008</v>
      </c>
      <c r="P42" s="149">
        <f>Tabelle14[[#This Row],[Price
per mg '[€']]]/1000</f>
        <v>4.008</v>
      </c>
      <c r="Q42" s="122"/>
    </row>
    <row r="43" spans="1:17" ht="14.25" x14ac:dyDescent="0.2">
      <c r="A43" s="116" t="s">
        <v>1798</v>
      </c>
      <c r="B43" s="177" t="s">
        <v>1734</v>
      </c>
      <c r="C43" s="180" t="s">
        <v>1790</v>
      </c>
      <c r="D43" s="177" t="s">
        <v>2217</v>
      </c>
      <c r="E43" s="116"/>
      <c r="F43" s="116" t="s">
        <v>1792</v>
      </c>
      <c r="G43" s="116" t="s">
        <v>18</v>
      </c>
      <c r="H43" s="141">
        <v>673141</v>
      </c>
      <c r="I43" s="116" t="s">
        <v>1582</v>
      </c>
      <c r="J43" s="117" t="s">
        <v>8</v>
      </c>
      <c r="K43" s="145" t="s">
        <v>1496</v>
      </c>
      <c r="L43" s="110" t="str">
        <f>IF(ISBLANK(Tabelle14[[#This Row],[Unit price ]]),"",RIGHT(Tabelle14[[#This Row],[Unit price ]],1))</f>
        <v>€</v>
      </c>
      <c r="M43" s="147" t="str">
        <f>IF(OR(ISBLANK(Tabelle14[[#This Row],[Unit price ]]),Tabelle14[[#This Row],[Unit price ]]="-"),"",IF(ISERR(FIND("€",Tabelle14[[#This Row],[Unit price ]])),CONCATENATE(VALUE(LEFT(Tabelle14[[#This Row],[Unit price ]],FIND(" ",Tabelle14[[#This Row],[Unit price ]])-1))*(VLOOKUP(Tabelle14[[#This Row],[Currency]],$S$2:$U$5,3,FALSE))," €"),Tabelle14[[#This Row],[Unit price ]]))</f>
        <v>350 €</v>
      </c>
      <c r="N43" s="147">
        <v>10</v>
      </c>
      <c r="O43" s="149">
        <f>IF(ISBLANK(Tabelle14[[#This Row],[Unit price
in €]]),"",Tabelle14[[#This Row],[Unit price
in €]]/IF(ISBLANK(Tabelle14[[#This Row],[mg per unit]]),"",Tabelle14[[#This Row],[mg per unit]]))</f>
        <v>35</v>
      </c>
      <c r="P43" s="149">
        <f>Tabelle14[[#This Row],[Price
per mg '[€']]]/1000</f>
        <v>3.5000000000000003E-2</v>
      </c>
      <c r="Q43" s="122"/>
    </row>
    <row r="44" spans="1:17" ht="14.25" x14ac:dyDescent="0.2">
      <c r="A44" s="116" t="s">
        <v>2005</v>
      </c>
      <c r="B44" s="177" t="s">
        <v>1789</v>
      </c>
      <c r="C44" s="180" t="s">
        <v>1996</v>
      </c>
      <c r="D44" s="177" t="s">
        <v>2217</v>
      </c>
      <c r="E44" s="116" t="s">
        <v>2006</v>
      </c>
      <c r="F44" s="116" t="s">
        <v>1997</v>
      </c>
      <c r="G44" s="116" t="s">
        <v>18</v>
      </c>
      <c r="H44" s="141">
        <v>679703</v>
      </c>
      <c r="I44" s="116" t="s">
        <v>1582</v>
      </c>
      <c r="J44" s="117" t="s">
        <v>8</v>
      </c>
      <c r="K44" s="145" t="s">
        <v>2007</v>
      </c>
      <c r="L44" s="110" t="str">
        <f>IF(ISBLANK(Tabelle14[[#This Row],[Unit price ]]),"",RIGHT(Tabelle14[[#This Row],[Unit price ]],1))</f>
        <v>€</v>
      </c>
      <c r="M44" s="147" t="str">
        <f>IF(OR(ISBLANK(Tabelle14[[#This Row],[Unit price ]]),Tabelle14[[#This Row],[Unit price ]]="-"),"",IF(ISERR(FIND("€",Tabelle14[[#This Row],[Unit price ]])),CONCATENATE(VALUE(LEFT(Tabelle14[[#This Row],[Unit price ]],FIND(" ",Tabelle14[[#This Row],[Unit price ]])-1))*(VLOOKUP(Tabelle14[[#This Row],[Currency]],$S$2:$U$5,3,FALSE))," €"),Tabelle14[[#This Row],[Unit price ]]))</f>
        <v>540 €</v>
      </c>
      <c r="N44" s="147">
        <v>10</v>
      </c>
      <c r="O44" s="149">
        <f>IF(ISBLANK(Tabelle14[[#This Row],[Unit price
in €]]),"",Tabelle14[[#This Row],[Unit price
in €]]/IF(ISBLANK(Tabelle14[[#This Row],[mg per unit]]),"",Tabelle14[[#This Row],[mg per unit]]))</f>
        <v>54</v>
      </c>
      <c r="P44" s="149">
        <f>Tabelle14[[#This Row],[Price
per mg '[€']]]/1000</f>
        <v>5.3999999999999999E-2</v>
      </c>
      <c r="Q44" s="122"/>
    </row>
    <row r="45" spans="1:17" ht="14.25" x14ac:dyDescent="0.2">
      <c r="A45" s="116" t="s">
        <v>2008</v>
      </c>
      <c r="B45" s="177" t="s">
        <v>1789</v>
      </c>
      <c r="C45" s="180" t="s">
        <v>1996</v>
      </c>
      <c r="D45" s="177" t="s">
        <v>2217</v>
      </c>
      <c r="E45" s="116" t="s">
        <v>2006</v>
      </c>
      <c r="F45" s="116" t="s">
        <v>1997</v>
      </c>
      <c r="G45" s="116" t="s">
        <v>1596</v>
      </c>
      <c r="H45" s="141" t="s">
        <v>2009</v>
      </c>
      <c r="I45" s="116" t="s">
        <v>2010</v>
      </c>
      <c r="J45" s="117" t="s">
        <v>8</v>
      </c>
      <c r="K45" s="145" t="s">
        <v>2011</v>
      </c>
      <c r="L45" s="110" t="str">
        <f>IF(ISBLANK(Tabelle14[[#This Row],[Unit price ]]),"",RIGHT(Tabelle14[[#This Row],[Unit price ]],1))</f>
        <v>€</v>
      </c>
      <c r="M45" s="147" t="str">
        <f>IF(OR(ISBLANK(Tabelle14[[#This Row],[Unit price ]]),Tabelle14[[#This Row],[Unit price ]]="-"),"",IF(ISERR(FIND("€",Tabelle14[[#This Row],[Unit price ]])),CONCATENATE(VALUE(LEFT(Tabelle14[[#This Row],[Unit price ]],FIND(" ",Tabelle14[[#This Row],[Unit price ]])-1))*(VLOOKUP(Tabelle14[[#This Row],[Currency]],$S$2:$U$5,3,FALSE))," €"),Tabelle14[[#This Row],[Unit price ]]))</f>
        <v>483,2 €</v>
      </c>
      <c r="N45" s="147">
        <v>0.12</v>
      </c>
      <c r="O45" s="149">
        <f>IF(ISBLANK(Tabelle14[[#This Row],[Unit price
in €]]),"",Tabelle14[[#This Row],[Unit price
in €]]/IF(ISBLANK(Tabelle14[[#This Row],[mg per unit]]),"",Tabelle14[[#This Row],[mg per unit]]))</f>
        <v>4026.6666666666665</v>
      </c>
      <c r="P45" s="149">
        <f>Tabelle14[[#This Row],[Price
per mg '[€']]]/1000</f>
        <v>4.0266666666666664</v>
      </c>
      <c r="Q45" s="122"/>
    </row>
    <row r="46" spans="1:17" ht="14.25" x14ac:dyDescent="0.2">
      <c r="A46" s="116" t="s">
        <v>1995</v>
      </c>
      <c r="B46" s="177" t="s">
        <v>1800</v>
      </c>
      <c r="C46" s="180" t="s">
        <v>1996</v>
      </c>
      <c r="D46" s="177" t="s">
        <v>2217</v>
      </c>
      <c r="E46" s="116"/>
      <c r="F46" s="116" t="s">
        <v>1997</v>
      </c>
      <c r="G46" s="116" t="s">
        <v>1934</v>
      </c>
      <c r="H46" s="141" t="s">
        <v>1998</v>
      </c>
      <c r="I46" s="116" t="s">
        <v>1940</v>
      </c>
      <c r="J46" s="117" t="s">
        <v>8</v>
      </c>
      <c r="K46" s="145" t="s">
        <v>1999</v>
      </c>
      <c r="L46" s="110" t="str">
        <f>IF(ISBLANK(Tabelle14[[#This Row],[Unit price ]]),"",RIGHT(Tabelle14[[#This Row],[Unit price ]],1))</f>
        <v>€</v>
      </c>
      <c r="M46" s="147" t="str">
        <f>IF(OR(ISBLANK(Tabelle14[[#This Row],[Unit price ]]),Tabelle14[[#This Row],[Unit price ]]="-"),"",IF(ISERR(FIND("€",Tabelle14[[#This Row],[Unit price ]])),CONCATENATE(VALUE(LEFT(Tabelle14[[#This Row],[Unit price ]],FIND(" ",Tabelle14[[#This Row],[Unit price ]])-1))*(VLOOKUP(Tabelle14[[#This Row],[Currency]],$S$2:$U$5,3,FALSE))," €"),Tabelle14[[#This Row],[Unit price ]]))</f>
        <v>1438,4 €</v>
      </c>
      <c r="N46" s="147">
        <v>0.12</v>
      </c>
      <c r="O46" s="149">
        <f>IF(ISBLANK(Tabelle14[[#This Row],[Unit price
in €]]),"",Tabelle14[[#This Row],[Unit price
in €]]/IF(ISBLANK(Tabelle14[[#This Row],[mg per unit]]),"",Tabelle14[[#This Row],[mg per unit]]))</f>
        <v>11986.666666666668</v>
      </c>
      <c r="P46" s="149">
        <f>Tabelle14[[#This Row],[Price
per mg '[€']]]/1000</f>
        <v>11.986666666666668</v>
      </c>
      <c r="Q46" s="122"/>
    </row>
    <row r="47" spans="1:17" ht="14.25" x14ac:dyDescent="0.2">
      <c r="A47" s="116" t="s">
        <v>2235</v>
      </c>
      <c r="B47" s="177" t="s">
        <v>1763</v>
      </c>
      <c r="C47" s="180" t="s">
        <v>1996</v>
      </c>
      <c r="D47" s="177" t="s">
        <v>2217</v>
      </c>
      <c r="E47" s="116" t="s">
        <v>2000</v>
      </c>
      <c r="F47" s="116" t="s">
        <v>1997</v>
      </c>
      <c r="G47" s="116" t="s">
        <v>1683</v>
      </c>
      <c r="H47" s="141">
        <v>80038</v>
      </c>
      <c r="I47" s="116" t="s">
        <v>1582</v>
      </c>
      <c r="J47" s="117" t="s">
        <v>8</v>
      </c>
      <c r="K47" s="145" t="s">
        <v>2001</v>
      </c>
      <c r="L47" s="110" t="str">
        <f>IF(ISBLANK(Tabelle14[[#This Row],[Unit price ]]),"",RIGHT(Tabelle14[[#This Row],[Unit price ]],1))</f>
        <v>€</v>
      </c>
      <c r="M47" s="147" t="str">
        <f>IF(OR(ISBLANK(Tabelle14[[#This Row],[Unit price ]]),Tabelle14[[#This Row],[Unit price ]]="-"),"",IF(ISERR(FIND("€",Tabelle14[[#This Row],[Unit price ]])),CONCATENATE(VALUE(LEFT(Tabelle14[[#This Row],[Unit price ]],FIND(" ",Tabelle14[[#This Row],[Unit price ]])-1))*(VLOOKUP(Tabelle14[[#This Row],[Currency]],$S$2:$U$5,3,FALSE))," €"),Tabelle14[[#This Row],[Unit price ]]))</f>
        <v>948 €</v>
      </c>
      <c r="N47" s="147">
        <v>10</v>
      </c>
      <c r="O47" s="149">
        <f>IF(ISBLANK(Tabelle14[[#This Row],[Unit price
in €]]),"",Tabelle14[[#This Row],[Unit price
in €]]/IF(ISBLANK(Tabelle14[[#This Row],[mg per unit]]),"",Tabelle14[[#This Row],[mg per unit]]))</f>
        <v>94.8</v>
      </c>
      <c r="P47" s="149">
        <f>Tabelle14[[#This Row],[Price
per mg '[€']]]/1000</f>
        <v>9.4799999999999995E-2</v>
      </c>
      <c r="Q47" s="122"/>
    </row>
    <row r="48" spans="1:17" ht="14.25" x14ac:dyDescent="0.2">
      <c r="A48" s="116" t="s">
        <v>2002</v>
      </c>
      <c r="B48" s="177" t="s">
        <v>1763</v>
      </c>
      <c r="C48" s="180" t="s">
        <v>1996</v>
      </c>
      <c r="D48" s="177" t="s">
        <v>2217</v>
      </c>
      <c r="E48" s="116" t="s">
        <v>2000</v>
      </c>
      <c r="F48" s="116" t="s">
        <v>1997</v>
      </c>
      <c r="G48" s="116" t="s">
        <v>18</v>
      </c>
      <c r="H48" s="141">
        <v>673055</v>
      </c>
      <c r="I48" s="116" t="s">
        <v>1582</v>
      </c>
      <c r="J48" s="117" t="s">
        <v>8</v>
      </c>
      <c r="K48" s="145" t="s">
        <v>1496</v>
      </c>
      <c r="L48" s="110" t="str">
        <f>IF(ISBLANK(Tabelle14[[#This Row],[Unit price ]]),"",RIGHT(Tabelle14[[#This Row],[Unit price ]],1))</f>
        <v>€</v>
      </c>
      <c r="M48" s="147" t="str">
        <f>IF(OR(ISBLANK(Tabelle14[[#This Row],[Unit price ]]),Tabelle14[[#This Row],[Unit price ]]="-"),"",IF(ISERR(FIND("€",Tabelle14[[#This Row],[Unit price ]])),CONCATENATE(VALUE(LEFT(Tabelle14[[#This Row],[Unit price ]],FIND(" ",Tabelle14[[#This Row],[Unit price ]])-1))*(VLOOKUP(Tabelle14[[#This Row],[Currency]],$S$2:$U$5,3,FALSE))," €"),Tabelle14[[#This Row],[Unit price ]]))</f>
        <v>350 €</v>
      </c>
      <c r="N48" s="147">
        <v>10</v>
      </c>
      <c r="O48" s="149">
        <f>IF(ISBLANK(Tabelle14[[#This Row],[Unit price
in €]]),"",Tabelle14[[#This Row],[Unit price
in €]]/IF(ISBLANK(Tabelle14[[#This Row],[mg per unit]]),"",Tabelle14[[#This Row],[mg per unit]]))</f>
        <v>35</v>
      </c>
      <c r="P48" s="149">
        <f>Tabelle14[[#This Row],[Price
per mg '[€']]]/1000</f>
        <v>3.5000000000000003E-2</v>
      </c>
      <c r="Q48" s="122"/>
    </row>
    <row r="49" spans="1:17" ht="14.25" x14ac:dyDescent="0.2">
      <c r="A49" s="116" t="s">
        <v>2003</v>
      </c>
      <c r="B49" s="177" t="s">
        <v>1763</v>
      </c>
      <c r="C49" s="180" t="s">
        <v>1996</v>
      </c>
      <c r="D49" s="177" t="s">
        <v>2217</v>
      </c>
      <c r="E49" s="116" t="s">
        <v>2000</v>
      </c>
      <c r="F49" s="116" t="s">
        <v>1997</v>
      </c>
      <c r="G49" s="116" t="s">
        <v>1587</v>
      </c>
      <c r="H49" s="141" t="s">
        <v>2004</v>
      </c>
      <c r="I49" s="116" t="s">
        <v>1704</v>
      </c>
      <c r="J49" s="117" t="s">
        <v>8</v>
      </c>
      <c r="K49" s="145" t="s">
        <v>475</v>
      </c>
      <c r="L49" s="110" t="str">
        <f>IF(ISBLANK(Tabelle14[[#This Row],[Unit price ]]),"",RIGHT(Tabelle14[[#This Row],[Unit price ]],1))</f>
        <v>€</v>
      </c>
      <c r="M49" s="147" t="str">
        <f>IF(OR(ISBLANK(Tabelle14[[#This Row],[Unit price ]]),Tabelle14[[#This Row],[Unit price ]]="-"),"",IF(ISERR(FIND("€",Tabelle14[[#This Row],[Unit price ]])),CONCATENATE(VALUE(LEFT(Tabelle14[[#This Row],[Unit price ]],FIND(" ",Tabelle14[[#This Row],[Unit price ]])-1))*(VLOOKUP(Tabelle14[[#This Row],[Currency]],$S$2:$U$5,3,FALSE))," €"),Tabelle14[[#This Row],[Unit price ]]))</f>
        <v>180 €</v>
      </c>
      <c r="N49" s="147">
        <v>0.1</v>
      </c>
      <c r="O49" s="149">
        <f>IF(ISBLANK(Tabelle14[[#This Row],[Unit price
in €]]),"",Tabelle14[[#This Row],[Unit price
in €]]/IF(ISBLANK(Tabelle14[[#This Row],[mg per unit]]),"",Tabelle14[[#This Row],[mg per unit]]))</f>
        <v>1800</v>
      </c>
      <c r="P49" s="149">
        <f>Tabelle14[[#This Row],[Price
per mg '[€']]]/1000</f>
        <v>1.8</v>
      </c>
      <c r="Q49" s="122"/>
    </row>
    <row r="50" spans="1:17" ht="14.25" x14ac:dyDescent="0.2">
      <c r="A50" s="116" t="s">
        <v>1803</v>
      </c>
      <c r="B50" s="177" t="s">
        <v>1601</v>
      </c>
      <c r="C50" s="180" t="s">
        <v>1804</v>
      </c>
      <c r="D50" s="177" t="s">
        <v>1804</v>
      </c>
      <c r="E50" s="116" t="s">
        <v>1805</v>
      </c>
      <c r="F50" s="116" t="s">
        <v>1806</v>
      </c>
      <c r="G50" s="116" t="s">
        <v>1596</v>
      </c>
      <c r="H50" s="141" t="s">
        <v>1807</v>
      </c>
      <c r="I50" s="116" t="s">
        <v>1582</v>
      </c>
      <c r="J50" s="117" t="s">
        <v>8</v>
      </c>
      <c r="K50" s="145" t="s">
        <v>1808</v>
      </c>
      <c r="L50" s="110" t="str">
        <f>IF(ISBLANK(Tabelle14[[#This Row],[Unit price ]]),"",RIGHT(Tabelle14[[#This Row],[Unit price ]],1))</f>
        <v>€</v>
      </c>
      <c r="M50" s="147" t="str">
        <f>IF(OR(ISBLANK(Tabelle14[[#This Row],[Unit price ]]),Tabelle14[[#This Row],[Unit price ]]="-"),"",IF(ISERR(FIND("€",Tabelle14[[#This Row],[Unit price ]])),CONCATENATE(VALUE(LEFT(Tabelle14[[#This Row],[Unit price ]],FIND(" ",Tabelle14[[#This Row],[Unit price ]])-1))*(VLOOKUP(Tabelle14[[#This Row],[Currency]],$S$2:$U$5,3,FALSE))," €"),Tabelle14[[#This Row],[Unit price ]]))</f>
        <v>512 €</v>
      </c>
      <c r="N50" s="147">
        <v>10</v>
      </c>
      <c r="O50" s="149">
        <f>IF(ISBLANK(Tabelle14[[#This Row],[Unit price
in €]]),"",Tabelle14[[#This Row],[Unit price
in €]]/IF(ISBLANK(Tabelle14[[#This Row],[mg per unit]]),"",Tabelle14[[#This Row],[mg per unit]]))</f>
        <v>51.2</v>
      </c>
      <c r="P50" s="149">
        <f>Tabelle14[[#This Row],[Price
per mg '[€']]]/1000</f>
        <v>5.1200000000000002E-2</v>
      </c>
      <c r="Q50" s="122"/>
    </row>
    <row r="51" spans="1:17" ht="14.25" x14ac:dyDescent="0.2">
      <c r="A51" s="116" t="s">
        <v>1803</v>
      </c>
      <c r="B51" s="177" t="s">
        <v>1601</v>
      </c>
      <c r="C51" s="180" t="s">
        <v>1804</v>
      </c>
      <c r="D51" s="177" t="s">
        <v>1804</v>
      </c>
      <c r="E51" s="116" t="s">
        <v>1805</v>
      </c>
      <c r="F51" s="116" t="s">
        <v>1806</v>
      </c>
      <c r="G51" s="116" t="s">
        <v>1592</v>
      </c>
      <c r="H51" s="141" t="s">
        <v>1809</v>
      </c>
      <c r="I51" s="116" t="s">
        <v>1582</v>
      </c>
      <c r="J51" s="117" t="s">
        <v>8</v>
      </c>
      <c r="K51" s="145" t="s">
        <v>1810</v>
      </c>
      <c r="L51" s="110" t="str">
        <f>IF(ISBLANK(Tabelle14[[#This Row],[Unit price ]]),"",RIGHT(Tabelle14[[#This Row],[Unit price ]],1))</f>
        <v>€</v>
      </c>
      <c r="M51" s="147" t="str">
        <f>IF(OR(ISBLANK(Tabelle14[[#This Row],[Unit price ]]),Tabelle14[[#This Row],[Unit price ]]="-"),"",IF(ISERR(FIND("€",Tabelle14[[#This Row],[Unit price ]])),CONCATENATE(VALUE(LEFT(Tabelle14[[#This Row],[Unit price ]],FIND(" ",Tabelle14[[#This Row],[Unit price ]])-1))*(VLOOKUP(Tabelle14[[#This Row],[Currency]],$S$2:$U$5,3,FALSE))," €"),Tabelle14[[#This Row],[Unit price ]]))</f>
        <v>561,85 €</v>
      </c>
      <c r="N51" s="147">
        <v>10</v>
      </c>
      <c r="O51" s="149">
        <f>IF(ISBLANK(Tabelle14[[#This Row],[Unit price
in €]]),"",Tabelle14[[#This Row],[Unit price
in €]]/IF(ISBLANK(Tabelle14[[#This Row],[mg per unit]]),"",Tabelle14[[#This Row],[mg per unit]]))</f>
        <v>56.185000000000002</v>
      </c>
      <c r="P51" s="149">
        <f>Tabelle14[[#This Row],[Price
per mg '[€']]]/1000</f>
        <v>5.6184999999999999E-2</v>
      </c>
      <c r="Q51" s="122"/>
    </row>
    <row r="52" spans="1:17" ht="14.25" x14ac:dyDescent="0.2">
      <c r="A52" s="116" t="s">
        <v>2238</v>
      </c>
      <c r="B52" s="177" t="s">
        <v>1601</v>
      </c>
      <c r="C52" s="180" t="s">
        <v>1804</v>
      </c>
      <c r="D52" s="177" t="s">
        <v>1804</v>
      </c>
      <c r="E52" s="116" t="s">
        <v>1805</v>
      </c>
      <c r="F52" s="116" t="s">
        <v>1806</v>
      </c>
      <c r="G52" s="116" t="s">
        <v>1683</v>
      </c>
      <c r="H52" s="141">
        <v>93101</v>
      </c>
      <c r="I52" s="116" t="s">
        <v>1618</v>
      </c>
      <c r="J52" s="117" t="s">
        <v>8</v>
      </c>
      <c r="K52" s="145" t="s">
        <v>1811</v>
      </c>
      <c r="L52" s="110" t="str">
        <f>IF(ISBLANK(Tabelle14[[#This Row],[Unit price ]]),"",RIGHT(Tabelle14[[#This Row],[Unit price ]],1))</f>
        <v>€</v>
      </c>
      <c r="M52" s="147" t="str">
        <f>IF(OR(ISBLANK(Tabelle14[[#This Row],[Unit price ]]),Tabelle14[[#This Row],[Unit price ]]="-"),"",IF(ISERR(FIND("€",Tabelle14[[#This Row],[Unit price ]])),CONCATENATE(VALUE(LEFT(Tabelle14[[#This Row],[Unit price ]],FIND(" ",Tabelle14[[#This Row],[Unit price ]])-1))*(VLOOKUP(Tabelle14[[#This Row],[Currency]],$S$2:$U$5,3,FALSE))," €"),Tabelle14[[#This Row],[Unit price ]]))</f>
        <v>244 €</v>
      </c>
      <c r="N52" s="147">
        <v>5</v>
      </c>
      <c r="O52" s="149">
        <f>IF(ISBLANK(Tabelle14[[#This Row],[Unit price
in €]]),"",Tabelle14[[#This Row],[Unit price
in €]]/IF(ISBLANK(Tabelle14[[#This Row],[mg per unit]]),"",Tabelle14[[#This Row],[mg per unit]]))</f>
        <v>48.8</v>
      </c>
      <c r="P52" s="149">
        <f>Tabelle14[[#This Row],[Price
per mg '[€']]]/1000</f>
        <v>4.8799999999999996E-2</v>
      </c>
      <c r="Q52" s="122"/>
    </row>
    <row r="53" spans="1:17" ht="14.25" x14ac:dyDescent="0.2">
      <c r="A53" s="116" t="s">
        <v>1803</v>
      </c>
      <c r="B53" s="177" t="s">
        <v>1601</v>
      </c>
      <c r="C53" s="180" t="s">
        <v>1804</v>
      </c>
      <c r="D53" s="177" t="s">
        <v>1804</v>
      </c>
      <c r="E53" s="116" t="s">
        <v>1805</v>
      </c>
      <c r="F53" s="116" t="s">
        <v>1806</v>
      </c>
      <c r="G53" s="116" t="s">
        <v>1587</v>
      </c>
      <c r="H53" s="141" t="s">
        <v>1812</v>
      </c>
      <c r="I53" s="116" t="s">
        <v>1704</v>
      </c>
      <c r="J53" s="117" t="s">
        <v>8</v>
      </c>
      <c r="K53" s="145" t="s">
        <v>1170</v>
      </c>
      <c r="L53" s="110" t="str">
        <f>IF(ISBLANK(Tabelle14[[#This Row],[Unit price ]]),"",RIGHT(Tabelle14[[#This Row],[Unit price ]],1))</f>
        <v>€</v>
      </c>
      <c r="M53" s="147" t="str">
        <f>IF(OR(ISBLANK(Tabelle14[[#This Row],[Unit price ]]),Tabelle14[[#This Row],[Unit price ]]="-"),"",IF(ISERR(FIND("€",Tabelle14[[#This Row],[Unit price ]])),CONCATENATE(VALUE(LEFT(Tabelle14[[#This Row],[Unit price ]],FIND(" ",Tabelle14[[#This Row],[Unit price ]])-1))*(VLOOKUP(Tabelle14[[#This Row],[Currency]],$S$2:$U$5,3,FALSE))," €"),Tabelle14[[#This Row],[Unit price ]]))</f>
        <v>175 €</v>
      </c>
      <c r="N53" s="147">
        <v>0.1</v>
      </c>
      <c r="O53" s="149">
        <f>IF(ISBLANK(Tabelle14[[#This Row],[Unit price
in €]]),"",Tabelle14[[#This Row],[Unit price
in €]]/IF(ISBLANK(Tabelle14[[#This Row],[mg per unit]]),"",Tabelle14[[#This Row],[mg per unit]]))</f>
        <v>1750</v>
      </c>
      <c r="P53" s="149">
        <f>Tabelle14[[#This Row],[Price
per mg '[€']]]/1000</f>
        <v>1.75</v>
      </c>
      <c r="Q53" s="122"/>
    </row>
    <row r="54" spans="1:17" ht="14.25" x14ac:dyDescent="0.2">
      <c r="A54" s="116" t="s">
        <v>1819</v>
      </c>
      <c r="B54" s="177" t="s">
        <v>1601</v>
      </c>
      <c r="C54" s="180" t="s">
        <v>1814</v>
      </c>
      <c r="D54" s="177" t="s">
        <v>1814</v>
      </c>
      <c r="E54" s="116"/>
      <c r="F54" s="116" t="s">
        <v>1816</v>
      </c>
      <c r="G54" s="116" t="s">
        <v>1592</v>
      </c>
      <c r="H54" s="141" t="s">
        <v>1820</v>
      </c>
      <c r="I54" s="116" t="s">
        <v>1821</v>
      </c>
      <c r="J54" s="117" t="s">
        <v>8</v>
      </c>
      <c r="K54" s="145" t="s">
        <v>1822</v>
      </c>
      <c r="L54" s="110" t="str">
        <f>IF(ISBLANK(Tabelle14[[#This Row],[Unit price ]]),"",RIGHT(Tabelle14[[#This Row],[Unit price ]],1))</f>
        <v>€</v>
      </c>
      <c r="M54" s="147" t="str">
        <f>IF(OR(ISBLANK(Tabelle14[[#This Row],[Unit price ]]),Tabelle14[[#This Row],[Unit price ]]="-"),"",IF(ISERR(FIND("€",Tabelle14[[#This Row],[Unit price ]])),CONCATENATE(VALUE(LEFT(Tabelle14[[#This Row],[Unit price ]],FIND(" ",Tabelle14[[#This Row],[Unit price ]])-1))*(VLOOKUP(Tabelle14[[#This Row],[Currency]],$S$2:$U$5,3,FALSE))," €"),Tabelle14[[#This Row],[Unit price ]]))</f>
        <v>163,2 €</v>
      </c>
      <c r="N54" s="147">
        <v>2.5</v>
      </c>
      <c r="O54" s="149">
        <f>IF(ISBLANK(Tabelle14[[#This Row],[Unit price
in €]]),"",Tabelle14[[#This Row],[Unit price
in €]]/IF(ISBLANK(Tabelle14[[#This Row],[mg per unit]]),"",Tabelle14[[#This Row],[mg per unit]]))</f>
        <v>65.28</v>
      </c>
      <c r="P54" s="149">
        <f>Tabelle14[[#This Row],[Price
per mg '[€']]]/1000</f>
        <v>6.5280000000000005E-2</v>
      </c>
      <c r="Q54" s="122"/>
    </row>
    <row r="55" spans="1:17" ht="14.25" x14ac:dyDescent="0.2">
      <c r="A55" s="116" t="s">
        <v>1823</v>
      </c>
      <c r="B55" s="177" t="s">
        <v>1601</v>
      </c>
      <c r="C55" s="180" t="s">
        <v>1814</v>
      </c>
      <c r="D55" s="177" t="s">
        <v>1814</v>
      </c>
      <c r="E55" s="116"/>
      <c r="F55" s="116" t="s">
        <v>1816</v>
      </c>
      <c r="G55" s="116" t="s">
        <v>1587</v>
      </c>
      <c r="H55" s="141" t="s">
        <v>1824</v>
      </c>
      <c r="I55" s="116" t="s">
        <v>1704</v>
      </c>
      <c r="J55" s="117" t="s">
        <v>8</v>
      </c>
      <c r="K55" s="145" t="s">
        <v>841</v>
      </c>
      <c r="L55" s="110" t="str">
        <f>IF(ISBLANK(Tabelle14[[#This Row],[Unit price ]]),"",RIGHT(Tabelle14[[#This Row],[Unit price ]],1))</f>
        <v>€</v>
      </c>
      <c r="M55" s="147" t="str">
        <f>IF(OR(ISBLANK(Tabelle14[[#This Row],[Unit price ]]),Tabelle14[[#This Row],[Unit price ]]="-"),"",IF(ISERR(FIND("€",Tabelle14[[#This Row],[Unit price ]])),CONCATENATE(VALUE(LEFT(Tabelle14[[#This Row],[Unit price ]],FIND(" ",Tabelle14[[#This Row],[Unit price ]])-1))*(VLOOKUP(Tabelle14[[#This Row],[Currency]],$S$2:$U$5,3,FALSE))," €"),Tabelle14[[#This Row],[Unit price ]]))</f>
        <v>160 €</v>
      </c>
      <c r="N55" s="147">
        <v>0.1</v>
      </c>
      <c r="O55" s="149">
        <f>IF(ISBLANK(Tabelle14[[#This Row],[Unit price
in €]]),"",Tabelle14[[#This Row],[Unit price
in €]]/IF(ISBLANK(Tabelle14[[#This Row],[mg per unit]]),"",Tabelle14[[#This Row],[mg per unit]]))</f>
        <v>1600</v>
      </c>
      <c r="P55" s="149">
        <f>Tabelle14[[#This Row],[Price
per mg '[€']]]/1000</f>
        <v>1.6</v>
      </c>
      <c r="Q55" s="122"/>
    </row>
    <row r="56" spans="1:17" ht="14.25" x14ac:dyDescent="0.2">
      <c r="A56" s="116" t="s">
        <v>1813</v>
      </c>
      <c r="B56" s="177" t="s">
        <v>1579</v>
      </c>
      <c r="C56" s="180" t="s">
        <v>1814</v>
      </c>
      <c r="D56" s="177" t="s">
        <v>1814</v>
      </c>
      <c r="E56" s="116" t="s">
        <v>1815</v>
      </c>
      <c r="F56" s="116" t="s">
        <v>1816</v>
      </c>
      <c r="G56" s="116" t="s">
        <v>1596</v>
      </c>
      <c r="H56" s="141" t="s">
        <v>1817</v>
      </c>
      <c r="I56" s="116" t="s">
        <v>1638</v>
      </c>
      <c r="J56" s="117" t="s">
        <v>8</v>
      </c>
      <c r="K56" s="145" t="s">
        <v>1818</v>
      </c>
      <c r="L56" s="110" t="str">
        <f>IF(ISBLANK(Tabelle14[[#This Row],[Unit price ]]),"",RIGHT(Tabelle14[[#This Row],[Unit price ]],1))</f>
        <v>€</v>
      </c>
      <c r="M56" s="147" t="str">
        <f>IF(OR(ISBLANK(Tabelle14[[#This Row],[Unit price ]]),Tabelle14[[#This Row],[Unit price ]]="-"),"",IF(ISERR(FIND("€",Tabelle14[[#This Row],[Unit price ]])),CONCATENATE(VALUE(LEFT(Tabelle14[[#This Row],[Unit price ]],FIND(" ",Tabelle14[[#This Row],[Unit price ]])-1))*(VLOOKUP(Tabelle14[[#This Row],[Currency]],$S$2:$U$5,3,FALSE))," €"),Tabelle14[[#This Row],[Unit price ]]))</f>
        <v>110,4 €</v>
      </c>
      <c r="N56" s="147">
        <v>0.1</v>
      </c>
      <c r="O56" s="149">
        <f>IF(ISBLANK(Tabelle14[[#This Row],[Unit price
in €]]),"",Tabelle14[[#This Row],[Unit price
in €]]/IF(ISBLANK(Tabelle14[[#This Row],[mg per unit]]),"",Tabelle14[[#This Row],[mg per unit]]))</f>
        <v>1104</v>
      </c>
      <c r="P56" s="149">
        <f>Tabelle14[[#This Row],[Price
per mg '[€']]]/1000</f>
        <v>1.1040000000000001</v>
      </c>
      <c r="Q56" s="122"/>
    </row>
    <row r="57" spans="1:17" ht="14.25" x14ac:dyDescent="0.2">
      <c r="A57" s="116" t="s">
        <v>1842</v>
      </c>
      <c r="B57" s="177" t="s">
        <v>1843</v>
      </c>
      <c r="C57" s="180" t="s">
        <v>1844</v>
      </c>
      <c r="D57" s="177" t="s">
        <v>1844</v>
      </c>
      <c r="E57" s="116"/>
      <c r="F57" s="116" t="s">
        <v>1845</v>
      </c>
      <c r="G57" s="116" t="s">
        <v>1592</v>
      </c>
      <c r="H57" s="141" t="s">
        <v>1846</v>
      </c>
      <c r="I57" s="116" t="s">
        <v>1618</v>
      </c>
      <c r="J57" s="117" t="s">
        <v>8</v>
      </c>
      <c r="K57" s="145" t="s">
        <v>1847</v>
      </c>
      <c r="L57" s="110" t="str">
        <f>IF(ISBLANK(Tabelle14[[#This Row],[Unit price ]]),"",RIGHT(Tabelle14[[#This Row],[Unit price ]],1))</f>
        <v>€</v>
      </c>
      <c r="M57" s="147" t="str">
        <f>IF(OR(ISBLANK(Tabelle14[[#This Row],[Unit price ]]),Tabelle14[[#This Row],[Unit price ]]="-"),"",IF(ISERR(FIND("€",Tabelle14[[#This Row],[Unit price ]])),CONCATENATE(VALUE(LEFT(Tabelle14[[#This Row],[Unit price ]],FIND(" ",Tabelle14[[#This Row],[Unit price ]])-1))*(VLOOKUP(Tabelle14[[#This Row],[Currency]],$S$2:$U$5,3,FALSE))," €"),Tabelle14[[#This Row],[Unit price ]]))</f>
        <v>1139 €</v>
      </c>
      <c r="N57" s="147">
        <v>5</v>
      </c>
      <c r="O57" s="149">
        <f>IF(ISBLANK(Tabelle14[[#This Row],[Unit price
in €]]),"",Tabelle14[[#This Row],[Unit price
in €]]/IF(ISBLANK(Tabelle14[[#This Row],[mg per unit]]),"",Tabelle14[[#This Row],[mg per unit]]))</f>
        <v>227.8</v>
      </c>
      <c r="P57" s="149">
        <f>Tabelle14[[#This Row],[Price
per mg '[€']]]/1000</f>
        <v>0.2278</v>
      </c>
      <c r="Q57" s="122"/>
    </row>
    <row r="58" spans="1:17" ht="14.25" x14ac:dyDescent="0.2">
      <c r="A58" s="116" t="s">
        <v>1859</v>
      </c>
      <c r="B58" s="177" t="s">
        <v>1836</v>
      </c>
      <c r="C58" s="180" t="s">
        <v>1860</v>
      </c>
      <c r="D58" s="177" t="s">
        <v>1861</v>
      </c>
      <c r="E58" s="116"/>
      <c r="F58" s="116" t="s">
        <v>1862</v>
      </c>
      <c r="G58" s="116" t="s">
        <v>1634</v>
      </c>
      <c r="H58" s="141" t="s">
        <v>1863</v>
      </c>
      <c r="I58" s="116" t="s">
        <v>1582</v>
      </c>
      <c r="J58" s="117" t="s">
        <v>8</v>
      </c>
      <c r="K58" s="145" t="s">
        <v>1724</v>
      </c>
      <c r="L58" s="110" t="str">
        <f>IF(ISBLANK(Tabelle14[[#This Row],[Unit price ]]),"",RIGHT(Tabelle14[[#This Row],[Unit price ]],1))</f>
        <v>€</v>
      </c>
      <c r="M58" s="147" t="str">
        <f>IF(OR(ISBLANK(Tabelle14[[#This Row],[Unit price ]]),Tabelle14[[#This Row],[Unit price ]]="-"),"",IF(ISERR(FIND("€",Tabelle14[[#This Row],[Unit price ]])),CONCATENATE(VALUE(LEFT(Tabelle14[[#This Row],[Unit price ]],FIND(" ",Tabelle14[[#This Row],[Unit price ]])-1))*(VLOOKUP(Tabelle14[[#This Row],[Currency]],$S$2:$U$5,3,FALSE))," €"),Tabelle14[[#This Row],[Unit price ]]))</f>
        <v>357 €</v>
      </c>
      <c r="N58" s="147">
        <v>10</v>
      </c>
      <c r="O58" s="149">
        <f>IF(ISBLANK(Tabelle14[[#This Row],[Unit price
in €]]),"",Tabelle14[[#This Row],[Unit price
in €]]/IF(ISBLANK(Tabelle14[[#This Row],[mg per unit]]),"",Tabelle14[[#This Row],[mg per unit]]))</f>
        <v>35.700000000000003</v>
      </c>
      <c r="P58" s="149">
        <f>Tabelle14[[#This Row],[Price
per mg '[€']]]/1000</f>
        <v>3.5700000000000003E-2</v>
      </c>
      <c r="Q58" s="122"/>
    </row>
    <row r="59" spans="1:17" ht="14.25" x14ac:dyDescent="0.2">
      <c r="A59" s="116" t="s">
        <v>1859</v>
      </c>
      <c r="B59" s="177" t="s">
        <v>1836</v>
      </c>
      <c r="C59" s="180" t="s">
        <v>1860</v>
      </c>
      <c r="D59" s="177" t="s">
        <v>1861</v>
      </c>
      <c r="E59" s="116"/>
      <c r="F59" s="116" t="s">
        <v>1862</v>
      </c>
      <c r="G59" s="116" t="s">
        <v>1592</v>
      </c>
      <c r="H59" s="141" t="s">
        <v>1864</v>
      </c>
      <c r="I59" s="116" t="s">
        <v>1582</v>
      </c>
      <c r="J59" s="117" t="s">
        <v>8</v>
      </c>
      <c r="K59" s="145" t="s">
        <v>1865</v>
      </c>
      <c r="L59" s="110" t="str">
        <f>IF(ISBLANK(Tabelle14[[#This Row],[Unit price ]]),"",RIGHT(Tabelle14[[#This Row],[Unit price ]],1))</f>
        <v>€</v>
      </c>
      <c r="M59" s="147" t="str">
        <f>IF(OR(ISBLANK(Tabelle14[[#This Row],[Unit price ]]),Tabelle14[[#This Row],[Unit price ]]="-"),"",IF(ISERR(FIND("€",Tabelle14[[#This Row],[Unit price ]])),CONCATENATE(VALUE(LEFT(Tabelle14[[#This Row],[Unit price ]],FIND(" ",Tabelle14[[#This Row],[Unit price ]])-1))*(VLOOKUP(Tabelle14[[#This Row],[Currency]],$S$2:$U$5,3,FALSE))," €"),Tabelle14[[#This Row],[Unit price ]]))</f>
        <v>355,3 €</v>
      </c>
      <c r="N59" s="147">
        <v>10</v>
      </c>
      <c r="O59" s="149">
        <f>IF(ISBLANK(Tabelle14[[#This Row],[Unit price
in €]]),"",Tabelle14[[#This Row],[Unit price
in €]]/IF(ISBLANK(Tabelle14[[#This Row],[mg per unit]]),"",Tabelle14[[#This Row],[mg per unit]]))</f>
        <v>35.53</v>
      </c>
      <c r="P59" s="149">
        <f>Tabelle14[[#This Row],[Price
per mg '[€']]]/1000</f>
        <v>3.5529999999999999E-2</v>
      </c>
      <c r="Q59" s="122"/>
    </row>
    <row r="60" spans="1:17" ht="14.25" x14ac:dyDescent="0.2">
      <c r="A60" s="116" t="s">
        <v>1866</v>
      </c>
      <c r="B60" s="177" t="s">
        <v>1836</v>
      </c>
      <c r="C60" s="180" t="s">
        <v>1860</v>
      </c>
      <c r="D60" s="177" t="s">
        <v>1861</v>
      </c>
      <c r="E60" s="116"/>
      <c r="F60" s="116" t="s">
        <v>1862</v>
      </c>
      <c r="G60" s="116" t="s">
        <v>18</v>
      </c>
      <c r="H60" s="141">
        <v>690175</v>
      </c>
      <c r="I60" s="116" t="s">
        <v>1867</v>
      </c>
      <c r="J60" s="117" t="s">
        <v>8</v>
      </c>
      <c r="K60" s="145" t="s">
        <v>1665</v>
      </c>
      <c r="L60" s="110" t="str">
        <f>IF(ISBLANK(Tabelle14[[#This Row],[Unit price ]]),"",RIGHT(Tabelle14[[#This Row],[Unit price ]],1))</f>
        <v>€</v>
      </c>
      <c r="M60" s="147" t="str">
        <f>IF(OR(ISBLANK(Tabelle14[[#This Row],[Unit price ]]),Tabelle14[[#This Row],[Unit price ]]="-"),"",IF(ISERR(FIND("€",Tabelle14[[#This Row],[Unit price ]])),CONCATENATE(VALUE(LEFT(Tabelle14[[#This Row],[Unit price ]],FIND(" ",Tabelle14[[#This Row],[Unit price ]])-1))*(VLOOKUP(Tabelle14[[#This Row],[Currency]],$S$2:$U$5,3,FALSE))," €"),Tabelle14[[#This Row],[Unit price ]]))</f>
        <v>500 €</v>
      </c>
      <c r="N60" s="147">
        <v>0.1</v>
      </c>
      <c r="O60" s="149">
        <f>IF(ISBLANK(Tabelle14[[#This Row],[Unit price
in €]]),"",Tabelle14[[#This Row],[Unit price
in €]]/IF(ISBLANK(Tabelle14[[#This Row],[mg per unit]]),"",Tabelle14[[#This Row],[mg per unit]]))</f>
        <v>5000</v>
      </c>
      <c r="P60" s="149">
        <f>Tabelle14[[#This Row],[Price
per mg '[€']]]/1000</f>
        <v>5</v>
      </c>
      <c r="Q60" s="122"/>
    </row>
    <row r="61" spans="1:17" ht="14.25" x14ac:dyDescent="0.2">
      <c r="A61" s="116" t="s">
        <v>1885</v>
      </c>
      <c r="B61" s="177" t="s">
        <v>1886</v>
      </c>
      <c r="C61" s="180" t="s">
        <v>1869</v>
      </c>
      <c r="D61" s="177" t="s">
        <v>1869</v>
      </c>
      <c r="E61" s="116"/>
      <c r="F61" s="116" t="s">
        <v>1871</v>
      </c>
      <c r="G61" s="116" t="s">
        <v>1592</v>
      </c>
      <c r="H61" s="141" t="s">
        <v>1887</v>
      </c>
      <c r="I61" s="116" t="s">
        <v>1821</v>
      </c>
      <c r="J61" s="117" t="s">
        <v>8</v>
      </c>
      <c r="K61" s="145" t="s">
        <v>1888</v>
      </c>
      <c r="L61" s="110" t="str">
        <f>IF(ISBLANK(Tabelle14[[#This Row],[Unit price ]]),"",RIGHT(Tabelle14[[#This Row],[Unit price ]],1))</f>
        <v>€</v>
      </c>
      <c r="M61" s="147" t="str">
        <f>IF(OR(ISBLANK(Tabelle14[[#This Row],[Unit price ]]),Tabelle14[[#This Row],[Unit price ]]="-"),"",IF(ISERR(FIND("€",Tabelle14[[#This Row],[Unit price ]])),CONCATENATE(VALUE(LEFT(Tabelle14[[#This Row],[Unit price ]],FIND(" ",Tabelle14[[#This Row],[Unit price ]])-1))*(VLOOKUP(Tabelle14[[#This Row],[Currency]],$S$2:$U$5,3,FALSE))," €"),Tabelle14[[#This Row],[Unit price ]]))</f>
        <v>2465,85 €</v>
      </c>
      <c r="N61" s="147">
        <v>2.5</v>
      </c>
      <c r="O61" s="149">
        <f>IF(ISBLANK(Tabelle14[[#This Row],[Unit price
in €]]),"",Tabelle14[[#This Row],[Unit price
in €]]/IF(ISBLANK(Tabelle14[[#This Row],[mg per unit]]),"",Tabelle14[[#This Row],[mg per unit]]))</f>
        <v>986.33999999999992</v>
      </c>
      <c r="P61" s="149">
        <f>Tabelle14[[#This Row],[Price
per mg '[€']]]/1000</f>
        <v>0.98633999999999988</v>
      </c>
      <c r="Q61" s="122"/>
    </row>
    <row r="62" spans="1:17" ht="14.25" x14ac:dyDescent="0.2">
      <c r="A62" s="116" t="s">
        <v>1868</v>
      </c>
      <c r="B62" s="177" t="s">
        <v>1601</v>
      </c>
      <c r="C62" s="180" t="s">
        <v>1869</v>
      </c>
      <c r="D62" s="177" t="s">
        <v>1869</v>
      </c>
      <c r="E62" s="116" t="s">
        <v>1870</v>
      </c>
      <c r="F62" s="116" t="s">
        <v>1871</v>
      </c>
      <c r="G62" s="116" t="s">
        <v>1596</v>
      </c>
      <c r="H62" s="141" t="s">
        <v>1872</v>
      </c>
      <c r="I62" s="116" t="s">
        <v>1873</v>
      </c>
      <c r="J62" s="117" t="s">
        <v>8</v>
      </c>
      <c r="K62" s="145" t="s">
        <v>1874</v>
      </c>
      <c r="L62" s="110" t="str">
        <f>IF(ISBLANK(Tabelle14[[#This Row],[Unit price ]]),"",RIGHT(Tabelle14[[#This Row],[Unit price ]],1))</f>
        <v>€</v>
      </c>
      <c r="M62" s="147" t="str">
        <f>IF(OR(ISBLANK(Tabelle14[[#This Row],[Unit price ]]),Tabelle14[[#This Row],[Unit price ]]="-"),"",IF(ISERR(FIND("€",Tabelle14[[#This Row],[Unit price ]])),CONCATENATE(VALUE(LEFT(Tabelle14[[#This Row],[Unit price ]],FIND(" ",Tabelle14[[#This Row],[Unit price ]])-1))*(VLOOKUP(Tabelle14[[#This Row],[Currency]],$S$2:$U$5,3,FALSE))," €"),Tabelle14[[#This Row],[Unit price ]]))</f>
        <v>151,2 €</v>
      </c>
      <c r="N62" s="147">
        <v>0.1</v>
      </c>
      <c r="O62" s="149">
        <f>IF(ISBLANK(Tabelle14[[#This Row],[Unit price
in €]]),"",Tabelle14[[#This Row],[Unit price
in €]]/IF(ISBLANK(Tabelle14[[#This Row],[mg per unit]]),"",Tabelle14[[#This Row],[mg per unit]]))</f>
        <v>1511.9999999999998</v>
      </c>
      <c r="P62" s="149">
        <f>Tabelle14[[#This Row],[Price
per mg '[€']]]/1000</f>
        <v>1.5119999999999998</v>
      </c>
      <c r="Q62" s="122"/>
    </row>
    <row r="63" spans="1:17" ht="14.25" x14ac:dyDescent="0.2">
      <c r="A63" s="116" t="s">
        <v>1875</v>
      </c>
      <c r="B63" s="177" t="s">
        <v>1601</v>
      </c>
      <c r="C63" s="180" t="s">
        <v>1869</v>
      </c>
      <c r="D63" s="177" t="s">
        <v>1869</v>
      </c>
      <c r="E63" s="116" t="s">
        <v>1870</v>
      </c>
      <c r="F63" s="116" t="s">
        <v>1871</v>
      </c>
      <c r="G63" s="116" t="s">
        <v>1596</v>
      </c>
      <c r="H63" s="141" t="s">
        <v>1876</v>
      </c>
      <c r="I63" s="116" t="s">
        <v>1582</v>
      </c>
      <c r="J63" s="117" t="s">
        <v>8</v>
      </c>
      <c r="K63" s="145" t="s">
        <v>1877</v>
      </c>
      <c r="L63" s="110" t="str">
        <f>IF(ISBLANK(Tabelle14[[#This Row],[Unit price ]]),"",RIGHT(Tabelle14[[#This Row],[Unit price ]],1))</f>
        <v>€</v>
      </c>
      <c r="M63" s="147" t="str">
        <f>IF(OR(ISBLANK(Tabelle14[[#This Row],[Unit price ]]),Tabelle14[[#This Row],[Unit price ]]="-"),"",IF(ISERR(FIND("€",Tabelle14[[#This Row],[Unit price ]])),CONCATENATE(VALUE(LEFT(Tabelle14[[#This Row],[Unit price ]],FIND(" ",Tabelle14[[#This Row],[Unit price ]])-1))*(VLOOKUP(Tabelle14[[#This Row],[Currency]],$S$2:$U$5,3,FALSE))," €"),Tabelle14[[#This Row],[Unit price ]]))</f>
        <v>1573,6 €</v>
      </c>
      <c r="N63" s="147">
        <v>10</v>
      </c>
      <c r="O63" s="149">
        <f>IF(ISBLANK(Tabelle14[[#This Row],[Unit price
in €]]),"",Tabelle14[[#This Row],[Unit price
in €]]/IF(ISBLANK(Tabelle14[[#This Row],[mg per unit]]),"",Tabelle14[[#This Row],[mg per unit]]))</f>
        <v>157.35999999999999</v>
      </c>
      <c r="P63" s="149">
        <f>Tabelle14[[#This Row],[Price
per mg '[€']]]/1000</f>
        <v>0.15735999999999997</v>
      </c>
      <c r="Q63" s="122"/>
    </row>
    <row r="64" spans="1:17" ht="14.25" x14ac:dyDescent="0.2">
      <c r="A64" s="116" t="s">
        <v>1878</v>
      </c>
      <c r="B64" s="177" t="s">
        <v>1601</v>
      </c>
      <c r="C64" s="180" t="s">
        <v>1869</v>
      </c>
      <c r="D64" s="177" t="s">
        <v>1869</v>
      </c>
      <c r="E64" s="116" t="s">
        <v>1870</v>
      </c>
      <c r="F64" s="116" t="s">
        <v>1871</v>
      </c>
      <c r="G64" s="116" t="s">
        <v>1592</v>
      </c>
      <c r="H64" s="141" t="s">
        <v>1879</v>
      </c>
      <c r="I64" s="116" t="s">
        <v>1582</v>
      </c>
      <c r="J64" s="117" t="s">
        <v>8</v>
      </c>
      <c r="K64" s="145" t="s">
        <v>1880</v>
      </c>
      <c r="L64" s="110" t="str">
        <f>IF(ISBLANK(Tabelle14[[#This Row],[Unit price ]]),"",RIGHT(Tabelle14[[#This Row],[Unit price ]],1))</f>
        <v>€</v>
      </c>
      <c r="M64" s="147" t="str">
        <f>IF(OR(ISBLANK(Tabelle14[[#This Row],[Unit price ]]),Tabelle14[[#This Row],[Unit price ]]="-"),"",IF(ISERR(FIND("€",Tabelle14[[#This Row],[Unit price ]])),CONCATENATE(VALUE(LEFT(Tabelle14[[#This Row],[Unit price ]],FIND(" ",Tabelle14[[#This Row],[Unit price ]])-1))*(VLOOKUP(Tabelle14[[#This Row],[Currency]],$S$2:$U$5,3,FALSE))," €"),Tabelle14[[#This Row],[Unit price ]]))</f>
        <v>1842,8 €</v>
      </c>
      <c r="N64" s="147">
        <v>10</v>
      </c>
      <c r="O64" s="149">
        <f>IF(ISBLANK(Tabelle14[[#This Row],[Unit price
in €]]),"",Tabelle14[[#This Row],[Unit price
in €]]/IF(ISBLANK(Tabelle14[[#This Row],[mg per unit]]),"",Tabelle14[[#This Row],[mg per unit]]))</f>
        <v>184.28</v>
      </c>
      <c r="P64" s="149">
        <f>Tabelle14[[#This Row],[Price
per mg '[€']]]/1000</f>
        <v>0.18428</v>
      </c>
      <c r="Q64" s="122"/>
    </row>
    <row r="65" spans="1:17" ht="14.25" x14ac:dyDescent="0.2">
      <c r="A65" s="116" t="s">
        <v>1881</v>
      </c>
      <c r="B65" s="177" t="s">
        <v>1601</v>
      </c>
      <c r="C65" s="180" t="s">
        <v>1869</v>
      </c>
      <c r="D65" s="177" t="s">
        <v>1869</v>
      </c>
      <c r="E65" s="116" t="s">
        <v>1870</v>
      </c>
      <c r="F65" s="116" t="s">
        <v>1871</v>
      </c>
      <c r="G65" s="116" t="s">
        <v>1587</v>
      </c>
      <c r="H65" s="141" t="s">
        <v>1882</v>
      </c>
      <c r="I65" s="116" t="s">
        <v>2232</v>
      </c>
      <c r="J65" s="117" t="s">
        <v>8</v>
      </c>
      <c r="K65" s="145" t="s">
        <v>1485</v>
      </c>
      <c r="L65" s="110" t="str">
        <f>IF(ISBLANK(Tabelle14[[#This Row],[Unit price ]]),"",RIGHT(Tabelle14[[#This Row],[Unit price ]],1))</f>
        <v>€</v>
      </c>
      <c r="M65" s="147" t="str">
        <f>IF(OR(ISBLANK(Tabelle14[[#This Row],[Unit price ]]),Tabelle14[[#This Row],[Unit price ]]="-"),"",IF(ISERR(FIND("€",Tabelle14[[#This Row],[Unit price ]])),CONCATENATE(VALUE(LEFT(Tabelle14[[#This Row],[Unit price ]],FIND(" ",Tabelle14[[#This Row],[Unit price ]])-1))*(VLOOKUP(Tabelle14[[#This Row],[Currency]],$S$2:$U$5,3,FALSE))," €"),Tabelle14[[#This Row],[Unit price ]]))</f>
        <v>185 €</v>
      </c>
      <c r="N65" s="147">
        <v>0.1</v>
      </c>
      <c r="O65" s="149">
        <f>IF(ISBLANK(Tabelle14[[#This Row],[Unit price
in €]]),"",Tabelle14[[#This Row],[Unit price
in €]]/IF(ISBLANK(Tabelle14[[#This Row],[mg per unit]]),"",Tabelle14[[#This Row],[mg per unit]]))</f>
        <v>1850</v>
      </c>
      <c r="P65" s="149">
        <f>Tabelle14[[#This Row],[Price
per mg '[€']]]/1000</f>
        <v>1.85</v>
      </c>
      <c r="Q65" s="122"/>
    </row>
    <row r="66" spans="1:17" ht="14.25" x14ac:dyDescent="0.2">
      <c r="A66" s="116" t="s">
        <v>1883</v>
      </c>
      <c r="B66" s="177" t="s">
        <v>1601</v>
      </c>
      <c r="C66" s="180" t="s">
        <v>1869</v>
      </c>
      <c r="D66" s="177" t="s">
        <v>1869</v>
      </c>
      <c r="E66" s="116" t="s">
        <v>1870</v>
      </c>
      <c r="F66" s="116" t="s">
        <v>1871</v>
      </c>
      <c r="G66" s="116" t="s">
        <v>18</v>
      </c>
      <c r="H66" s="141">
        <v>675310</v>
      </c>
      <c r="I66" s="116" t="s">
        <v>1618</v>
      </c>
      <c r="J66" s="117" t="s">
        <v>8</v>
      </c>
      <c r="K66" s="145" t="s">
        <v>1884</v>
      </c>
      <c r="L66" s="107" t="str">
        <f>IF(ISBLANK(Tabelle14[[#This Row],[Unit price ]]),"",RIGHT(Tabelle14[[#This Row],[Unit price ]],1))</f>
        <v>€</v>
      </c>
      <c r="M66" s="146" t="str">
        <f>IF(OR(ISBLANK(Tabelle14[[#This Row],[Unit price ]]),Tabelle14[[#This Row],[Unit price ]]="-"),"",IF(ISERR(FIND("€",Tabelle14[[#This Row],[Unit price ]])),CONCATENATE(VALUE(LEFT(Tabelle14[[#This Row],[Unit price ]],FIND(" ",Tabelle14[[#This Row],[Unit price ]])-1))*(VLOOKUP(Tabelle14[[#This Row],[Currency]],$S$2:$U$5,3,FALSE))," €"),Tabelle14[[#This Row],[Unit price ]]))</f>
        <v>780,00 €</v>
      </c>
      <c r="N66" s="147">
        <v>5</v>
      </c>
      <c r="O66" s="146">
        <f>IF(ISBLANK(Tabelle14[[#This Row],[Unit price
in €]]),"",Tabelle14[[#This Row],[Unit price
in €]]/IF(ISBLANK(Tabelle14[[#This Row],[mg per unit]]),"",Tabelle14[[#This Row],[mg per unit]]))</f>
        <v>156</v>
      </c>
      <c r="P66" s="149">
        <f>Tabelle14[[#This Row],[Price
per mg '[€']]]/1000</f>
        <v>0.156</v>
      </c>
      <c r="Q66" s="122"/>
    </row>
    <row r="67" spans="1:17" ht="14.25" x14ac:dyDescent="0.2">
      <c r="A67" s="116" t="s">
        <v>1964</v>
      </c>
      <c r="B67" s="177" t="s">
        <v>1601</v>
      </c>
      <c r="C67" s="180" t="s">
        <v>1965</v>
      </c>
      <c r="D67" s="177" t="s">
        <v>1869</v>
      </c>
      <c r="E67" s="116" t="s">
        <v>1966</v>
      </c>
      <c r="F67" s="116" t="s">
        <v>1967</v>
      </c>
      <c r="G67" s="116" t="s">
        <v>1592</v>
      </c>
      <c r="H67" s="141" t="s">
        <v>1968</v>
      </c>
      <c r="I67" s="116" t="s">
        <v>1625</v>
      </c>
      <c r="J67" s="117" t="s">
        <v>8</v>
      </c>
      <c r="K67" s="145" t="s">
        <v>1969</v>
      </c>
      <c r="L67" s="110" t="str">
        <f>IF(ISBLANK(Tabelle14[[#This Row],[Unit price ]]),"",RIGHT(Tabelle14[[#This Row],[Unit price ]],1))</f>
        <v>€</v>
      </c>
      <c r="M67" s="147" t="str">
        <f>IF(OR(ISBLANK(Tabelle14[[#This Row],[Unit price ]]),Tabelle14[[#This Row],[Unit price ]]="-"),"",IF(ISERR(FIND("€",Tabelle14[[#This Row],[Unit price ]])),CONCATENATE(VALUE(LEFT(Tabelle14[[#This Row],[Unit price ]],FIND(" ",Tabelle14[[#This Row],[Unit price ]])-1))*(VLOOKUP(Tabelle14[[#This Row],[Currency]],$S$2:$U$5,3,FALSE))," €"),Tabelle14[[#This Row],[Unit price ]]))</f>
        <v>1697,45 €</v>
      </c>
      <c r="N67" s="147">
        <v>25</v>
      </c>
      <c r="O67" s="149">
        <f>IF(ISBLANK(Tabelle14[[#This Row],[Unit price
in €]]),"",Tabelle14[[#This Row],[Unit price
in €]]/IF(ISBLANK(Tabelle14[[#This Row],[mg per unit]]),"",Tabelle14[[#This Row],[mg per unit]]))</f>
        <v>67.897999999999996</v>
      </c>
      <c r="P67" s="149">
        <f>Tabelle14[[#This Row],[Price
per mg '[€']]]/1000</f>
        <v>6.7898E-2</v>
      </c>
      <c r="Q67" s="122"/>
    </row>
    <row r="68" spans="1:17" ht="14.25" x14ac:dyDescent="0.2">
      <c r="A68" s="116" t="s">
        <v>1970</v>
      </c>
      <c r="B68" s="177" t="s">
        <v>1601</v>
      </c>
      <c r="C68" s="180" t="s">
        <v>1965</v>
      </c>
      <c r="D68" s="177" t="s">
        <v>1869</v>
      </c>
      <c r="E68" s="116" t="s">
        <v>1966</v>
      </c>
      <c r="F68" s="116" t="s">
        <v>1967</v>
      </c>
      <c r="G68" s="116" t="s">
        <v>18</v>
      </c>
      <c r="H68" s="141">
        <v>676639</v>
      </c>
      <c r="I68" s="116" t="s">
        <v>1598</v>
      </c>
      <c r="J68" s="117" t="s">
        <v>8</v>
      </c>
      <c r="K68" s="145" t="s">
        <v>1665</v>
      </c>
      <c r="L68" s="110" t="str">
        <f>IF(ISBLANK(Tabelle14[[#This Row],[Unit price ]]),"",RIGHT(Tabelle14[[#This Row],[Unit price ]],1))</f>
        <v>€</v>
      </c>
      <c r="M68" s="147" t="str">
        <f>IF(OR(ISBLANK(Tabelle14[[#This Row],[Unit price ]]),Tabelle14[[#This Row],[Unit price ]]="-"),"",IF(ISERR(FIND("€",Tabelle14[[#This Row],[Unit price ]])),CONCATENATE(VALUE(LEFT(Tabelle14[[#This Row],[Unit price ]],FIND(" ",Tabelle14[[#This Row],[Unit price ]])-1))*(VLOOKUP(Tabelle14[[#This Row],[Currency]],$S$2:$U$5,3,FALSE))," €"),Tabelle14[[#This Row],[Unit price ]]))</f>
        <v>500 €</v>
      </c>
      <c r="N68" s="147">
        <v>0.1</v>
      </c>
      <c r="O68" s="149">
        <f>IF(ISBLANK(Tabelle14[[#This Row],[Unit price
in €]]),"",Tabelle14[[#This Row],[Unit price
in €]]/IF(ISBLANK(Tabelle14[[#This Row],[mg per unit]]),"",Tabelle14[[#This Row],[mg per unit]]))</f>
        <v>5000</v>
      </c>
      <c r="P68" s="149">
        <f>Tabelle14[[#This Row],[Price
per mg '[€']]]/1000</f>
        <v>5</v>
      </c>
      <c r="Q68" s="122"/>
    </row>
    <row r="69" spans="1:17" ht="14.25" x14ac:dyDescent="0.2">
      <c r="A69" s="116" t="s">
        <v>1971</v>
      </c>
      <c r="B69" s="177" t="s">
        <v>1601</v>
      </c>
      <c r="C69" s="180" t="s">
        <v>1965</v>
      </c>
      <c r="D69" s="177" t="s">
        <v>1869</v>
      </c>
      <c r="E69" s="116" t="s">
        <v>1966</v>
      </c>
      <c r="F69" s="116" t="s">
        <v>1967</v>
      </c>
      <c r="G69" s="116" t="s">
        <v>1587</v>
      </c>
      <c r="H69" s="141" t="s">
        <v>1972</v>
      </c>
      <c r="I69" s="116" t="s">
        <v>1731</v>
      </c>
      <c r="J69" s="117" t="s">
        <v>8</v>
      </c>
      <c r="K69" s="145" t="s">
        <v>858</v>
      </c>
      <c r="L69" s="110" t="str">
        <f>IF(ISBLANK(Tabelle14[[#This Row],[Unit price ]]),"",RIGHT(Tabelle14[[#This Row],[Unit price ]],1))</f>
        <v>€</v>
      </c>
      <c r="M69" s="147" t="str">
        <f>IF(OR(ISBLANK(Tabelle14[[#This Row],[Unit price ]]),Tabelle14[[#This Row],[Unit price ]]="-"),"",IF(ISERR(FIND("€",Tabelle14[[#This Row],[Unit price ]])),CONCATENATE(VALUE(LEFT(Tabelle14[[#This Row],[Unit price ]],FIND(" ",Tabelle14[[#This Row],[Unit price ]])-1))*(VLOOKUP(Tabelle14[[#This Row],[Currency]],$S$2:$U$5,3,FALSE))," €"),Tabelle14[[#This Row],[Unit price ]]))</f>
        <v>150 €</v>
      </c>
      <c r="N69" s="147">
        <v>0.1</v>
      </c>
      <c r="O69" s="149">
        <f>IF(ISBLANK(Tabelle14[[#This Row],[Unit price
in €]]),"",Tabelle14[[#This Row],[Unit price
in €]]/IF(ISBLANK(Tabelle14[[#This Row],[mg per unit]]),"",Tabelle14[[#This Row],[mg per unit]]))</f>
        <v>1500</v>
      </c>
      <c r="P69" s="149">
        <f>Tabelle14[[#This Row],[Price
per mg '[€']]]/1000</f>
        <v>1.5</v>
      </c>
      <c r="Q69" s="122"/>
    </row>
    <row r="70" spans="1:17" ht="14.25" x14ac:dyDescent="0.2">
      <c r="A70" s="116" t="s">
        <v>1889</v>
      </c>
      <c r="B70" s="177" t="s">
        <v>1601</v>
      </c>
      <c r="C70" s="180" t="s">
        <v>1890</v>
      </c>
      <c r="D70" s="177" t="s">
        <v>1288</v>
      </c>
      <c r="E70" s="116" t="s">
        <v>1891</v>
      </c>
      <c r="F70" s="116" t="s">
        <v>1289</v>
      </c>
      <c r="G70" s="116" t="s">
        <v>1596</v>
      </c>
      <c r="H70" s="141" t="s">
        <v>1892</v>
      </c>
      <c r="I70" s="116" t="s">
        <v>1831</v>
      </c>
      <c r="J70" s="117" t="s">
        <v>8</v>
      </c>
      <c r="K70" s="145" t="s">
        <v>1893</v>
      </c>
      <c r="L70" s="110" t="str">
        <f>IF(ISBLANK(Tabelle14[[#This Row],[Unit price ]]),"",RIGHT(Tabelle14[[#This Row],[Unit price ]],1))</f>
        <v>€</v>
      </c>
      <c r="M70" s="147" t="str">
        <f>IF(OR(ISBLANK(Tabelle14[[#This Row],[Unit price ]]),Tabelle14[[#This Row],[Unit price ]]="-"),"",IF(ISERR(FIND("€",Tabelle14[[#This Row],[Unit price ]])),CONCATENATE(VALUE(LEFT(Tabelle14[[#This Row],[Unit price ]],FIND(" ",Tabelle14[[#This Row],[Unit price ]])-1))*(VLOOKUP(Tabelle14[[#This Row],[Currency]],$S$2:$U$5,3,FALSE))," €"),Tabelle14[[#This Row],[Unit price ]]))</f>
        <v>456,8 €</v>
      </c>
      <c r="N70" s="147">
        <v>50</v>
      </c>
      <c r="O70" s="149">
        <f>IF(ISBLANK(Tabelle14[[#This Row],[Unit price
in €]]),"",Tabelle14[[#This Row],[Unit price
in €]]/IF(ISBLANK(Tabelle14[[#This Row],[mg per unit]]),"",Tabelle14[[#This Row],[mg per unit]]))</f>
        <v>9.136000000000001</v>
      </c>
      <c r="P70" s="149">
        <f>Tabelle14[[#This Row],[Price
per mg '[€']]]/1000</f>
        <v>9.1360000000000018E-3</v>
      </c>
      <c r="Q70" s="122"/>
    </row>
    <row r="71" spans="1:17" ht="14.25" x14ac:dyDescent="0.2">
      <c r="A71" s="116" t="s">
        <v>1889</v>
      </c>
      <c r="B71" s="177" t="s">
        <v>1601</v>
      </c>
      <c r="C71" s="180" t="s">
        <v>1890</v>
      </c>
      <c r="D71" s="177" t="s">
        <v>1288</v>
      </c>
      <c r="E71" s="116" t="s">
        <v>1891</v>
      </c>
      <c r="F71" s="116" t="s">
        <v>1289</v>
      </c>
      <c r="G71" s="116" t="s">
        <v>1596</v>
      </c>
      <c r="H71" s="141" t="s">
        <v>1894</v>
      </c>
      <c r="I71" s="116" t="s">
        <v>1598</v>
      </c>
      <c r="J71" s="117" t="s">
        <v>8</v>
      </c>
      <c r="K71" s="145" t="s">
        <v>1895</v>
      </c>
      <c r="L71" s="110" t="str">
        <f>IF(ISBLANK(Tabelle14[[#This Row],[Unit price ]]),"",RIGHT(Tabelle14[[#This Row],[Unit price ]],1))</f>
        <v>€</v>
      </c>
      <c r="M71" s="147" t="str">
        <f>IF(OR(ISBLANK(Tabelle14[[#This Row],[Unit price ]]),Tabelle14[[#This Row],[Unit price ]]="-"),"",IF(ISERR(FIND("€",Tabelle14[[#This Row],[Unit price ]])),CONCATENATE(VALUE(LEFT(Tabelle14[[#This Row],[Unit price ]],FIND(" ",Tabelle14[[#This Row],[Unit price ]])-1))*(VLOOKUP(Tabelle14[[#This Row],[Currency]],$S$2:$U$5,3,FALSE))," €"),Tabelle14[[#This Row],[Unit price ]]))</f>
        <v>154,4 €</v>
      </c>
      <c r="N71" s="147">
        <v>0.1</v>
      </c>
      <c r="O71" s="149">
        <f>IF(ISBLANK(Tabelle14[[#This Row],[Unit price
in €]]),"",Tabelle14[[#This Row],[Unit price
in €]]/IF(ISBLANK(Tabelle14[[#This Row],[mg per unit]]),"",Tabelle14[[#This Row],[mg per unit]]))</f>
        <v>1544</v>
      </c>
      <c r="P71" s="149">
        <f>Tabelle14[[#This Row],[Price
per mg '[€']]]/1000</f>
        <v>1.544</v>
      </c>
      <c r="Q71" s="122"/>
    </row>
    <row r="72" spans="1:17" ht="14.25" x14ac:dyDescent="0.2">
      <c r="A72" s="116" t="s">
        <v>1896</v>
      </c>
      <c r="B72" s="177" t="s">
        <v>1601</v>
      </c>
      <c r="C72" s="180" t="s">
        <v>1890</v>
      </c>
      <c r="D72" s="177" t="s">
        <v>1288</v>
      </c>
      <c r="E72" s="116" t="s">
        <v>1891</v>
      </c>
      <c r="F72" s="116" t="s">
        <v>1289</v>
      </c>
      <c r="G72" s="116" t="s">
        <v>1592</v>
      </c>
      <c r="H72" s="141" t="s">
        <v>1897</v>
      </c>
      <c r="I72" s="116" t="s">
        <v>1582</v>
      </c>
      <c r="J72" s="117" t="s">
        <v>8</v>
      </c>
      <c r="K72" s="145" t="s">
        <v>1898</v>
      </c>
      <c r="L72" s="110" t="str">
        <f>IF(ISBLANK(Tabelle14[[#This Row],[Unit price ]]),"",RIGHT(Tabelle14[[#This Row],[Unit price ]],1))</f>
        <v>€</v>
      </c>
      <c r="M72" s="147" t="str">
        <f>IF(OR(ISBLANK(Tabelle14[[#This Row],[Unit price ]]),Tabelle14[[#This Row],[Unit price ]]="-"),"",IF(ISERR(FIND("€",Tabelle14[[#This Row],[Unit price ]])),CONCATENATE(VALUE(LEFT(Tabelle14[[#This Row],[Unit price ]],FIND(" ",Tabelle14[[#This Row],[Unit price ]])-1))*(VLOOKUP(Tabelle14[[#This Row],[Currency]],$S$2:$U$5,3,FALSE))," €"),Tabelle14[[#This Row],[Unit price ]]))</f>
        <v>137,7 €</v>
      </c>
      <c r="N72" s="147">
        <v>10</v>
      </c>
      <c r="O72" s="149">
        <f>IF(ISBLANK(Tabelle14[[#This Row],[Unit price
in €]]),"",Tabelle14[[#This Row],[Unit price
in €]]/IF(ISBLANK(Tabelle14[[#This Row],[mg per unit]]),"",Tabelle14[[#This Row],[mg per unit]]))</f>
        <v>13.77</v>
      </c>
      <c r="P72" s="149">
        <f>Tabelle14[[#This Row],[Price
per mg '[€']]]/1000</f>
        <v>1.3769999999999999E-2</v>
      </c>
      <c r="Q72" s="122"/>
    </row>
    <row r="73" spans="1:17" ht="14.25" x14ac:dyDescent="0.2">
      <c r="A73" s="116" t="s">
        <v>1899</v>
      </c>
      <c r="B73" s="177" t="s">
        <v>1601</v>
      </c>
      <c r="C73" s="180" t="s">
        <v>1890</v>
      </c>
      <c r="D73" s="177" t="s">
        <v>1288</v>
      </c>
      <c r="E73" s="116" t="s">
        <v>1891</v>
      </c>
      <c r="F73" s="116" t="s">
        <v>1289</v>
      </c>
      <c r="G73" s="116" t="s">
        <v>1587</v>
      </c>
      <c r="H73" s="141" t="s">
        <v>1900</v>
      </c>
      <c r="I73" s="116" t="s">
        <v>1704</v>
      </c>
      <c r="J73" s="117" t="s">
        <v>8</v>
      </c>
      <c r="K73" s="145" t="s">
        <v>1901</v>
      </c>
      <c r="L73" s="110" t="str">
        <f>IF(ISBLANK(Tabelle14[[#This Row],[Unit price ]]),"",RIGHT(Tabelle14[[#This Row],[Unit price ]],1))</f>
        <v>€</v>
      </c>
      <c r="M73" s="147" t="str">
        <f>IF(OR(ISBLANK(Tabelle14[[#This Row],[Unit price ]]),Tabelle14[[#This Row],[Unit price ]]="-"),"",IF(ISERR(FIND("€",Tabelle14[[#This Row],[Unit price ]])),CONCATENATE(VALUE(LEFT(Tabelle14[[#This Row],[Unit price ]],FIND(" ",Tabelle14[[#This Row],[Unit price ]])-1))*(VLOOKUP(Tabelle14[[#This Row],[Currency]],$S$2:$U$5,3,FALSE))," €"),Tabelle14[[#This Row],[Unit price ]]))</f>
        <v>70 €</v>
      </c>
      <c r="N73" s="147">
        <v>0.1</v>
      </c>
      <c r="O73" s="149">
        <f>IF(ISBLANK(Tabelle14[[#This Row],[Unit price
in €]]),"",Tabelle14[[#This Row],[Unit price
in €]]/IF(ISBLANK(Tabelle14[[#This Row],[mg per unit]]),"",Tabelle14[[#This Row],[mg per unit]]))</f>
        <v>700</v>
      </c>
      <c r="P73" s="149">
        <f>Tabelle14[[#This Row],[Price
per mg '[€']]]/1000</f>
        <v>0.7</v>
      </c>
      <c r="Q73" s="122"/>
    </row>
    <row r="74" spans="1:17" ht="14.25" x14ac:dyDescent="0.2">
      <c r="A74" s="116" t="s">
        <v>1630</v>
      </c>
      <c r="B74" s="177" t="s">
        <v>1631</v>
      </c>
      <c r="C74" s="180" t="s">
        <v>1632</v>
      </c>
      <c r="D74" s="177" t="s">
        <v>1632</v>
      </c>
      <c r="E74" s="116"/>
      <c r="F74" s="116" t="s">
        <v>1633</v>
      </c>
      <c r="G74" s="116" t="s">
        <v>1634</v>
      </c>
      <c r="H74" s="141" t="s">
        <v>1635</v>
      </c>
      <c r="I74" s="116" t="s">
        <v>1582</v>
      </c>
      <c r="J74" s="117" t="s">
        <v>8</v>
      </c>
      <c r="K74" s="145" t="s">
        <v>1636</v>
      </c>
      <c r="L74" s="107" t="str">
        <f>IF(ISBLANK(Tabelle14[[#This Row],[Unit price ]]),"",RIGHT(Tabelle14[[#This Row],[Unit price ]],1))</f>
        <v>€</v>
      </c>
      <c r="M74" s="146" t="str">
        <f>IF(OR(ISBLANK(Tabelle14[[#This Row],[Unit price ]]),Tabelle14[[#This Row],[Unit price ]]="-"),"",IF(ISERR(FIND("€",Tabelle14[[#This Row],[Unit price ]])),CONCATENATE(VALUE(LEFT(Tabelle14[[#This Row],[Unit price ]],FIND(" ",Tabelle14[[#This Row],[Unit price ]])-1))*(VLOOKUP(Tabelle14[[#This Row],[Currency]],$S$2:$U$5,3,FALSE))," €"),Tabelle14[[#This Row],[Unit price ]]))</f>
        <v>609,00 €</v>
      </c>
      <c r="N74" s="147">
        <v>10</v>
      </c>
      <c r="O74" s="149">
        <f>IF(ISBLANK(Tabelle14[[#This Row],[Unit price
in €]]),"",Tabelle14[[#This Row],[Unit price
in €]]/IF(ISBLANK(Tabelle14[[#This Row],[mg per unit]]),"",Tabelle14[[#This Row],[mg per unit]]))</f>
        <v>60.9</v>
      </c>
      <c r="P74" s="149">
        <f>Tabelle14[[#This Row],[Price
per mg '[€']]]/1000</f>
        <v>6.0899999999999996E-2</v>
      </c>
      <c r="Q74" s="122"/>
    </row>
    <row r="75" spans="1:17" ht="14.25" x14ac:dyDescent="0.2">
      <c r="A75" s="116" t="s">
        <v>1637</v>
      </c>
      <c r="B75" s="177" t="s">
        <v>1631</v>
      </c>
      <c r="C75" s="180" t="s">
        <v>1632</v>
      </c>
      <c r="D75" s="177" t="s">
        <v>1632</v>
      </c>
      <c r="E75" s="116"/>
      <c r="F75" s="116" t="s">
        <v>1633</v>
      </c>
      <c r="G75" s="116" t="s">
        <v>18</v>
      </c>
      <c r="H75" s="141">
        <v>684683</v>
      </c>
      <c r="I75" s="116" t="s">
        <v>1638</v>
      </c>
      <c r="J75" s="117" t="s">
        <v>8</v>
      </c>
      <c r="K75" s="145" t="s">
        <v>1639</v>
      </c>
      <c r="L75" s="107" t="str">
        <f>IF(ISBLANK(Tabelle14[[#This Row],[Unit price ]]),"",RIGHT(Tabelle14[[#This Row],[Unit price ]],1))</f>
        <v>€</v>
      </c>
      <c r="M75" s="146" t="str">
        <f>IF(OR(ISBLANK(Tabelle14[[#This Row],[Unit price ]]),Tabelle14[[#This Row],[Unit price ]]="-"),"",IF(ISERR(FIND("€",Tabelle14[[#This Row],[Unit price ]])),CONCATENATE(VALUE(LEFT(Tabelle14[[#This Row],[Unit price ]],FIND(" ",Tabelle14[[#This Row],[Unit price ]])-1))*(VLOOKUP(Tabelle14[[#This Row],[Currency]],$S$2:$U$5,3,FALSE))," €"),Tabelle14[[#This Row],[Unit price ]]))</f>
        <v>250€</v>
      </c>
      <c r="N75" s="147">
        <v>0.1</v>
      </c>
      <c r="O75" s="149">
        <f>IF(ISBLANK(Tabelle14[[#This Row],[Unit price
in €]]),"",Tabelle14[[#This Row],[Unit price
in €]]/IF(ISBLANK(Tabelle14[[#This Row],[mg per unit]]),"",Tabelle14[[#This Row],[mg per unit]]))</f>
        <v>2500</v>
      </c>
      <c r="P75" s="149">
        <f>Tabelle14[[#This Row],[Price
per mg '[€']]]/1000</f>
        <v>2.5</v>
      </c>
      <c r="Q75" s="122"/>
    </row>
    <row r="76" spans="1:17" ht="14.25" x14ac:dyDescent="0.2">
      <c r="A76" s="116" t="s">
        <v>1600</v>
      </c>
      <c r="B76" s="177" t="s">
        <v>1601</v>
      </c>
      <c r="C76" s="180" t="s">
        <v>1602</v>
      </c>
      <c r="D76" s="177" t="s">
        <v>1602</v>
      </c>
      <c r="E76" s="116" t="s">
        <v>1603</v>
      </c>
      <c r="F76" s="116" t="s">
        <v>1604</v>
      </c>
      <c r="G76" s="116" t="s">
        <v>18</v>
      </c>
      <c r="H76" s="141">
        <v>676595</v>
      </c>
      <c r="I76" s="116" t="s">
        <v>1598</v>
      </c>
      <c r="J76" s="117" t="s">
        <v>8</v>
      </c>
      <c r="K76" s="145" t="s">
        <v>1605</v>
      </c>
      <c r="L76" s="107" t="str">
        <f>IF(ISBLANK(Tabelle14[[#This Row],[Unit price ]]),"",RIGHT(Tabelle14[[#This Row],[Unit price ]],1))</f>
        <v>€</v>
      </c>
      <c r="M76" s="146" t="str">
        <f>IF(OR(ISBLANK(Tabelle14[[#This Row],[Unit price ]]),Tabelle14[[#This Row],[Unit price ]]="-"),"",IF(ISERR(FIND("€",Tabelle14[[#This Row],[Unit price ]])),CONCATENATE(VALUE(LEFT(Tabelle14[[#This Row],[Unit price ]],FIND(" ",Tabelle14[[#This Row],[Unit price ]])-1))*(VLOOKUP(Tabelle14[[#This Row],[Currency]],$S$2:$U$5,3,FALSE))," €"),Tabelle14[[#This Row],[Unit price ]]))</f>
        <v>140,90 €</v>
      </c>
      <c r="N76" s="147">
        <v>0.1</v>
      </c>
      <c r="O76" s="149">
        <f>IF(ISBLANK(Tabelle14[[#This Row],[Unit price
in €]]),"",Tabelle14[[#This Row],[Unit price
in €]]/IF(ISBLANK(Tabelle14[[#This Row],[mg per unit]]),"",Tabelle14[[#This Row],[mg per unit]]))</f>
        <v>1409</v>
      </c>
      <c r="P76" s="149">
        <f>Tabelle14[[#This Row],[Price
per mg '[€']]]/1000</f>
        <v>1.409</v>
      </c>
      <c r="Q76" s="122"/>
    </row>
    <row r="77" spans="1:17" ht="14.25" x14ac:dyDescent="0.2">
      <c r="A77" s="116" t="s">
        <v>1600</v>
      </c>
      <c r="B77" s="177" t="s">
        <v>1601</v>
      </c>
      <c r="C77" s="180" t="s">
        <v>1602</v>
      </c>
      <c r="D77" s="177" t="s">
        <v>1602</v>
      </c>
      <c r="E77" s="116" t="s">
        <v>1603</v>
      </c>
      <c r="F77" s="116" t="s">
        <v>1604</v>
      </c>
      <c r="G77" s="116" t="s">
        <v>18</v>
      </c>
      <c r="H77" s="141">
        <v>677525</v>
      </c>
      <c r="I77" s="116" t="s">
        <v>1582</v>
      </c>
      <c r="J77" s="117" t="s">
        <v>8</v>
      </c>
      <c r="K77" s="145" t="s">
        <v>1606</v>
      </c>
      <c r="L77" s="107" t="str">
        <f>IF(ISBLANK(Tabelle14[[#This Row],[Unit price ]]),"",RIGHT(Tabelle14[[#This Row],[Unit price ]],1))</f>
        <v>€</v>
      </c>
      <c r="M77" s="146" t="str">
        <f>IF(OR(ISBLANK(Tabelle14[[#This Row],[Unit price ]]),Tabelle14[[#This Row],[Unit price ]]="-"),"",IF(ISERR(FIND("€",Tabelle14[[#This Row],[Unit price ]])),CONCATENATE(VALUE(LEFT(Tabelle14[[#This Row],[Unit price ]],FIND(" ",Tabelle14[[#This Row],[Unit price ]])-1))*(VLOOKUP(Tabelle14[[#This Row],[Currency]],$S$2:$U$5,3,FALSE))," €"),Tabelle14[[#This Row],[Unit price ]]))</f>
        <v>335,00€</v>
      </c>
      <c r="N77" s="147">
        <v>10</v>
      </c>
      <c r="O77" s="149">
        <f>IF(ISBLANK(Tabelle14[[#This Row],[Unit price
in €]]),"",Tabelle14[[#This Row],[Unit price
in €]]/IF(ISBLANK(Tabelle14[[#This Row],[mg per unit]]),"",Tabelle14[[#This Row],[mg per unit]]))</f>
        <v>33.5</v>
      </c>
      <c r="P77" s="149">
        <f>Tabelle14[[#This Row],[Price
per mg '[€']]]/1000</f>
        <v>3.3500000000000002E-2</v>
      </c>
      <c r="Q77" s="122"/>
    </row>
    <row r="78" spans="1:17" ht="14.25" x14ac:dyDescent="0.2">
      <c r="A78" s="116" t="s">
        <v>1607</v>
      </c>
      <c r="B78" s="177" t="s">
        <v>1601</v>
      </c>
      <c r="C78" s="180" t="s">
        <v>1602</v>
      </c>
      <c r="D78" s="177" t="s">
        <v>1602</v>
      </c>
      <c r="E78" s="116" t="s">
        <v>1603</v>
      </c>
      <c r="F78" s="116" t="s">
        <v>1604</v>
      </c>
      <c r="G78" s="116" t="s">
        <v>1587</v>
      </c>
      <c r="H78" s="141" t="s">
        <v>1608</v>
      </c>
      <c r="I78" s="116" t="s">
        <v>1609</v>
      </c>
      <c r="J78" s="117" t="s">
        <v>8</v>
      </c>
      <c r="K78" s="145" t="s">
        <v>1610</v>
      </c>
      <c r="L78" s="107" t="str">
        <f>IF(ISBLANK(Tabelle14[[#This Row],[Unit price ]]),"",RIGHT(Tabelle14[[#This Row],[Unit price ]],1))</f>
        <v>€</v>
      </c>
      <c r="M78" s="146" t="str">
        <f>IF(OR(ISBLANK(Tabelle14[[#This Row],[Unit price ]]),Tabelle14[[#This Row],[Unit price ]]="-"),"",IF(ISERR(FIND("€",Tabelle14[[#This Row],[Unit price ]])),CONCATENATE(VALUE(LEFT(Tabelle14[[#This Row],[Unit price ]],FIND(" ",Tabelle14[[#This Row],[Unit price ]])-1))*(VLOOKUP(Tabelle14[[#This Row],[Currency]],$S$2:$U$5,3,FALSE))," €"),Tabelle14[[#This Row],[Unit price ]]))</f>
        <v>233,00€</v>
      </c>
      <c r="N78" s="147">
        <v>0.1</v>
      </c>
      <c r="O78" s="149">
        <f>IF(ISBLANK(Tabelle14[[#This Row],[Unit price
in €]]),"",Tabelle14[[#This Row],[Unit price
in €]]/IF(ISBLANK(Tabelle14[[#This Row],[mg per unit]]),"",Tabelle14[[#This Row],[mg per unit]]))</f>
        <v>2330</v>
      </c>
      <c r="P78" s="149">
        <f>Tabelle14[[#This Row],[Price
per mg '[€']]]/1000</f>
        <v>2.33</v>
      </c>
      <c r="Q78" s="122"/>
    </row>
    <row r="79" spans="1:17" ht="14.25" x14ac:dyDescent="0.2">
      <c r="A79" s="116" t="s">
        <v>1611</v>
      </c>
      <c r="B79" s="177" t="s">
        <v>1601</v>
      </c>
      <c r="C79" s="180" t="s">
        <v>1602</v>
      </c>
      <c r="D79" s="177" t="s">
        <v>1602</v>
      </c>
      <c r="E79" s="116" t="s">
        <v>1603</v>
      </c>
      <c r="F79" s="116" t="s">
        <v>1604</v>
      </c>
      <c r="G79" s="116" t="s">
        <v>1596</v>
      </c>
      <c r="H79" s="141" t="s">
        <v>1612</v>
      </c>
      <c r="I79" s="116" t="s">
        <v>1582</v>
      </c>
      <c r="J79" s="117" t="s">
        <v>8</v>
      </c>
      <c r="K79" s="145" t="s">
        <v>1613</v>
      </c>
      <c r="L79" s="107" t="str">
        <f>IF(ISBLANK(Tabelle14[[#This Row],[Unit price ]]),"",RIGHT(Tabelle14[[#This Row],[Unit price ]],1))</f>
        <v>€</v>
      </c>
      <c r="M79" s="146" t="str">
        <f>IF(OR(ISBLANK(Tabelle14[[#This Row],[Unit price ]]),Tabelle14[[#This Row],[Unit price ]]="-"),"",IF(ISERR(FIND("€",Tabelle14[[#This Row],[Unit price ]])),CONCATENATE(VALUE(LEFT(Tabelle14[[#This Row],[Unit price ]],FIND(" ",Tabelle14[[#This Row],[Unit price ]])-1))*(VLOOKUP(Tabelle14[[#This Row],[Currency]],$S$2:$U$5,3,FALSE))," €"),Tabelle14[[#This Row],[Unit price ]]))</f>
        <v>328,80€</v>
      </c>
      <c r="N79" s="147">
        <v>10</v>
      </c>
      <c r="O79" s="149">
        <f>IF(ISBLANK(Tabelle14[[#This Row],[Unit price
in €]]),"",Tabelle14[[#This Row],[Unit price
in €]]/IF(ISBLANK(Tabelle14[[#This Row],[mg per unit]]),"",Tabelle14[[#This Row],[mg per unit]]))</f>
        <v>32.880000000000003</v>
      </c>
      <c r="P79" s="149">
        <f>Tabelle14[[#This Row],[Price
per mg '[€']]]/1000</f>
        <v>3.288E-2</v>
      </c>
      <c r="Q79" s="122"/>
    </row>
    <row r="80" spans="1:17" ht="14.25" x14ac:dyDescent="0.2">
      <c r="A80" s="116" t="s">
        <v>1611</v>
      </c>
      <c r="B80" s="177" t="s">
        <v>1601</v>
      </c>
      <c r="C80" s="180" t="s">
        <v>1602</v>
      </c>
      <c r="D80" s="177" t="s">
        <v>1602</v>
      </c>
      <c r="E80" s="116" t="s">
        <v>1603</v>
      </c>
      <c r="F80" s="116" t="s">
        <v>1604</v>
      </c>
      <c r="G80" s="116" t="s">
        <v>1596</v>
      </c>
      <c r="H80" s="141" t="s">
        <v>1614</v>
      </c>
      <c r="I80" s="116" t="s">
        <v>1598</v>
      </c>
      <c r="J80" s="117" t="s">
        <v>8</v>
      </c>
      <c r="K80" s="145" t="s">
        <v>1615</v>
      </c>
      <c r="L80" s="107" t="str">
        <f>IF(ISBLANK(Tabelle14[[#This Row],[Unit price ]]),"",RIGHT(Tabelle14[[#This Row],[Unit price ]],1))</f>
        <v>€</v>
      </c>
      <c r="M80" s="146" t="str">
        <f>IF(OR(ISBLANK(Tabelle14[[#This Row],[Unit price ]]),Tabelle14[[#This Row],[Unit price ]]="-"),"",IF(ISERR(FIND("€",Tabelle14[[#This Row],[Unit price ]])),CONCATENATE(VALUE(LEFT(Tabelle14[[#This Row],[Unit price ]],FIND(" ",Tabelle14[[#This Row],[Unit price ]])-1))*(VLOOKUP(Tabelle14[[#This Row],[Currency]],$S$2:$U$5,3,FALSE))," €"),Tabelle14[[#This Row],[Unit price ]]))</f>
        <v>167,20€</v>
      </c>
      <c r="N80" s="147">
        <v>0.1</v>
      </c>
      <c r="O80" s="149">
        <f>IF(ISBLANK(Tabelle14[[#This Row],[Unit price
in €]]),"",Tabelle14[[#This Row],[Unit price
in €]]/IF(ISBLANK(Tabelle14[[#This Row],[mg per unit]]),"",Tabelle14[[#This Row],[mg per unit]]))</f>
        <v>1671.9999999999998</v>
      </c>
      <c r="P80" s="149">
        <f>Tabelle14[[#This Row],[Price
per mg '[€']]]/1000</f>
        <v>1.6719999999999997</v>
      </c>
      <c r="Q80" s="122"/>
    </row>
    <row r="81" spans="1:17" ht="14.25" x14ac:dyDescent="0.2">
      <c r="A81" s="116" t="s">
        <v>1616</v>
      </c>
      <c r="B81" s="177" t="s">
        <v>1601</v>
      </c>
      <c r="C81" s="180" t="s">
        <v>1602</v>
      </c>
      <c r="D81" s="177" t="s">
        <v>1602</v>
      </c>
      <c r="E81" s="116" t="s">
        <v>1603</v>
      </c>
      <c r="F81" s="116" t="s">
        <v>1604</v>
      </c>
      <c r="G81" s="116" t="s">
        <v>1592</v>
      </c>
      <c r="H81" s="141" t="s">
        <v>1617</v>
      </c>
      <c r="I81" s="116" t="s">
        <v>1618</v>
      </c>
      <c r="J81" s="117" t="s">
        <v>8</v>
      </c>
      <c r="K81" s="145" t="s">
        <v>1619</v>
      </c>
      <c r="L81" s="107" t="str">
        <f>IF(ISBLANK(Tabelle14[[#This Row],[Unit price ]]),"",RIGHT(Tabelle14[[#This Row],[Unit price ]],1))</f>
        <v>€</v>
      </c>
      <c r="M81" s="146" t="str">
        <f>IF(OR(ISBLANK(Tabelle14[[#This Row],[Unit price ]]),Tabelle14[[#This Row],[Unit price ]]="-"),"",IF(ISERR(FIND("€",Tabelle14[[#This Row],[Unit price ]])),CONCATENATE(VALUE(LEFT(Tabelle14[[#This Row],[Unit price ]],FIND(" ",Tabelle14[[#This Row],[Unit price ]])-1))*(VLOOKUP(Tabelle14[[#This Row],[Currency]],$S$2:$U$5,3,FALSE))," €"),Tabelle14[[#This Row],[Unit price ]]))</f>
        <v>180,20€</v>
      </c>
      <c r="N81" s="147">
        <v>5</v>
      </c>
      <c r="O81" s="149">
        <f>IF(ISBLANK(Tabelle14[[#This Row],[Unit price
in €]]),"",Tabelle14[[#This Row],[Unit price
in €]]/IF(ISBLANK(Tabelle14[[#This Row],[mg per unit]]),"",Tabelle14[[#This Row],[mg per unit]]))</f>
        <v>36.04</v>
      </c>
      <c r="P81" s="149">
        <f>Tabelle14[[#This Row],[Price
per mg '[€']]]/1000</f>
        <v>3.6040000000000003E-2</v>
      </c>
      <c r="Q81" s="122"/>
    </row>
    <row r="82" spans="1:17" ht="14.25" x14ac:dyDescent="0.2">
      <c r="A82" s="116" t="s">
        <v>1902</v>
      </c>
      <c r="B82" s="177" t="s">
        <v>1903</v>
      </c>
      <c r="C82" s="180" t="s">
        <v>1904</v>
      </c>
      <c r="D82" s="177" t="s">
        <v>2218</v>
      </c>
      <c r="E82" s="116" t="s">
        <v>1905</v>
      </c>
      <c r="F82" s="116" t="s">
        <v>1906</v>
      </c>
      <c r="G82" s="116" t="s">
        <v>1596</v>
      </c>
      <c r="H82" s="141" t="s">
        <v>1907</v>
      </c>
      <c r="I82" s="116" t="s">
        <v>1582</v>
      </c>
      <c r="J82" s="117" t="s">
        <v>8</v>
      </c>
      <c r="K82" s="145" t="s">
        <v>1908</v>
      </c>
      <c r="L82" s="110" t="str">
        <f>IF(ISBLANK(Tabelle14[[#This Row],[Unit price ]]),"",RIGHT(Tabelle14[[#This Row],[Unit price ]],1))</f>
        <v>€</v>
      </c>
      <c r="M82" s="147" t="str">
        <f>IF(OR(ISBLANK(Tabelle14[[#This Row],[Unit price ]]),Tabelle14[[#This Row],[Unit price ]]="-"),"",IF(ISERR(FIND("€",Tabelle14[[#This Row],[Unit price ]])),CONCATENATE(VALUE(LEFT(Tabelle14[[#This Row],[Unit price ]],FIND(" ",Tabelle14[[#This Row],[Unit price ]])-1))*(VLOOKUP(Tabelle14[[#This Row],[Currency]],$S$2:$U$5,3,FALSE))," €"),Tabelle14[[#This Row],[Unit price ]]))</f>
        <v>400,8 €</v>
      </c>
      <c r="N82" s="147">
        <v>10</v>
      </c>
      <c r="O82" s="149">
        <f>IF(ISBLANK(Tabelle14[[#This Row],[Unit price
in €]]),"",Tabelle14[[#This Row],[Unit price
in €]]/IF(ISBLANK(Tabelle14[[#This Row],[mg per unit]]),"",Tabelle14[[#This Row],[mg per unit]]))</f>
        <v>40.08</v>
      </c>
      <c r="P82" s="149">
        <f>Tabelle14[[#This Row],[Price
per mg '[€']]]/1000</f>
        <v>4.0079999999999998E-2</v>
      </c>
      <c r="Q82" s="122"/>
    </row>
    <row r="83" spans="1:17" ht="14.25" x14ac:dyDescent="0.2">
      <c r="A83" s="116" t="s">
        <v>1909</v>
      </c>
      <c r="B83" s="177" t="s">
        <v>1903</v>
      </c>
      <c r="C83" s="180" t="s">
        <v>1904</v>
      </c>
      <c r="D83" s="177" t="s">
        <v>2218</v>
      </c>
      <c r="E83" s="116" t="s">
        <v>1905</v>
      </c>
      <c r="F83" s="116" t="s">
        <v>1906</v>
      </c>
      <c r="G83" s="116" t="s">
        <v>1587</v>
      </c>
      <c r="H83" s="141" t="s">
        <v>1910</v>
      </c>
      <c r="I83" s="116" t="s">
        <v>1731</v>
      </c>
      <c r="J83" s="117" t="s">
        <v>8</v>
      </c>
      <c r="K83" s="145" t="s">
        <v>1420</v>
      </c>
      <c r="L83" s="110" t="str">
        <f>IF(ISBLANK(Tabelle14[[#This Row],[Unit price ]]),"",RIGHT(Tabelle14[[#This Row],[Unit price ]],1))</f>
        <v>€</v>
      </c>
      <c r="M83" s="147" t="str">
        <f>IF(OR(ISBLANK(Tabelle14[[#This Row],[Unit price ]]),Tabelle14[[#This Row],[Unit price ]]="-"),"",IF(ISERR(FIND("€",Tabelle14[[#This Row],[Unit price ]])),CONCATENATE(VALUE(LEFT(Tabelle14[[#This Row],[Unit price ]],FIND(" ",Tabelle14[[#This Row],[Unit price ]])-1))*(VLOOKUP(Tabelle14[[#This Row],[Currency]],$S$2:$U$5,3,FALSE))," €"),Tabelle14[[#This Row],[Unit price ]]))</f>
        <v>240 €</v>
      </c>
      <c r="N83" s="147">
        <v>0.1</v>
      </c>
      <c r="O83" s="149">
        <f>IF(ISBLANK(Tabelle14[[#This Row],[Unit price
in €]]),"",Tabelle14[[#This Row],[Unit price
in €]]/IF(ISBLANK(Tabelle14[[#This Row],[mg per unit]]),"",Tabelle14[[#This Row],[mg per unit]]))</f>
        <v>2400</v>
      </c>
      <c r="P83" s="149">
        <f>Tabelle14[[#This Row],[Price
per mg '[€']]]/1000</f>
        <v>2.4</v>
      </c>
      <c r="Q83" s="122"/>
    </row>
    <row r="84" spans="1:17" ht="14.25" x14ac:dyDescent="0.2">
      <c r="A84" s="116" t="s">
        <v>1911</v>
      </c>
      <c r="B84" s="177" t="s">
        <v>1912</v>
      </c>
      <c r="C84" s="180" t="s">
        <v>1904</v>
      </c>
      <c r="D84" s="177" t="s">
        <v>2218</v>
      </c>
      <c r="E84" s="116"/>
      <c r="F84" s="116" t="s">
        <v>1906</v>
      </c>
      <c r="G84" s="116" t="s">
        <v>1708</v>
      </c>
      <c r="H84" s="141" t="s">
        <v>1913</v>
      </c>
      <c r="I84" s="116" t="s">
        <v>1582</v>
      </c>
      <c r="J84" s="117" t="s">
        <v>8</v>
      </c>
      <c r="K84" s="145" t="s">
        <v>54</v>
      </c>
      <c r="L84" s="110" t="str">
        <f>IF(ISBLANK(Tabelle14[[#This Row],[Unit price ]]),"",RIGHT(Tabelle14[[#This Row],[Unit price ]],1))</f>
        <v>-</v>
      </c>
      <c r="M84" s="147" t="s">
        <v>54</v>
      </c>
      <c r="N84" s="147" t="s">
        <v>54</v>
      </c>
      <c r="O84" s="149" t="s">
        <v>54</v>
      </c>
      <c r="P84" s="149" t="s">
        <v>54</v>
      </c>
      <c r="Q84" s="122"/>
    </row>
    <row r="85" spans="1:17" ht="14.25" x14ac:dyDescent="0.2">
      <c r="A85" s="116" t="s">
        <v>2125</v>
      </c>
      <c r="B85" s="177" t="s">
        <v>1734</v>
      </c>
      <c r="C85" s="180" t="s">
        <v>2126</v>
      </c>
      <c r="D85" s="177" t="s">
        <v>2218</v>
      </c>
      <c r="E85" s="116" t="s">
        <v>2127</v>
      </c>
      <c r="F85" s="116" t="s">
        <v>2128</v>
      </c>
      <c r="G85" s="116" t="s">
        <v>1746</v>
      </c>
      <c r="H85" s="141"/>
      <c r="I85" s="116" t="s">
        <v>2129</v>
      </c>
      <c r="J85" s="117" t="s">
        <v>8</v>
      </c>
      <c r="K85" s="145" t="s">
        <v>2130</v>
      </c>
      <c r="L85" s="110" t="str">
        <f>IF(ISBLANK(Tabelle14[[#This Row],[Unit price ]]),"",RIGHT(Tabelle14[[#This Row],[Unit price ]],1))</f>
        <v>€</v>
      </c>
      <c r="M85" s="147" t="str">
        <f>IF(OR(ISBLANK(Tabelle14[[#This Row],[Unit price ]]),Tabelle14[[#This Row],[Unit price ]]="-"),"",IF(ISERR(FIND("€",Tabelle14[[#This Row],[Unit price ]])),CONCATENATE(VALUE(LEFT(Tabelle14[[#This Row],[Unit price ]],FIND(" ",Tabelle14[[#This Row],[Unit price ]])-1))*(VLOOKUP(Tabelle14[[#This Row],[Currency]],$S$2:$U$5,3,FALSE))," €"),Tabelle14[[#This Row],[Unit price ]]))</f>
        <v>125 €</v>
      </c>
      <c r="N85" s="147">
        <v>2</v>
      </c>
      <c r="O85" s="149">
        <f>IF(ISBLANK(Tabelle14[[#This Row],[Unit price
in €]]),"",Tabelle14[[#This Row],[Unit price
in €]]/IF(ISBLANK(Tabelle14[[#This Row],[mg per unit]]),"",Tabelle14[[#This Row],[mg per unit]]))</f>
        <v>62.5</v>
      </c>
      <c r="P85" s="149">
        <f>Tabelle14[[#This Row],[Price
per mg '[€']]]/1000</f>
        <v>6.25E-2</v>
      </c>
      <c r="Q85" s="122"/>
    </row>
    <row r="86" spans="1:17" ht="14.25" x14ac:dyDescent="0.2">
      <c r="A86" s="116" t="s">
        <v>2131</v>
      </c>
      <c r="B86" s="177" t="s">
        <v>1734</v>
      </c>
      <c r="C86" s="180" t="s">
        <v>2126</v>
      </c>
      <c r="D86" s="177" t="s">
        <v>2218</v>
      </c>
      <c r="E86" s="116" t="s">
        <v>2127</v>
      </c>
      <c r="F86" s="116" t="s">
        <v>2128</v>
      </c>
      <c r="G86" s="116" t="s">
        <v>1955</v>
      </c>
      <c r="H86" s="141">
        <v>901681</v>
      </c>
      <c r="I86" s="116" t="s">
        <v>1582</v>
      </c>
      <c r="J86" s="117" t="s">
        <v>8</v>
      </c>
      <c r="K86" s="145" t="s">
        <v>2132</v>
      </c>
      <c r="L86" s="107" t="str">
        <f>IF(ISBLANK(Tabelle14[[#This Row],[Unit price ]]),"",RIGHT(Tabelle14[[#This Row],[Unit price ]],1))</f>
        <v>€</v>
      </c>
      <c r="M86" s="146" t="str">
        <f>IF(OR(ISBLANK(Tabelle14[[#This Row],[Unit price ]]),Tabelle14[[#This Row],[Unit price ]]="-"),"",IF(ISERR(FIND("€",Tabelle14[[#This Row],[Unit price ]])),CONCATENATE(VALUE(LEFT(Tabelle14[[#This Row],[Unit price ]],FIND(" ",Tabelle14[[#This Row],[Unit price ]])-1))*(VLOOKUP(Tabelle14[[#This Row],[Currency]],$S$2:$U$5,3,FALSE))," €"),Tabelle14[[#This Row],[Unit price ]]))</f>
        <v>1390,00€</v>
      </c>
      <c r="N86" s="147">
        <v>10</v>
      </c>
      <c r="O86" s="146">
        <f>IF(ISBLANK(Tabelle14[[#This Row],[Unit price
in €]]),"",Tabelle14[[#This Row],[Unit price
in €]]/IF(ISBLANK(Tabelle14[[#This Row],[mg per unit]]),"",Tabelle14[[#This Row],[mg per unit]]))</f>
        <v>139</v>
      </c>
      <c r="P86" s="149">
        <f>Tabelle14[[#This Row],[Price
per mg '[€']]]/1000</f>
        <v>0.13900000000000001</v>
      </c>
      <c r="Q86" s="122"/>
    </row>
    <row r="87" spans="1:17" ht="14.25" x14ac:dyDescent="0.2">
      <c r="A87" s="116" t="s">
        <v>2133</v>
      </c>
      <c r="B87" s="177" t="s">
        <v>1734</v>
      </c>
      <c r="C87" s="180" t="s">
        <v>2126</v>
      </c>
      <c r="D87" s="177" t="s">
        <v>2218</v>
      </c>
      <c r="E87" s="116" t="s">
        <v>2127</v>
      </c>
      <c r="F87" s="116" t="s">
        <v>2128</v>
      </c>
      <c r="G87" s="116" t="s">
        <v>1587</v>
      </c>
      <c r="H87" s="141" t="s">
        <v>2134</v>
      </c>
      <c r="I87" s="116" t="s">
        <v>2135</v>
      </c>
      <c r="J87" s="117" t="s">
        <v>8</v>
      </c>
      <c r="K87" s="145" t="s">
        <v>496</v>
      </c>
      <c r="L87" s="110" t="str">
        <f>IF(ISBLANK(Tabelle14[[#This Row],[Unit price ]]),"",RIGHT(Tabelle14[[#This Row],[Unit price ]],1))</f>
        <v>€</v>
      </c>
      <c r="M87" s="147" t="str">
        <f>IF(OR(ISBLANK(Tabelle14[[#This Row],[Unit price ]]),Tabelle14[[#This Row],[Unit price ]]="-"),"",IF(ISERR(FIND("€",Tabelle14[[#This Row],[Unit price ]])),CONCATENATE(VALUE(LEFT(Tabelle14[[#This Row],[Unit price ]],FIND(" ",Tabelle14[[#This Row],[Unit price ]])-1))*(VLOOKUP(Tabelle14[[#This Row],[Currency]],$S$2:$U$5,3,FALSE))," €"),Tabelle14[[#This Row],[Unit price ]]))</f>
        <v>210 €</v>
      </c>
      <c r="N87" s="147">
        <v>1</v>
      </c>
      <c r="O87" s="149">
        <f>IF(ISBLANK(Tabelle14[[#This Row],[Unit price
in €]]),"",Tabelle14[[#This Row],[Unit price
in €]]/IF(ISBLANK(Tabelle14[[#This Row],[mg per unit]]),"",Tabelle14[[#This Row],[mg per unit]]))</f>
        <v>210</v>
      </c>
      <c r="P87" s="149">
        <f>Tabelle14[[#This Row],[Price
per mg '[€']]]/1000</f>
        <v>0.21</v>
      </c>
      <c r="Q87" s="122"/>
    </row>
    <row r="88" spans="1:17" ht="25.5" x14ac:dyDescent="0.2">
      <c r="A88" s="116" t="s">
        <v>1914</v>
      </c>
      <c r="B88" s="177" t="s">
        <v>2281</v>
      </c>
      <c r="C88" s="180" t="s">
        <v>1915</v>
      </c>
      <c r="D88" s="177" t="s">
        <v>1915</v>
      </c>
      <c r="E88" s="116" t="s">
        <v>1916</v>
      </c>
      <c r="F88" s="116" t="s">
        <v>1917</v>
      </c>
      <c r="G88" s="116" t="s">
        <v>18</v>
      </c>
      <c r="H88" s="141">
        <v>680888</v>
      </c>
      <c r="I88" s="116" t="s">
        <v>1867</v>
      </c>
      <c r="J88" s="117" t="s">
        <v>8</v>
      </c>
      <c r="K88" s="145" t="s">
        <v>1665</v>
      </c>
      <c r="L88" s="110" t="str">
        <f>IF(ISBLANK(Tabelle14[[#This Row],[Unit price ]]),"",RIGHT(Tabelle14[[#This Row],[Unit price ]],1))</f>
        <v>€</v>
      </c>
      <c r="M88" s="147" t="str">
        <f>IF(OR(ISBLANK(Tabelle14[[#This Row],[Unit price ]]),Tabelle14[[#This Row],[Unit price ]]="-"),"",IF(ISERR(FIND("€",Tabelle14[[#This Row],[Unit price ]])),CONCATENATE(VALUE(LEFT(Tabelle14[[#This Row],[Unit price ]],FIND(" ",Tabelle14[[#This Row],[Unit price ]])-1))*(VLOOKUP(Tabelle14[[#This Row],[Currency]],$S$2:$U$5,3,FALSE))," €"),Tabelle14[[#This Row],[Unit price ]]))</f>
        <v>500 €</v>
      </c>
      <c r="N88" s="147">
        <v>0.1</v>
      </c>
      <c r="O88" s="149">
        <f>IF(ISBLANK(Tabelle14[[#This Row],[Unit price
in €]]),"",Tabelle14[[#This Row],[Unit price
in €]]/IF(ISBLANK(Tabelle14[[#This Row],[mg per unit]]),"",Tabelle14[[#This Row],[mg per unit]]))</f>
        <v>5000</v>
      </c>
      <c r="P88" s="149">
        <f>Tabelle14[[#This Row],[Price
per mg '[€']]]/1000</f>
        <v>5</v>
      </c>
      <c r="Q88" s="122" t="s">
        <v>2259</v>
      </c>
    </row>
    <row r="89" spans="1:17" ht="25.5" x14ac:dyDescent="0.2">
      <c r="A89" s="116" t="s">
        <v>1918</v>
      </c>
      <c r="B89" s="177" t="s">
        <v>2281</v>
      </c>
      <c r="C89" s="180" t="s">
        <v>1915</v>
      </c>
      <c r="D89" s="177" t="s">
        <v>1915</v>
      </c>
      <c r="E89" s="116" t="s">
        <v>1916</v>
      </c>
      <c r="F89" s="116" t="s">
        <v>1917</v>
      </c>
      <c r="G89" s="116" t="s">
        <v>1587</v>
      </c>
      <c r="H89" s="141" t="s">
        <v>1919</v>
      </c>
      <c r="I89" s="116" t="s">
        <v>1920</v>
      </c>
      <c r="J89" s="117" t="s">
        <v>8</v>
      </c>
      <c r="K89" s="145" t="s">
        <v>1496</v>
      </c>
      <c r="L89" s="110" t="str">
        <f>IF(ISBLANK(Tabelle14[[#This Row],[Unit price ]]),"",RIGHT(Tabelle14[[#This Row],[Unit price ]],1))</f>
        <v>€</v>
      </c>
      <c r="M89" s="147" t="str">
        <f>IF(OR(ISBLANK(Tabelle14[[#This Row],[Unit price ]]),Tabelle14[[#This Row],[Unit price ]]="-"),"",IF(ISERR(FIND("€",Tabelle14[[#This Row],[Unit price ]])),CONCATENATE(VALUE(LEFT(Tabelle14[[#This Row],[Unit price ]],FIND(" ",Tabelle14[[#This Row],[Unit price ]])-1))*(VLOOKUP(Tabelle14[[#This Row],[Currency]],$S$2:$U$5,3,FALSE))," €"),Tabelle14[[#This Row],[Unit price ]]))</f>
        <v>350 €</v>
      </c>
      <c r="N89" s="147">
        <v>0.1</v>
      </c>
      <c r="O89" s="149">
        <f>IF(ISBLANK(Tabelle14[[#This Row],[Unit price
in €]]),"",Tabelle14[[#This Row],[Unit price
in €]]/IF(ISBLANK(Tabelle14[[#This Row],[mg per unit]]),"",Tabelle14[[#This Row],[mg per unit]]))</f>
        <v>3500</v>
      </c>
      <c r="P89" s="149">
        <f>Tabelle14[[#This Row],[Price
per mg '[€']]]/1000</f>
        <v>3.5</v>
      </c>
      <c r="Q89" s="122"/>
    </row>
    <row r="90" spans="1:17" ht="25.5" x14ac:dyDescent="0.2">
      <c r="A90" s="116" t="s">
        <v>1921</v>
      </c>
      <c r="B90" s="177" t="s">
        <v>2281</v>
      </c>
      <c r="C90" s="180" t="s">
        <v>1915</v>
      </c>
      <c r="D90" s="177" t="s">
        <v>1915</v>
      </c>
      <c r="E90" s="116" t="s">
        <v>1922</v>
      </c>
      <c r="F90" s="116" t="s">
        <v>2258</v>
      </c>
      <c r="G90" s="116" t="s">
        <v>18</v>
      </c>
      <c r="H90" s="141">
        <v>681220</v>
      </c>
      <c r="I90" s="116" t="s">
        <v>1867</v>
      </c>
      <c r="J90" s="117" t="s">
        <v>8</v>
      </c>
      <c r="K90" s="145" t="s">
        <v>147</v>
      </c>
      <c r="L90" s="110" t="str">
        <f>IF(ISBLANK(Tabelle14[[#This Row],[Unit price ]]),"",RIGHT(Tabelle14[[#This Row],[Unit price ]],1))</f>
        <v>€</v>
      </c>
      <c r="M90" s="147" t="str">
        <f>IF(OR(ISBLANK(Tabelle14[[#This Row],[Unit price ]]),Tabelle14[[#This Row],[Unit price ]]="-"),"",IF(ISERR(FIND("€",Tabelle14[[#This Row],[Unit price ]])),CONCATENATE(VALUE(LEFT(Tabelle14[[#This Row],[Unit price ]],FIND(" ",Tabelle14[[#This Row],[Unit price ]])-1))*(VLOOKUP(Tabelle14[[#This Row],[Currency]],$S$2:$U$5,3,FALSE))," €"),Tabelle14[[#This Row],[Unit price ]]))</f>
        <v>395 €</v>
      </c>
      <c r="N90" s="147">
        <v>0.1</v>
      </c>
      <c r="O90" s="149">
        <f>IF(ISBLANK(Tabelle14[[#This Row],[Unit price
in €]]),"",Tabelle14[[#This Row],[Unit price
in €]]/IF(ISBLANK(Tabelle14[[#This Row],[mg per unit]]),"",Tabelle14[[#This Row],[mg per unit]]))</f>
        <v>3950</v>
      </c>
      <c r="P90" s="149">
        <f>Tabelle14[[#This Row],[Price
per mg '[€']]]/1000</f>
        <v>3.95</v>
      </c>
      <c r="Q90" s="122"/>
    </row>
    <row r="91" spans="1:17" ht="25.5" x14ac:dyDescent="0.2">
      <c r="A91" s="116" t="s">
        <v>1923</v>
      </c>
      <c r="B91" s="177" t="s">
        <v>2281</v>
      </c>
      <c r="C91" s="180" t="s">
        <v>1915</v>
      </c>
      <c r="D91" s="177" t="s">
        <v>1915</v>
      </c>
      <c r="E91" s="116" t="s">
        <v>1922</v>
      </c>
      <c r="F91" s="116" t="s">
        <v>2258</v>
      </c>
      <c r="G91" s="116" t="s">
        <v>1592</v>
      </c>
      <c r="H91" s="141" t="s">
        <v>1924</v>
      </c>
      <c r="I91" s="116" t="s">
        <v>1582</v>
      </c>
      <c r="J91" s="117" t="s">
        <v>8</v>
      </c>
      <c r="K91" s="145" t="s">
        <v>1925</v>
      </c>
      <c r="L91" s="110" t="str">
        <f>IF(ISBLANK(Tabelle14[[#This Row],[Unit price ]]),"",RIGHT(Tabelle14[[#This Row],[Unit price ]],1))</f>
        <v>€</v>
      </c>
      <c r="M91" s="147" t="str">
        <f>IF(OR(ISBLANK(Tabelle14[[#This Row],[Unit price ]]),Tabelle14[[#This Row],[Unit price ]]="-"),"",IF(ISERR(FIND("€",Tabelle14[[#This Row],[Unit price ]])),CONCATENATE(VALUE(LEFT(Tabelle14[[#This Row],[Unit price ]],FIND(" ",Tabelle14[[#This Row],[Unit price ]])-1))*(VLOOKUP(Tabelle14[[#This Row],[Currency]],$S$2:$U$5,3,FALSE))," €"),Tabelle14[[#This Row],[Unit price ]]))</f>
        <v>3090,6 €</v>
      </c>
      <c r="N91" s="147">
        <v>10</v>
      </c>
      <c r="O91" s="149">
        <f>IF(ISBLANK(Tabelle14[[#This Row],[Unit price
in €]]),"",Tabelle14[[#This Row],[Unit price
in €]]/IF(ISBLANK(Tabelle14[[#This Row],[mg per unit]]),"",Tabelle14[[#This Row],[mg per unit]]))</f>
        <v>309.06</v>
      </c>
      <c r="P91" s="149">
        <f>Tabelle14[[#This Row],[Price
per mg '[€']]]/1000</f>
        <v>0.30906</v>
      </c>
      <c r="Q91" s="122"/>
    </row>
    <row r="92" spans="1:17" ht="25.5" x14ac:dyDescent="0.2">
      <c r="A92" s="152" t="s">
        <v>2260</v>
      </c>
      <c r="B92" s="177" t="s">
        <v>2281</v>
      </c>
      <c r="C92" s="180" t="s">
        <v>1915</v>
      </c>
      <c r="D92" s="177" t="s">
        <v>1915</v>
      </c>
      <c r="E92" s="116" t="s">
        <v>1922</v>
      </c>
      <c r="F92" s="116" t="s">
        <v>2048</v>
      </c>
      <c r="G92" s="116" t="s">
        <v>1596</v>
      </c>
      <c r="H92" s="141" t="s">
        <v>2261</v>
      </c>
      <c r="I92" s="116" t="s">
        <v>1582</v>
      </c>
      <c r="J92" s="117" t="s">
        <v>8</v>
      </c>
      <c r="K92" s="145" t="s">
        <v>2262</v>
      </c>
      <c r="L92" s="155" t="str">
        <f>IF(ISBLANK(Tabelle14[[#This Row],[Unit price ]]),"",RIGHT(Tabelle14[[#This Row],[Unit price ]],1))</f>
        <v>€</v>
      </c>
      <c r="M92" s="156" t="str">
        <f>IF(OR(ISBLANK(Tabelle14[[#This Row],[Unit price ]]),Tabelle14[[#This Row],[Unit price ]]="-"),"",IF(ISERR(FIND("€",Tabelle14[[#This Row],[Unit price ]])),CONCATENATE(VALUE(LEFT(Tabelle14[[#This Row],[Unit price ]],FIND(" ",Tabelle14[[#This Row],[Unit price ]])-1))*(VLOOKUP(Tabelle14[[#This Row],[Currency]],$S$2:$U$5,3,FALSE))," €"),Tabelle14[[#This Row],[Unit price ]]))</f>
        <v>568 €</v>
      </c>
      <c r="N92" s="157">
        <v>10</v>
      </c>
      <c r="O92" s="156">
        <f>IF(ISBLANK(Tabelle14[[#This Row],[Unit price
in €]]),"",Tabelle14[[#This Row],[Unit price
in €]]/IF(ISBLANK(Tabelle14[[#This Row],[mg per unit]]),"",Tabelle14[[#This Row],[mg per unit]]))</f>
        <v>56.8</v>
      </c>
      <c r="P92" s="149">
        <f>Tabelle14[[#This Row],[Price
per mg '[€']]]/1000</f>
        <v>5.6799999999999996E-2</v>
      </c>
      <c r="Q92" s="158"/>
    </row>
    <row r="93" spans="1:17" ht="14.25" x14ac:dyDescent="0.2">
      <c r="A93" s="116" t="s">
        <v>2251</v>
      </c>
      <c r="B93" s="177" t="s">
        <v>2252</v>
      </c>
      <c r="C93" s="180" t="s">
        <v>1915</v>
      </c>
      <c r="D93" s="177" t="s">
        <v>1915</v>
      </c>
      <c r="E93" s="116" t="s">
        <v>2254</v>
      </c>
      <c r="F93" s="116" t="s">
        <v>2258</v>
      </c>
      <c r="G93" s="116" t="s">
        <v>1934</v>
      </c>
      <c r="H93" s="141" t="s">
        <v>2255</v>
      </c>
      <c r="I93" s="116" t="s">
        <v>2256</v>
      </c>
      <c r="J93" s="117" t="s">
        <v>8</v>
      </c>
      <c r="K93" s="145" t="s">
        <v>2257</v>
      </c>
      <c r="L93" s="107" t="str">
        <f>IF(ISBLANK(Tabelle14[[#This Row],[Unit price ]]),"",RIGHT(Tabelle14[[#This Row],[Unit price ]],1))</f>
        <v>$</v>
      </c>
      <c r="M93" s="146" t="str">
        <f>IF(OR(ISBLANK(Tabelle14[[#This Row],[Unit price ]]),Tabelle14[[#This Row],[Unit price ]]="-"),"",IF(ISERR(FIND("€",Tabelle14[[#This Row],[Unit price ]])),CONCATENATE(VALUE(LEFT(Tabelle14[[#This Row],[Unit price ]],FIND(" ",Tabelle14[[#This Row],[Unit price ]])-1))*(VLOOKUP(Tabelle14[[#This Row],[Currency]],$S$2:$U$5,3,FALSE))," €"),Tabelle14[[#This Row],[Unit price ]]))</f>
        <v>379,2 €</v>
      </c>
      <c r="N93" s="147">
        <v>0.12</v>
      </c>
      <c r="O93" s="146">
        <f>IF(ISBLANK(Tabelle14[[#This Row],[Unit price
in €]]),"",Tabelle14[[#This Row],[Unit price
in €]]/IF(ISBLANK(Tabelle14[[#This Row],[mg per unit]]),"",Tabelle14[[#This Row],[mg per unit]]))</f>
        <v>3160</v>
      </c>
      <c r="P93" s="149">
        <f>Tabelle14[[#This Row],[Price
per mg '[€']]]/1000</f>
        <v>3.16</v>
      </c>
      <c r="Q93" s="122"/>
    </row>
    <row r="94" spans="1:17" ht="14.25" x14ac:dyDescent="0.2">
      <c r="A94" s="116" t="s">
        <v>2092</v>
      </c>
      <c r="B94" s="177" t="s">
        <v>1631</v>
      </c>
      <c r="C94" s="180" t="s">
        <v>2093</v>
      </c>
      <c r="D94" s="177" t="s">
        <v>1915</v>
      </c>
      <c r="E94" s="116"/>
      <c r="F94" s="116" t="s">
        <v>2249</v>
      </c>
      <c r="G94" s="116" t="s">
        <v>1592</v>
      </c>
      <c r="H94" s="141" t="s">
        <v>2095</v>
      </c>
      <c r="I94" s="116" t="s">
        <v>1582</v>
      </c>
      <c r="J94" s="117" t="s">
        <v>8</v>
      </c>
      <c r="K94" s="145" t="s">
        <v>2096</v>
      </c>
      <c r="L94" s="110" t="str">
        <f>IF(ISBLANK(Tabelle14[[#This Row],[Unit price ]]),"",RIGHT(Tabelle14[[#This Row],[Unit price ]],1))</f>
        <v>€</v>
      </c>
      <c r="M94" s="147" t="str">
        <f>IF(OR(ISBLANK(Tabelle14[[#This Row],[Unit price ]]),Tabelle14[[#This Row],[Unit price ]]="-"),"",IF(ISERR(FIND("€",Tabelle14[[#This Row],[Unit price ]])),CONCATENATE(VALUE(LEFT(Tabelle14[[#This Row],[Unit price ]],FIND(" ",Tabelle14[[#This Row],[Unit price ]])-1))*(VLOOKUP(Tabelle14[[#This Row],[Currency]],$S$2:$U$5,3,FALSE))," €"),Tabelle14[[#This Row],[Unit price ]]))</f>
        <v>3041,3 €</v>
      </c>
      <c r="N94" s="147">
        <v>10</v>
      </c>
      <c r="O94" s="149">
        <f>IF(ISBLANK(Tabelle14[[#This Row],[Unit price
in €]]),"",Tabelle14[[#This Row],[Unit price
in €]]/IF(ISBLANK(Tabelle14[[#This Row],[mg per unit]]),"",Tabelle14[[#This Row],[mg per unit]]))</f>
        <v>304.13</v>
      </c>
      <c r="P94" s="149">
        <f>Tabelle14[[#This Row],[Price
per mg '[€']]]/1000</f>
        <v>0.30413000000000001</v>
      </c>
      <c r="Q94" s="122" t="s">
        <v>2248</v>
      </c>
    </row>
    <row r="95" spans="1:17" ht="14.25" x14ac:dyDescent="0.2">
      <c r="A95" s="116" t="s">
        <v>2097</v>
      </c>
      <c r="B95" s="177" t="s">
        <v>1631</v>
      </c>
      <c r="C95" s="180" t="s">
        <v>2093</v>
      </c>
      <c r="D95" s="177" t="s">
        <v>1915</v>
      </c>
      <c r="E95" s="116"/>
      <c r="F95" s="116" t="s">
        <v>2094</v>
      </c>
      <c r="G95" s="116" t="s">
        <v>18</v>
      </c>
      <c r="H95" s="141">
        <v>680891</v>
      </c>
      <c r="I95" s="116" t="s">
        <v>1867</v>
      </c>
      <c r="J95" s="117" t="s">
        <v>8</v>
      </c>
      <c r="K95" s="145" t="s">
        <v>1665</v>
      </c>
      <c r="L95" s="110" t="str">
        <f>IF(ISBLANK(Tabelle14[[#This Row],[Unit price ]]),"",RIGHT(Tabelle14[[#This Row],[Unit price ]],1))</f>
        <v>€</v>
      </c>
      <c r="M95" s="147" t="str">
        <f>IF(OR(ISBLANK(Tabelle14[[#This Row],[Unit price ]]),Tabelle14[[#This Row],[Unit price ]]="-"),"",IF(ISERR(FIND("€",Tabelle14[[#This Row],[Unit price ]])),CONCATENATE(VALUE(LEFT(Tabelle14[[#This Row],[Unit price ]],FIND(" ",Tabelle14[[#This Row],[Unit price ]])-1))*(VLOOKUP(Tabelle14[[#This Row],[Currency]],$S$2:$U$5,3,FALSE))," €"),Tabelle14[[#This Row],[Unit price ]]))</f>
        <v>500 €</v>
      </c>
      <c r="N95" s="147">
        <v>0.1</v>
      </c>
      <c r="O95" s="149">
        <f>IF(ISBLANK(Tabelle14[[#This Row],[Unit price
in €]]),"",Tabelle14[[#This Row],[Unit price
in €]]/IF(ISBLANK(Tabelle14[[#This Row],[mg per unit]]),"",Tabelle14[[#This Row],[mg per unit]]))</f>
        <v>5000</v>
      </c>
      <c r="P95" s="149">
        <f>Tabelle14[[#This Row],[Price
per mg '[€']]]/1000</f>
        <v>5</v>
      </c>
      <c r="Q95" s="122"/>
    </row>
    <row r="96" spans="1:17" ht="14.25" x14ac:dyDescent="0.2">
      <c r="A96" s="116" t="s">
        <v>2098</v>
      </c>
      <c r="B96" s="177" t="s">
        <v>1631</v>
      </c>
      <c r="C96" s="180" t="s">
        <v>2093</v>
      </c>
      <c r="D96" s="177" t="s">
        <v>1915</v>
      </c>
      <c r="E96" s="116"/>
      <c r="F96" s="116" t="s">
        <v>2094</v>
      </c>
      <c r="G96" s="116" t="s">
        <v>1587</v>
      </c>
      <c r="H96" s="141" t="s">
        <v>2099</v>
      </c>
      <c r="I96" s="116" t="s">
        <v>1731</v>
      </c>
      <c r="J96" s="117" t="s">
        <v>8</v>
      </c>
      <c r="K96" s="145" t="s">
        <v>2100</v>
      </c>
      <c r="L96" s="110" t="str">
        <f>IF(ISBLANK(Tabelle14[[#This Row],[Unit price ]]),"",RIGHT(Tabelle14[[#This Row],[Unit price ]],1))</f>
        <v>€</v>
      </c>
      <c r="M96" s="147" t="str">
        <f>IF(OR(ISBLANK(Tabelle14[[#This Row],[Unit price ]]),Tabelle14[[#This Row],[Unit price ]]="-"),"",IF(ISERR(FIND("€",Tabelle14[[#This Row],[Unit price ]])),CONCATENATE(VALUE(LEFT(Tabelle14[[#This Row],[Unit price ]],FIND(" ",Tabelle14[[#This Row],[Unit price ]])-1))*(VLOOKUP(Tabelle14[[#This Row],[Currency]],$S$2:$U$5,3,FALSE))," €"),Tabelle14[[#This Row],[Unit price ]]))</f>
        <v>570 €</v>
      </c>
      <c r="N96" s="147">
        <v>0.1</v>
      </c>
      <c r="O96" s="149">
        <f>IF(ISBLANK(Tabelle14[[#This Row],[Unit price
in €]]),"",Tabelle14[[#This Row],[Unit price
in €]]/IF(ISBLANK(Tabelle14[[#This Row],[mg per unit]]),"",Tabelle14[[#This Row],[mg per unit]]))</f>
        <v>5700</v>
      </c>
      <c r="P96" s="149">
        <f>Tabelle14[[#This Row],[Price
per mg '[€']]]/1000</f>
        <v>5.7</v>
      </c>
      <c r="Q96" s="122"/>
    </row>
    <row r="97" spans="1:17" s="167" customFormat="1" ht="14.25" x14ac:dyDescent="0.2">
      <c r="A97" s="116" t="s">
        <v>2045</v>
      </c>
      <c r="B97" s="177" t="s">
        <v>2282</v>
      </c>
      <c r="C97" s="180" t="s">
        <v>2046</v>
      </c>
      <c r="D97" s="177" t="s">
        <v>1915</v>
      </c>
      <c r="E97" s="116" t="s">
        <v>2047</v>
      </c>
      <c r="F97" s="116" t="s">
        <v>2048</v>
      </c>
      <c r="G97" s="116" t="s">
        <v>1592</v>
      </c>
      <c r="H97" s="141" t="s">
        <v>2049</v>
      </c>
      <c r="I97" s="116" t="s">
        <v>1618</v>
      </c>
      <c r="J97" s="117" t="s">
        <v>8</v>
      </c>
      <c r="K97" s="145" t="s">
        <v>2050</v>
      </c>
      <c r="L97" s="110" t="str">
        <f>IF(ISBLANK(Tabelle14[[#This Row],[Unit price ]]),"",RIGHT(Tabelle14[[#This Row],[Unit price ]],1))</f>
        <v>€</v>
      </c>
      <c r="M97" s="147" t="str">
        <f>IF(OR(ISBLANK(Tabelle14[[#This Row],[Unit price ]]),Tabelle14[[#This Row],[Unit price ]]="-"),"",IF(ISERR(FIND("€",Tabelle14[[#This Row],[Unit price ]])),CONCATENATE(VALUE(LEFT(Tabelle14[[#This Row],[Unit price ]],FIND(" ",Tabelle14[[#This Row],[Unit price ]])-1))*(VLOOKUP(Tabelle14[[#This Row],[Currency]],$S$2:$U$5,3,FALSE))," €"),Tabelle14[[#This Row],[Unit price ]]))</f>
        <v>230,35 €</v>
      </c>
      <c r="N97" s="147">
        <v>5</v>
      </c>
      <c r="O97" s="149">
        <f>IF(ISBLANK(Tabelle14[[#This Row],[Unit price
in €]]),"",Tabelle14[[#This Row],[Unit price
in €]]/IF(ISBLANK(Tabelle14[[#This Row],[mg per unit]]),"",Tabelle14[[#This Row],[mg per unit]]))</f>
        <v>46.07</v>
      </c>
      <c r="P97" s="149">
        <f>Tabelle14[[#This Row],[Price
per mg '[€']]]/1000</f>
        <v>4.607E-2</v>
      </c>
      <c r="Q97" s="169" t="s">
        <v>2247</v>
      </c>
    </row>
    <row r="98" spans="1:17" ht="14.25" x14ac:dyDescent="0.2">
      <c r="A98" s="116" t="s">
        <v>2055</v>
      </c>
      <c r="B98" s="177" t="s">
        <v>2282</v>
      </c>
      <c r="C98" s="180" t="s">
        <v>2046</v>
      </c>
      <c r="D98" s="177" t="s">
        <v>1915</v>
      </c>
      <c r="E98" s="116" t="s">
        <v>2051</v>
      </c>
      <c r="F98" s="116" t="s">
        <v>2250</v>
      </c>
      <c r="G98" s="116" t="s">
        <v>1683</v>
      </c>
      <c r="H98" s="168" t="s">
        <v>2052</v>
      </c>
      <c r="I98" s="116" t="s">
        <v>1618</v>
      </c>
      <c r="J98" s="117" t="s">
        <v>8</v>
      </c>
      <c r="K98" s="145" t="s">
        <v>2053</v>
      </c>
      <c r="L98" s="110" t="str">
        <f>IF(ISBLANK(Tabelle14[[#This Row],[Unit price ]]),"",RIGHT(Tabelle14[[#This Row],[Unit price ]],1))</f>
        <v>€</v>
      </c>
      <c r="M98" s="147" t="str">
        <f>IF(OR(ISBLANK(Tabelle14[[#This Row],[Unit price ]]),Tabelle14[[#This Row],[Unit price ]]="-"),"",IF(ISERR(FIND("€",Tabelle14[[#This Row],[Unit price ]])),CONCATENATE(VALUE(LEFT(Tabelle14[[#This Row],[Unit price ]],FIND(" ",Tabelle14[[#This Row],[Unit price ]])-1))*(VLOOKUP(Tabelle14[[#This Row],[Currency]],$S$2:$U$5,3,FALSE))," €"),Tabelle14[[#This Row],[Unit price ]]))</f>
        <v>146 €</v>
      </c>
      <c r="N98" s="147">
        <v>5</v>
      </c>
      <c r="O98" s="149">
        <f>IF(ISBLANK(Tabelle14[[#This Row],[Unit price
in €]]),"",Tabelle14[[#This Row],[Unit price
in €]]/IF(ISBLANK(Tabelle14[[#This Row],[mg per unit]]),"",Tabelle14[[#This Row],[mg per unit]]))</f>
        <v>29.2</v>
      </c>
      <c r="P98" s="149">
        <f>Tabelle14[[#This Row],[Price
per mg '[€']]]/1000</f>
        <v>2.92E-2</v>
      </c>
      <c r="Q98" s="169" t="s">
        <v>2247</v>
      </c>
    </row>
    <row r="99" spans="1:17" ht="14.25" x14ac:dyDescent="0.2">
      <c r="A99" s="116" t="s">
        <v>2244</v>
      </c>
      <c r="B99" s="177" t="s">
        <v>2282</v>
      </c>
      <c r="C99" s="180" t="s">
        <v>2046</v>
      </c>
      <c r="D99" s="177" t="s">
        <v>1915</v>
      </c>
      <c r="E99" s="116" t="s">
        <v>2051</v>
      </c>
      <c r="F99" s="116" t="s">
        <v>2048</v>
      </c>
      <c r="G99" s="116" t="s">
        <v>18</v>
      </c>
      <c r="H99" s="141">
        <v>680264</v>
      </c>
      <c r="I99" s="116" t="s">
        <v>1867</v>
      </c>
      <c r="J99" s="117" t="s">
        <v>8</v>
      </c>
      <c r="K99" s="145" t="s">
        <v>1147</v>
      </c>
      <c r="L99" s="110" t="str">
        <f>IF(ISBLANK(Tabelle14[[#This Row],[Unit price ]]),"",RIGHT(Tabelle14[[#This Row],[Unit price ]],1))</f>
        <v>€</v>
      </c>
      <c r="M99" s="147" t="str">
        <f>IF(OR(ISBLANK(Tabelle14[[#This Row],[Unit price ]]),Tabelle14[[#This Row],[Unit price ]]="-"),"",IF(ISERR(FIND("€",Tabelle14[[#This Row],[Unit price ]])),CONCATENATE(VALUE(LEFT(Tabelle14[[#This Row],[Unit price ]],FIND(" ",Tabelle14[[#This Row],[Unit price ]])-1))*(VLOOKUP(Tabelle14[[#This Row],[Currency]],$S$2:$U$5,3,FALSE))," €"),Tabelle14[[#This Row],[Unit price ]]))</f>
        <v>380 €</v>
      </c>
      <c r="N99" s="147">
        <v>0.1</v>
      </c>
      <c r="O99" s="149">
        <f>IF(ISBLANK(Tabelle14[[#This Row],[Unit price
in €]]),"",Tabelle14[[#This Row],[Unit price
in €]]/IF(ISBLANK(Tabelle14[[#This Row],[mg per unit]]),"",Tabelle14[[#This Row],[mg per unit]]))</f>
        <v>3800</v>
      </c>
      <c r="P99" s="149">
        <f>Tabelle14[[#This Row],[Price
per mg '[€']]]/1000</f>
        <v>3.8</v>
      </c>
      <c r="Q99" s="169" t="s">
        <v>2247</v>
      </c>
    </row>
    <row r="100" spans="1:17" ht="14.25" x14ac:dyDescent="0.2">
      <c r="A100" s="116" t="s">
        <v>2245</v>
      </c>
      <c r="B100" s="177" t="s">
        <v>2282</v>
      </c>
      <c r="C100" s="180" t="s">
        <v>2046</v>
      </c>
      <c r="D100" s="177" t="s">
        <v>1915</v>
      </c>
      <c r="E100" s="116" t="s">
        <v>2047</v>
      </c>
      <c r="F100" s="116" t="s">
        <v>2048</v>
      </c>
      <c r="G100" s="116" t="s">
        <v>1587</v>
      </c>
      <c r="H100" s="141" t="s">
        <v>2054</v>
      </c>
      <c r="I100" s="116" t="s">
        <v>1731</v>
      </c>
      <c r="J100" s="117" t="s">
        <v>8</v>
      </c>
      <c r="K100" s="145" t="s">
        <v>1797</v>
      </c>
      <c r="L100" s="110" t="str">
        <f>IF(ISBLANK(Tabelle14[[#This Row],[Unit price ]]),"",RIGHT(Tabelle14[[#This Row],[Unit price ]],1))</f>
        <v>€</v>
      </c>
      <c r="M100" s="147" t="str">
        <f>IF(OR(ISBLANK(Tabelle14[[#This Row],[Unit price ]]),Tabelle14[[#This Row],[Unit price ]]="-"),"",IF(ISERR(FIND("€",Tabelle14[[#This Row],[Unit price ]])),CONCATENATE(VALUE(LEFT(Tabelle14[[#This Row],[Unit price ]],FIND(" ",Tabelle14[[#This Row],[Unit price ]])-1))*(VLOOKUP(Tabelle14[[#This Row],[Currency]],$S$2:$U$5,3,FALSE))," €"),Tabelle14[[#This Row],[Unit price ]]))</f>
        <v>120 €</v>
      </c>
      <c r="N100" s="147">
        <v>0.1</v>
      </c>
      <c r="O100" s="149">
        <f>IF(ISBLANK(Tabelle14[[#This Row],[Unit price
in €]]),"",Tabelle14[[#This Row],[Unit price
in €]]/IF(ISBLANK(Tabelle14[[#This Row],[mg per unit]]),"",Tabelle14[[#This Row],[mg per unit]]))</f>
        <v>1200</v>
      </c>
      <c r="P100" s="149">
        <f>Tabelle14[[#This Row],[Price
per mg '[€']]]/1000</f>
        <v>1.2</v>
      </c>
      <c r="Q100" s="169" t="s">
        <v>2247</v>
      </c>
    </row>
    <row r="101" spans="1:17" ht="14.25" x14ac:dyDescent="0.2">
      <c r="A101" s="116" t="s">
        <v>2055</v>
      </c>
      <c r="B101" s="177" t="s">
        <v>2282</v>
      </c>
      <c r="C101" s="180" t="s">
        <v>2046</v>
      </c>
      <c r="D101" s="177" t="s">
        <v>1915</v>
      </c>
      <c r="E101" s="116" t="s">
        <v>2051</v>
      </c>
      <c r="F101" s="116" t="s">
        <v>2250</v>
      </c>
      <c r="G101" s="116" t="s">
        <v>453</v>
      </c>
      <c r="H101" s="141">
        <v>20053</v>
      </c>
      <c r="I101" s="116"/>
      <c r="J101" s="117" t="s">
        <v>8</v>
      </c>
      <c r="K101" s="145" t="s">
        <v>54</v>
      </c>
      <c r="L101" s="110" t="str">
        <f>IF(ISBLANK(Tabelle14[[#This Row],[Unit price ]]),"",RIGHT(Tabelle14[[#This Row],[Unit price ]],1))</f>
        <v>-</v>
      </c>
      <c r="M101" s="147" t="s">
        <v>54</v>
      </c>
      <c r="N101" s="147" t="s">
        <v>54</v>
      </c>
      <c r="O101" s="149" t="s">
        <v>54</v>
      </c>
      <c r="P101" s="149" t="s">
        <v>54</v>
      </c>
      <c r="Q101" s="169" t="s">
        <v>2247</v>
      </c>
    </row>
    <row r="102" spans="1:17" ht="14.25" x14ac:dyDescent="0.2">
      <c r="A102" s="116" t="s">
        <v>2056</v>
      </c>
      <c r="B102" s="177" t="s">
        <v>2282</v>
      </c>
      <c r="C102" s="180" t="s">
        <v>2046</v>
      </c>
      <c r="D102" s="177" t="s">
        <v>1915</v>
      </c>
      <c r="E102" s="116" t="s">
        <v>2047</v>
      </c>
      <c r="F102" s="116" t="s">
        <v>2048</v>
      </c>
      <c r="G102" s="116" t="s">
        <v>2215</v>
      </c>
      <c r="H102" s="141" t="s">
        <v>2057</v>
      </c>
      <c r="I102" s="116" t="s">
        <v>1618</v>
      </c>
      <c r="J102" s="117" t="s">
        <v>8</v>
      </c>
      <c r="K102" s="145" t="s">
        <v>2058</v>
      </c>
      <c r="L102" s="110" t="str">
        <f>IF(ISBLANK(Tabelle14[[#This Row],[Unit price ]]),"",RIGHT(Tabelle14[[#This Row],[Unit price ]],1))</f>
        <v>€</v>
      </c>
      <c r="M102" s="147" t="str">
        <f>IF(OR(ISBLANK(Tabelle14[[#This Row],[Unit price ]]),Tabelle14[[#This Row],[Unit price ]]="-"),"",IF(ISERR(FIND("€",Tabelle14[[#This Row],[Unit price ]])),CONCATENATE(VALUE(LEFT(Tabelle14[[#This Row],[Unit price ]],FIND(" ",Tabelle14[[#This Row],[Unit price ]])-1))*(VLOOKUP(Tabelle14[[#This Row],[Currency]],$S$2:$U$5,3,FALSE))," €"),Tabelle14[[#This Row],[Unit price ]]))</f>
        <v>346 €</v>
      </c>
      <c r="N102" s="147">
        <v>5</v>
      </c>
      <c r="O102" s="149">
        <f>IF(ISBLANK(Tabelle14[[#This Row],[Unit price
in €]]),"",Tabelle14[[#This Row],[Unit price
in €]]/IF(ISBLANK(Tabelle14[[#This Row],[mg per unit]]),"",Tabelle14[[#This Row],[mg per unit]]))</f>
        <v>69.2</v>
      </c>
      <c r="P102" s="149">
        <f>Tabelle14[[#This Row],[Price
per mg '[€']]]/1000</f>
        <v>6.9199999999999998E-2</v>
      </c>
      <c r="Q102" s="169" t="s">
        <v>2247</v>
      </c>
    </row>
    <row r="103" spans="1:17" ht="14.25" x14ac:dyDescent="0.2">
      <c r="A103" s="116" t="s">
        <v>1720</v>
      </c>
      <c r="B103" s="177" t="s">
        <v>1721</v>
      </c>
      <c r="C103" s="180" t="s">
        <v>1712</v>
      </c>
      <c r="D103" s="177" t="s">
        <v>1713</v>
      </c>
      <c r="E103" s="116" t="s">
        <v>1722</v>
      </c>
      <c r="F103" s="116" t="s">
        <v>1715</v>
      </c>
      <c r="G103" s="116" t="s">
        <v>1592</v>
      </c>
      <c r="H103" s="141" t="s">
        <v>1723</v>
      </c>
      <c r="I103" s="116" t="s">
        <v>1710</v>
      </c>
      <c r="J103" s="117" t="s">
        <v>8</v>
      </c>
      <c r="K103" s="145" t="s">
        <v>1724</v>
      </c>
      <c r="L103" s="110" t="str">
        <f>IF(ISBLANK(Tabelle14[[#This Row],[Unit price ]]),"",RIGHT(Tabelle14[[#This Row],[Unit price ]],1))</f>
        <v>€</v>
      </c>
      <c r="M103" s="147" t="str">
        <f>IF(OR(ISBLANK(Tabelle14[[#This Row],[Unit price ]]),Tabelle14[[#This Row],[Unit price ]]="-"),"",IF(ISERR(FIND("€",Tabelle14[[#This Row],[Unit price ]])),CONCATENATE(VALUE(LEFT(Tabelle14[[#This Row],[Unit price ]],FIND(" ",Tabelle14[[#This Row],[Unit price ]])-1))*(VLOOKUP(Tabelle14[[#This Row],[Currency]],$S$2:$U$5,3,FALSE))," €"),Tabelle14[[#This Row],[Unit price ]]))</f>
        <v>357 €</v>
      </c>
      <c r="N103" s="147">
        <v>0.1</v>
      </c>
      <c r="O103" s="149">
        <f>IF(ISBLANK(Tabelle14[[#This Row],[Unit price
in €]]),"",Tabelle14[[#This Row],[Unit price
in €]]/IF(ISBLANK(Tabelle14[[#This Row],[mg per unit]]),"",Tabelle14[[#This Row],[mg per unit]]))</f>
        <v>3570</v>
      </c>
      <c r="P103" s="149">
        <f>Tabelle14[[#This Row],[Price
per mg '[€']]]/1000</f>
        <v>3.57</v>
      </c>
      <c r="Q103" s="122"/>
    </row>
    <row r="104" spans="1:17" ht="14.25" x14ac:dyDescent="0.2">
      <c r="A104" s="116" t="s">
        <v>1725</v>
      </c>
      <c r="B104" s="177" t="s">
        <v>1721</v>
      </c>
      <c r="C104" s="180" t="s">
        <v>1712</v>
      </c>
      <c r="D104" s="177" t="s">
        <v>1713</v>
      </c>
      <c r="E104" s="116" t="s">
        <v>1722</v>
      </c>
      <c r="F104" s="116" t="s">
        <v>1715</v>
      </c>
      <c r="G104" s="116" t="s">
        <v>1596</v>
      </c>
      <c r="H104" s="141" t="s">
        <v>1726</v>
      </c>
      <c r="I104" s="116" t="s">
        <v>1727</v>
      </c>
      <c r="J104" s="117" t="s">
        <v>8</v>
      </c>
      <c r="K104" s="145" t="s">
        <v>1728</v>
      </c>
      <c r="L104" s="110" t="str">
        <f>IF(ISBLANK(Tabelle14[[#This Row],[Unit price ]]),"",RIGHT(Tabelle14[[#This Row],[Unit price ]],1))</f>
        <v>€</v>
      </c>
      <c r="M104" s="147" t="str">
        <f>IF(OR(ISBLANK(Tabelle14[[#This Row],[Unit price ]]),Tabelle14[[#This Row],[Unit price ]]="-"),"",IF(ISERR(FIND("€",Tabelle14[[#This Row],[Unit price ]])),CONCATENATE(VALUE(LEFT(Tabelle14[[#This Row],[Unit price ]],FIND(" ",Tabelle14[[#This Row],[Unit price ]])-1))*(VLOOKUP(Tabelle14[[#This Row],[Currency]],$S$2:$U$5,3,FALSE))," €"),Tabelle14[[#This Row],[Unit price ]]))</f>
        <v>390,4 €</v>
      </c>
      <c r="N104" s="147">
        <v>0.1</v>
      </c>
      <c r="O104" s="149">
        <f>IF(ISBLANK(Tabelle14[[#This Row],[Unit price
in €]]),"",Tabelle14[[#This Row],[Unit price
in €]]/IF(ISBLANK(Tabelle14[[#This Row],[mg per unit]]),"",Tabelle14[[#This Row],[mg per unit]]))</f>
        <v>3903.9999999999995</v>
      </c>
      <c r="P104" s="149">
        <f>Tabelle14[[#This Row],[Price
per mg '[€']]]/1000</f>
        <v>3.9039999999999995</v>
      </c>
      <c r="Q104" s="122"/>
    </row>
    <row r="105" spans="1:17" ht="14.25" x14ac:dyDescent="0.2">
      <c r="A105" s="116" t="s">
        <v>1729</v>
      </c>
      <c r="B105" s="177" t="s">
        <v>1721</v>
      </c>
      <c r="C105" s="180" t="s">
        <v>1712</v>
      </c>
      <c r="D105" s="177" t="s">
        <v>1713</v>
      </c>
      <c r="E105" s="116" t="s">
        <v>1722</v>
      </c>
      <c r="F105" s="116" t="s">
        <v>1715</v>
      </c>
      <c r="G105" s="116" t="s">
        <v>1587</v>
      </c>
      <c r="H105" s="141" t="s">
        <v>1730</v>
      </c>
      <c r="I105" s="116" t="s">
        <v>1731</v>
      </c>
      <c r="J105" s="117" t="s">
        <v>8</v>
      </c>
      <c r="K105" s="145" t="s">
        <v>1732</v>
      </c>
      <c r="L105" s="110" t="str">
        <f>IF(ISBLANK(Tabelle14[[#This Row],[Unit price ]]),"",RIGHT(Tabelle14[[#This Row],[Unit price ]],1))</f>
        <v>€</v>
      </c>
      <c r="M105" s="147" t="str">
        <f>IF(OR(ISBLANK(Tabelle14[[#This Row],[Unit price ]]),Tabelle14[[#This Row],[Unit price ]]="-"),"",IF(ISERR(FIND("€",Tabelle14[[#This Row],[Unit price ]])),CONCATENATE(VALUE(LEFT(Tabelle14[[#This Row],[Unit price ]],FIND(" ",Tabelle14[[#This Row],[Unit price ]])-1))*(VLOOKUP(Tabelle14[[#This Row],[Currency]],$S$2:$U$5,3,FALSE))," €"),Tabelle14[[#This Row],[Unit price ]]))</f>
        <v>390 €</v>
      </c>
      <c r="N105" s="147">
        <v>0.1</v>
      </c>
      <c r="O105" s="149">
        <f>IF(ISBLANK(Tabelle14[[#This Row],[Unit price
in €]]),"",Tabelle14[[#This Row],[Unit price
in €]]/IF(ISBLANK(Tabelle14[[#This Row],[mg per unit]]),"",Tabelle14[[#This Row],[mg per unit]]))</f>
        <v>3900</v>
      </c>
      <c r="P105" s="149">
        <f>Tabelle14[[#This Row],[Price
per mg '[€']]]/1000</f>
        <v>3.9</v>
      </c>
      <c r="Q105" s="122"/>
    </row>
    <row r="106" spans="1:17" ht="25.5" x14ac:dyDescent="0.2">
      <c r="A106" s="116" t="s">
        <v>2210</v>
      </c>
      <c r="B106" s="177" t="s">
        <v>1711</v>
      </c>
      <c r="C106" s="180" t="s">
        <v>1712</v>
      </c>
      <c r="D106" s="177" t="s">
        <v>1713</v>
      </c>
      <c r="E106" s="116" t="s">
        <v>1714</v>
      </c>
      <c r="F106" s="116" t="s">
        <v>1715</v>
      </c>
      <c r="G106" s="116" t="s">
        <v>1934</v>
      </c>
      <c r="H106" s="141" t="s">
        <v>1717</v>
      </c>
      <c r="I106" s="116" t="s">
        <v>1718</v>
      </c>
      <c r="J106" s="117" t="s">
        <v>8</v>
      </c>
      <c r="K106" s="145" t="s">
        <v>1719</v>
      </c>
      <c r="L106" s="110" t="str">
        <f>IF(ISBLANK(Tabelle14[[#This Row],[Unit price ]]),"",RIGHT(Tabelle14[[#This Row],[Unit price ]],1))</f>
        <v>€</v>
      </c>
      <c r="M106" s="147" t="str">
        <f>IF(OR(ISBLANK(Tabelle14[[#This Row],[Unit price ]]),Tabelle14[[#This Row],[Unit price ]]="-"),"",IF(ISERR(FIND("€",Tabelle14[[#This Row],[Unit price ]])),CONCATENATE(VALUE(LEFT(Tabelle14[[#This Row],[Unit price ]],FIND(" ",Tabelle14[[#This Row],[Unit price ]])-1))*(VLOOKUP(Tabelle14[[#This Row],[Currency]],$S$2:$U$5,3,FALSE))," €"),Tabelle14[[#This Row],[Unit price ]]))</f>
        <v>568,8 €</v>
      </c>
      <c r="N106" s="147">
        <v>0.12</v>
      </c>
      <c r="O106" s="149">
        <f>IF(ISBLANK(Tabelle14[[#This Row],[Unit price
in €]]),"",Tabelle14[[#This Row],[Unit price
in €]]/IF(ISBLANK(Tabelle14[[#This Row],[mg per unit]]),"",Tabelle14[[#This Row],[mg per unit]]))</f>
        <v>4740</v>
      </c>
      <c r="P106" s="149">
        <f>Tabelle14[[#This Row],[Price
per mg '[€']]]/1000</f>
        <v>4.74</v>
      </c>
      <c r="Q106" s="122"/>
    </row>
    <row r="107" spans="1:17" ht="14.25" x14ac:dyDescent="0.2">
      <c r="A107" s="116" t="s">
        <v>1958</v>
      </c>
      <c r="B107" s="177" t="s">
        <v>1959</v>
      </c>
      <c r="C107" s="180" t="s">
        <v>1713</v>
      </c>
      <c r="D107" s="177" t="s">
        <v>1713</v>
      </c>
      <c r="E107" s="116" t="s">
        <v>1960</v>
      </c>
      <c r="F107" s="116" t="s">
        <v>1929</v>
      </c>
      <c r="G107" s="116" t="s">
        <v>1592</v>
      </c>
      <c r="H107" s="141" t="s">
        <v>1961</v>
      </c>
      <c r="I107" s="116" t="s">
        <v>1582</v>
      </c>
      <c r="J107" s="117" t="s">
        <v>8</v>
      </c>
      <c r="K107" s="145" t="s">
        <v>1962</v>
      </c>
      <c r="L107" s="110" t="str">
        <f>IF(ISBLANK(Tabelle14[[#This Row],[Unit price ]]),"",RIGHT(Tabelle14[[#This Row],[Unit price ]],1))</f>
        <v>€</v>
      </c>
      <c r="M107" s="147" t="str">
        <f>IF(OR(ISBLANK(Tabelle14[[#This Row],[Unit price ]]),Tabelle14[[#This Row],[Unit price ]]="-"),"",IF(ISERR(FIND("€",Tabelle14[[#This Row],[Unit price ]])),CONCATENATE(VALUE(LEFT(Tabelle14[[#This Row],[Unit price ]],FIND(" ",Tabelle14[[#This Row],[Unit price ]])-1))*(VLOOKUP(Tabelle14[[#This Row],[Currency]],$S$2:$U$5,3,FALSE))," €"),Tabelle14[[#This Row],[Unit price ]]))</f>
        <v>552,5 €</v>
      </c>
      <c r="N107" s="147">
        <v>10</v>
      </c>
      <c r="O107" s="149">
        <f>IF(ISBLANK(Tabelle14[[#This Row],[Unit price
in €]]),"",Tabelle14[[#This Row],[Unit price
in €]]/IF(ISBLANK(Tabelle14[[#This Row],[mg per unit]]),"",Tabelle14[[#This Row],[mg per unit]]))</f>
        <v>55.25</v>
      </c>
      <c r="P107" s="149">
        <f>Tabelle14[[#This Row],[Price
per mg '[€']]]/1000</f>
        <v>5.525E-2</v>
      </c>
      <c r="Q107" s="122"/>
    </row>
    <row r="108" spans="1:17" ht="14.25" x14ac:dyDescent="0.2">
      <c r="A108" s="116" t="s">
        <v>1963</v>
      </c>
      <c r="B108" s="177" t="s">
        <v>1959</v>
      </c>
      <c r="C108" s="180" t="s">
        <v>1713</v>
      </c>
      <c r="D108" s="177" t="s">
        <v>1713</v>
      </c>
      <c r="E108" s="116" t="s">
        <v>1960</v>
      </c>
      <c r="F108" s="116" t="s">
        <v>1929</v>
      </c>
      <c r="G108" s="116" t="s">
        <v>1955</v>
      </c>
      <c r="H108" s="141">
        <v>606502</v>
      </c>
      <c r="I108" s="116" t="s">
        <v>1854</v>
      </c>
      <c r="J108" s="117" t="s">
        <v>8</v>
      </c>
      <c r="K108" s="145" t="s">
        <v>1176</v>
      </c>
      <c r="L108" s="110" t="str">
        <f>IF(ISBLANK(Tabelle14[[#This Row],[Unit price ]]),"",RIGHT(Tabelle14[[#This Row],[Unit price ]],1))</f>
        <v>€</v>
      </c>
      <c r="M108" s="147" t="str">
        <f>IF(OR(ISBLANK(Tabelle14[[#This Row],[Unit price ]]),Tabelle14[[#This Row],[Unit price ]]="-"),"",IF(ISERR(FIND("€",Tabelle14[[#This Row],[Unit price ]])),CONCATENATE(VALUE(LEFT(Tabelle14[[#This Row],[Unit price ]],FIND(" ",Tabelle14[[#This Row],[Unit price ]])-1))*(VLOOKUP(Tabelle14[[#This Row],[Currency]],$S$2:$U$5,3,FALSE))," €"),Tabelle14[[#This Row],[Unit price ]]))</f>
        <v>242 €</v>
      </c>
      <c r="N108" s="147">
        <v>100</v>
      </c>
      <c r="O108" s="149">
        <f>IF(ISBLANK(Tabelle14[[#This Row],[Unit price
in €]]),"",Tabelle14[[#This Row],[Unit price
in €]]/IF(ISBLANK(Tabelle14[[#This Row],[mg per unit]]),"",Tabelle14[[#This Row],[mg per unit]]))</f>
        <v>2.42</v>
      </c>
      <c r="P108" s="150">
        <f>Tabelle14[[#This Row],[Price
per mg '[€']]]/1000</f>
        <v>2.4199999999999998E-3</v>
      </c>
      <c r="Q108" s="122"/>
    </row>
    <row r="109" spans="1:17" ht="14.25" x14ac:dyDescent="0.2">
      <c r="A109" s="116" t="s">
        <v>1937</v>
      </c>
      <c r="B109" s="177" t="s">
        <v>1721</v>
      </c>
      <c r="C109" s="180" t="s">
        <v>1713</v>
      </c>
      <c r="D109" s="177" t="s">
        <v>1713</v>
      </c>
      <c r="E109" s="116" t="s">
        <v>1938</v>
      </c>
      <c r="F109" s="116" t="s">
        <v>1929</v>
      </c>
      <c r="G109" s="116" t="s">
        <v>1934</v>
      </c>
      <c r="H109" s="141" t="s">
        <v>1939</v>
      </c>
      <c r="I109" s="116" t="s">
        <v>1940</v>
      </c>
      <c r="J109" s="117" t="s">
        <v>8</v>
      </c>
      <c r="K109" s="145" t="s">
        <v>1941</v>
      </c>
      <c r="L109" s="110" t="str">
        <f>IF(ISBLANK(Tabelle14[[#This Row],[Unit price ]]),"",RIGHT(Tabelle14[[#This Row],[Unit price ]],1))</f>
        <v>€</v>
      </c>
      <c r="M109" s="147" t="str">
        <f>IF(OR(ISBLANK(Tabelle14[[#This Row],[Unit price ]]),Tabelle14[[#This Row],[Unit price ]]="-"),"",IF(ISERR(FIND("€",Tabelle14[[#This Row],[Unit price ]])),CONCATENATE(VALUE(LEFT(Tabelle14[[#This Row],[Unit price ]],FIND(" ",Tabelle14[[#This Row],[Unit price ]])-1))*(VLOOKUP(Tabelle14[[#This Row],[Currency]],$S$2:$U$5,3,FALSE))," €"),Tabelle14[[#This Row],[Unit price ]]))</f>
        <v>2694,4 €</v>
      </c>
      <c r="N109" s="147">
        <v>0.12</v>
      </c>
      <c r="O109" s="149">
        <f>IF(ISBLANK(Tabelle14[[#This Row],[Unit price
in €]]),"",Tabelle14[[#This Row],[Unit price
in €]]/IF(ISBLANK(Tabelle14[[#This Row],[mg per unit]]),"",Tabelle14[[#This Row],[mg per unit]]))</f>
        <v>22453.333333333336</v>
      </c>
      <c r="P109" s="149">
        <f>Tabelle14[[#This Row],[Price
per mg '[€']]]/1000</f>
        <v>22.453333333333337</v>
      </c>
      <c r="Q109" s="122"/>
    </row>
    <row r="110" spans="1:17" ht="14.25" x14ac:dyDescent="0.2">
      <c r="A110" s="116" t="s">
        <v>2236</v>
      </c>
      <c r="B110" s="177" t="s">
        <v>1721</v>
      </c>
      <c r="C110" s="180" t="s">
        <v>1713</v>
      </c>
      <c r="D110" s="177" t="s">
        <v>1713</v>
      </c>
      <c r="E110" s="116" t="s">
        <v>1938</v>
      </c>
      <c r="F110" s="116" t="s">
        <v>1929</v>
      </c>
      <c r="G110" s="116" t="s">
        <v>1955</v>
      </c>
      <c r="H110" s="141">
        <v>608629</v>
      </c>
      <c r="I110" s="116" t="s">
        <v>1582</v>
      </c>
      <c r="J110" s="117" t="s">
        <v>8</v>
      </c>
      <c r="K110" s="145" t="s">
        <v>1956</v>
      </c>
      <c r="L110" s="110" t="str">
        <f>IF(ISBLANK(Tabelle14[[#This Row],[Unit price ]]),"",RIGHT(Tabelle14[[#This Row],[Unit price ]],1))</f>
        <v>€</v>
      </c>
      <c r="M110" s="147" t="str">
        <f>IF(OR(ISBLANK(Tabelle14[[#This Row],[Unit price ]]),Tabelle14[[#This Row],[Unit price ]]="-"),"",IF(ISERR(FIND("€",Tabelle14[[#This Row],[Unit price ]])),CONCATENATE(VALUE(LEFT(Tabelle14[[#This Row],[Unit price ]],FIND(" ",Tabelle14[[#This Row],[Unit price ]])-1))*(VLOOKUP(Tabelle14[[#This Row],[Currency]],$S$2:$U$5,3,FALSE))," €"),Tabelle14[[#This Row],[Unit price ]]))</f>
        <v>1640 €</v>
      </c>
      <c r="N110" s="147">
        <v>10</v>
      </c>
      <c r="O110" s="149">
        <f>IF(ISBLANK(Tabelle14[[#This Row],[Unit price
in €]]),"",Tabelle14[[#This Row],[Unit price
in €]]/IF(ISBLANK(Tabelle14[[#This Row],[mg per unit]]),"",Tabelle14[[#This Row],[mg per unit]]))</f>
        <v>164</v>
      </c>
      <c r="P110" s="149">
        <f>Tabelle14[[#This Row],[Price
per mg '[€']]]/1000</f>
        <v>0.16400000000000001</v>
      </c>
      <c r="Q110" s="122"/>
    </row>
    <row r="111" spans="1:17" ht="14.25" x14ac:dyDescent="0.2">
      <c r="A111" s="116" t="s">
        <v>2236</v>
      </c>
      <c r="B111" s="177" t="s">
        <v>1721</v>
      </c>
      <c r="C111" s="180" t="s">
        <v>1713</v>
      </c>
      <c r="D111" s="177" t="s">
        <v>1713</v>
      </c>
      <c r="E111" s="116" t="s">
        <v>1938</v>
      </c>
      <c r="F111" s="116" t="s">
        <v>1929</v>
      </c>
      <c r="G111" s="116" t="s">
        <v>1683</v>
      </c>
      <c r="H111" s="141">
        <v>90479</v>
      </c>
      <c r="I111" s="116" t="s">
        <v>1618</v>
      </c>
      <c r="J111" s="117" t="s">
        <v>8</v>
      </c>
      <c r="K111" s="145" t="s">
        <v>1957</v>
      </c>
      <c r="L111" s="110" t="str">
        <f>IF(ISBLANK(Tabelle14[[#This Row],[Unit price ]]),"",RIGHT(Tabelle14[[#This Row],[Unit price ]],1))</f>
        <v>€</v>
      </c>
      <c r="M111" s="147" t="str">
        <f>IF(OR(ISBLANK(Tabelle14[[#This Row],[Unit price ]]),Tabelle14[[#This Row],[Unit price ]]="-"),"",IF(ISERR(FIND("€",Tabelle14[[#This Row],[Unit price ]])),CONCATENATE(VALUE(LEFT(Tabelle14[[#This Row],[Unit price ]],FIND(" ",Tabelle14[[#This Row],[Unit price ]])-1))*(VLOOKUP(Tabelle14[[#This Row],[Currency]],$S$2:$U$5,3,FALSE))," €"),Tabelle14[[#This Row],[Unit price ]]))</f>
        <v>784 €</v>
      </c>
      <c r="N111" s="147">
        <v>5</v>
      </c>
      <c r="O111" s="149">
        <f>IF(ISBLANK(Tabelle14[[#This Row],[Unit price
in €]]),"",Tabelle14[[#This Row],[Unit price
in €]]/IF(ISBLANK(Tabelle14[[#This Row],[mg per unit]]),"",Tabelle14[[#This Row],[mg per unit]]))</f>
        <v>156.80000000000001</v>
      </c>
      <c r="P111" s="149">
        <f>Tabelle14[[#This Row],[Price
per mg '[€']]]/1000</f>
        <v>0.15680000000000002</v>
      </c>
      <c r="Q111" s="122"/>
    </row>
    <row r="112" spans="1:17" ht="14.25" x14ac:dyDescent="0.2">
      <c r="A112" s="116" t="s">
        <v>1926</v>
      </c>
      <c r="B112" s="177" t="s">
        <v>1927</v>
      </c>
      <c r="C112" s="180" t="s">
        <v>1713</v>
      </c>
      <c r="D112" s="177" t="s">
        <v>1713</v>
      </c>
      <c r="E112" s="116" t="s">
        <v>1928</v>
      </c>
      <c r="F112" s="116" t="s">
        <v>1929</v>
      </c>
      <c r="G112" s="116" t="s">
        <v>1596</v>
      </c>
      <c r="H112" s="141" t="s">
        <v>1930</v>
      </c>
      <c r="I112" s="116" t="s">
        <v>1931</v>
      </c>
      <c r="J112" s="117" t="s">
        <v>8</v>
      </c>
      <c r="K112" s="145" t="s">
        <v>1932</v>
      </c>
      <c r="L112" s="110" t="str">
        <f>IF(ISBLANK(Tabelle14[[#This Row],[Unit price ]]),"",RIGHT(Tabelle14[[#This Row],[Unit price ]],1))</f>
        <v>€</v>
      </c>
      <c r="M112" s="147" t="str">
        <f>IF(OR(ISBLANK(Tabelle14[[#This Row],[Unit price ]]),Tabelle14[[#This Row],[Unit price ]]="-"),"",IF(ISERR(FIND("€",Tabelle14[[#This Row],[Unit price ]])),CONCATENATE(VALUE(LEFT(Tabelle14[[#This Row],[Unit price ]],FIND(" ",Tabelle14[[#This Row],[Unit price ]])-1))*(VLOOKUP(Tabelle14[[#This Row],[Currency]],$S$2:$U$5,3,FALSE))," €"),Tabelle14[[#This Row],[Unit price ]]))</f>
        <v>356,8 €</v>
      </c>
      <c r="N112" s="147">
        <v>0.1</v>
      </c>
      <c r="O112" s="149">
        <f>IF(ISBLANK(Tabelle14[[#This Row],[Unit price
in €]]),"",Tabelle14[[#This Row],[Unit price
in €]]/IF(ISBLANK(Tabelle14[[#This Row],[mg per unit]]),"",Tabelle14[[#This Row],[mg per unit]]))</f>
        <v>3568</v>
      </c>
      <c r="P112" s="149">
        <f>Tabelle14[[#This Row],[Price
per mg '[€']]]/1000</f>
        <v>3.5680000000000001</v>
      </c>
      <c r="Q112" s="122"/>
    </row>
    <row r="113" spans="1:17" ht="14.25" x14ac:dyDescent="0.2">
      <c r="A113" s="116" t="s">
        <v>1933</v>
      </c>
      <c r="B113" s="177" t="s">
        <v>1927</v>
      </c>
      <c r="C113" s="180" t="s">
        <v>1713</v>
      </c>
      <c r="D113" s="177" t="s">
        <v>1713</v>
      </c>
      <c r="E113" s="116" t="s">
        <v>1928</v>
      </c>
      <c r="F113" s="116" t="s">
        <v>1929</v>
      </c>
      <c r="G113" s="116" t="s">
        <v>1934</v>
      </c>
      <c r="H113" s="141" t="s">
        <v>1935</v>
      </c>
      <c r="I113" s="116" t="s">
        <v>1718</v>
      </c>
      <c r="J113" s="117" t="s">
        <v>8</v>
      </c>
      <c r="K113" s="145" t="s">
        <v>1936</v>
      </c>
      <c r="L113" s="110" t="str">
        <f>IF(ISBLANK(Tabelle14[[#This Row],[Unit price ]]),"",RIGHT(Tabelle14[[#This Row],[Unit price ]],1))</f>
        <v>€</v>
      </c>
      <c r="M113" s="147" t="str">
        <f>IF(OR(ISBLANK(Tabelle14[[#This Row],[Unit price ]]),Tabelle14[[#This Row],[Unit price ]]="-"),"",IF(ISERR(FIND("€",Tabelle14[[#This Row],[Unit price ]])),CONCATENATE(VALUE(LEFT(Tabelle14[[#This Row],[Unit price ]],FIND(" ",Tabelle14[[#This Row],[Unit price ]])-1))*(VLOOKUP(Tabelle14[[#This Row],[Currency]],$S$2:$U$5,3,FALSE))," €"),Tabelle14[[#This Row],[Unit price ]]))</f>
        <v>422,4 €</v>
      </c>
      <c r="N113" s="147">
        <v>0.12</v>
      </c>
      <c r="O113" s="149">
        <f>IF(ISBLANK(Tabelle14[[#This Row],[Unit price
in €]]),"",Tabelle14[[#This Row],[Unit price
in €]]/IF(ISBLANK(Tabelle14[[#This Row],[mg per unit]]),"",Tabelle14[[#This Row],[mg per unit]]))</f>
        <v>3520</v>
      </c>
      <c r="P113" s="149">
        <f>Tabelle14[[#This Row],[Price
per mg '[€']]]/1000</f>
        <v>3.52</v>
      </c>
      <c r="Q113" s="122"/>
    </row>
    <row r="114" spans="1:17" ht="14.25" x14ac:dyDescent="0.2">
      <c r="A114" s="116" t="s">
        <v>1942</v>
      </c>
      <c r="B114" s="177" t="s">
        <v>1927</v>
      </c>
      <c r="C114" s="180" t="s">
        <v>1713</v>
      </c>
      <c r="D114" s="177" t="s">
        <v>1713</v>
      </c>
      <c r="E114" s="116" t="s">
        <v>1928</v>
      </c>
      <c r="F114" s="116" t="s">
        <v>1929</v>
      </c>
      <c r="G114" s="116" t="s">
        <v>1592</v>
      </c>
      <c r="H114" s="141" t="s">
        <v>1943</v>
      </c>
      <c r="I114" s="116" t="s">
        <v>1582</v>
      </c>
      <c r="J114" s="117" t="s">
        <v>8</v>
      </c>
      <c r="K114" s="145" t="s">
        <v>1944</v>
      </c>
      <c r="L114" s="110" t="str">
        <f>IF(ISBLANK(Tabelle14[[#This Row],[Unit price ]]),"",RIGHT(Tabelle14[[#This Row],[Unit price ]],1))</f>
        <v>€</v>
      </c>
      <c r="M114" s="147" t="str">
        <f>IF(OR(ISBLANK(Tabelle14[[#This Row],[Unit price ]]),Tabelle14[[#This Row],[Unit price ]]="-"),"",IF(ISERR(FIND("€",Tabelle14[[#This Row],[Unit price ]])),CONCATENATE(VALUE(LEFT(Tabelle14[[#This Row],[Unit price ]],FIND(" ",Tabelle14[[#This Row],[Unit price ]])-1))*(VLOOKUP(Tabelle14[[#This Row],[Currency]],$S$2:$U$5,3,FALSE))," €"),Tabelle14[[#This Row],[Unit price ]]))</f>
        <v>1705,95 €</v>
      </c>
      <c r="N114" s="147">
        <v>10</v>
      </c>
      <c r="O114" s="149">
        <f>IF(ISBLANK(Tabelle14[[#This Row],[Unit price
in €]]),"",Tabelle14[[#This Row],[Unit price
in €]]/IF(ISBLANK(Tabelle14[[#This Row],[mg per unit]]),"",Tabelle14[[#This Row],[mg per unit]]))</f>
        <v>170.595</v>
      </c>
      <c r="P114" s="149">
        <f>Tabelle14[[#This Row],[Price
per mg '[€']]]/1000</f>
        <v>0.170595</v>
      </c>
      <c r="Q114" s="122"/>
    </row>
    <row r="115" spans="1:17" ht="14.25" x14ac:dyDescent="0.2">
      <c r="A115" s="116" t="s">
        <v>1945</v>
      </c>
      <c r="B115" s="177" t="s">
        <v>1927</v>
      </c>
      <c r="C115" s="180" t="s">
        <v>1713</v>
      </c>
      <c r="D115" s="177" t="s">
        <v>1713</v>
      </c>
      <c r="E115" s="116" t="s">
        <v>1928</v>
      </c>
      <c r="F115" s="116" t="s">
        <v>1929</v>
      </c>
      <c r="G115" s="116" t="s">
        <v>2215</v>
      </c>
      <c r="H115" s="141" t="s">
        <v>1946</v>
      </c>
      <c r="I115" s="116" t="s">
        <v>1582</v>
      </c>
      <c r="J115" s="117" t="s">
        <v>8</v>
      </c>
      <c r="K115" s="145" t="s">
        <v>1947</v>
      </c>
      <c r="L115" s="110" t="str">
        <f>IF(ISBLANK(Tabelle14[[#This Row],[Unit price ]]),"",RIGHT(Tabelle14[[#This Row],[Unit price ]],1))</f>
        <v>€</v>
      </c>
      <c r="M115" s="147" t="str">
        <f>IF(OR(ISBLANK(Tabelle14[[#This Row],[Unit price ]]),Tabelle14[[#This Row],[Unit price ]]="-"),"",IF(ISERR(FIND("€",Tabelle14[[#This Row],[Unit price ]])),CONCATENATE(VALUE(LEFT(Tabelle14[[#This Row],[Unit price ]],FIND(" ",Tabelle14[[#This Row],[Unit price ]])-1))*(VLOOKUP(Tabelle14[[#This Row],[Currency]],$S$2:$U$5,3,FALSE))," €"),Tabelle14[[#This Row],[Unit price ]]))</f>
        <v>4214 €</v>
      </c>
      <c r="N115" s="147">
        <v>10</v>
      </c>
      <c r="O115" s="149">
        <f>IF(ISBLANK(Tabelle14[[#This Row],[Unit price
in €]]),"",Tabelle14[[#This Row],[Unit price
in €]]/IF(ISBLANK(Tabelle14[[#This Row],[mg per unit]]),"",Tabelle14[[#This Row],[mg per unit]]))</f>
        <v>421.4</v>
      </c>
      <c r="P115" s="149">
        <f>Tabelle14[[#This Row],[Price
per mg '[€']]]/1000</f>
        <v>0.4214</v>
      </c>
      <c r="Q115" s="122"/>
    </row>
    <row r="116" spans="1:17" ht="14.25" x14ac:dyDescent="0.2">
      <c r="A116" s="116" t="s">
        <v>1948</v>
      </c>
      <c r="B116" s="177" t="s">
        <v>1927</v>
      </c>
      <c r="C116" s="180" t="s">
        <v>1713</v>
      </c>
      <c r="D116" s="177" t="s">
        <v>1713</v>
      </c>
      <c r="E116" s="116" t="s">
        <v>1928</v>
      </c>
      <c r="F116" s="116" t="s">
        <v>1929</v>
      </c>
      <c r="G116" s="116" t="s">
        <v>1587</v>
      </c>
      <c r="H116" s="141" t="s">
        <v>1949</v>
      </c>
      <c r="I116" s="116" t="s">
        <v>1731</v>
      </c>
      <c r="J116" s="117" t="s">
        <v>8</v>
      </c>
      <c r="K116" s="145" t="s">
        <v>1950</v>
      </c>
      <c r="L116" s="110" t="str">
        <f>IF(ISBLANK(Tabelle14[[#This Row],[Unit price ]]),"",RIGHT(Tabelle14[[#This Row],[Unit price ]],1))</f>
        <v>€</v>
      </c>
      <c r="M116" s="147" t="str">
        <f>IF(OR(ISBLANK(Tabelle14[[#This Row],[Unit price ]]),Tabelle14[[#This Row],[Unit price ]]="-"),"",IF(ISERR(FIND("€",Tabelle14[[#This Row],[Unit price ]])),CONCATENATE(VALUE(LEFT(Tabelle14[[#This Row],[Unit price ]],FIND(" ",Tabelle14[[#This Row],[Unit price ]])-1))*(VLOOKUP(Tabelle14[[#This Row],[Currency]],$S$2:$U$5,3,FALSE))," €"),Tabelle14[[#This Row],[Unit price ]]))</f>
        <v>300 €</v>
      </c>
      <c r="N116" s="147">
        <v>0.1</v>
      </c>
      <c r="O116" s="149">
        <f>IF(ISBLANK(Tabelle14[[#This Row],[Unit price
in €]]),"",Tabelle14[[#This Row],[Unit price
in €]]/IF(ISBLANK(Tabelle14[[#This Row],[mg per unit]]),"",Tabelle14[[#This Row],[mg per unit]]))</f>
        <v>3000</v>
      </c>
      <c r="P116" s="149">
        <f>Tabelle14[[#This Row],[Price
per mg '[€']]]/1000</f>
        <v>3</v>
      </c>
      <c r="Q116" s="122"/>
    </row>
    <row r="117" spans="1:17" ht="14.25" x14ac:dyDescent="0.2">
      <c r="A117" s="116" t="s">
        <v>1951</v>
      </c>
      <c r="B117" s="177" t="s">
        <v>1927</v>
      </c>
      <c r="C117" s="180" t="s">
        <v>1713</v>
      </c>
      <c r="D117" s="177" t="s">
        <v>1713</v>
      </c>
      <c r="E117" s="116" t="s">
        <v>1928</v>
      </c>
      <c r="F117" s="116" t="s">
        <v>1929</v>
      </c>
      <c r="G117" s="116" t="s">
        <v>4</v>
      </c>
      <c r="H117" s="141" t="s">
        <v>1952</v>
      </c>
      <c r="I117" s="116" t="s">
        <v>1718</v>
      </c>
      <c r="J117" s="117" t="s">
        <v>8</v>
      </c>
      <c r="K117" s="145" t="s">
        <v>1953</v>
      </c>
      <c r="L117" s="110" t="str">
        <f>IF(ISBLANK(Tabelle14[[#This Row],[Unit price ]]),"",RIGHT(Tabelle14[[#This Row],[Unit price ]],1))</f>
        <v>$</v>
      </c>
      <c r="M117" s="147" t="str">
        <f>IF(OR(ISBLANK(Tabelle14[[#This Row],[Unit price ]]),Tabelle14[[#This Row],[Unit price ]]="-"),"",IF(ISERR(FIND("€",Tabelle14[[#This Row],[Unit price ]])),CONCATENATE(VALUE(LEFT(Tabelle14[[#This Row],[Unit price ]],FIND(" ",Tabelle14[[#This Row],[Unit price ]])-1))*(VLOOKUP(Tabelle14[[#This Row],[Currency]],$S$2:$U$5,3,FALSE))," €"),Tabelle14[[#This Row],[Unit price ]]))</f>
        <v>500,16 €</v>
      </c>
      <c r="N117" s="147">
        <v>0.12</v>
      </c>
      <c r="O117" s="149">
        <f>IF(ISBLANK(Tabelle14[[#This Row],[Unit price
in €]]),"",Tabelle14[[#This Row],[Unit price
in €]]/IF(ISBLANK(Tabelle14[[#This Row],[mg per unit]]),"",Tabelle14[[#This Row],[mg per unit]]))</f>
        <v>4168</v>
      </c>
      <c r="P117" s="149">
        <f>Tabelle14[[#This Row],[Price
per mg '[€']]]/1000</f>
        <v>4.1680000000000001</v>
      </c>
      <c r="Q117" s="122"/>
    </row>
    <row r="118" spans="1:17" ht="14.25" x14ac:dyDescent="0.2">
      <c r="A118" s="116" t="s">
        <v>1942</v>
      </c>
      <c r="B118" s="177" t="s">
        <v>1927</v>
      </c>
      <c r="C118" s="180" t="s">
        <v>1713</v>
      </c>
      <c r="D118" s="177" t="s">
        <v>1713</v>
      </c>
      <c r="E118" s="116" t="s">
        <v>1928</v>
      </c>
      <c r="F118" s="116" t="s">
        <v>1929</v>
      </c>
      <c r="G118" s="116" t="s">
        <v>2234</v>
      </c>
      <c r="H118" s="141" t="s">
        <v>1954</v>
      </c>
      <c r="I118" s="116"/>
      <c r="J118" s="117" t="s">
        <v>8</v>
      </c>
      <c r="K118" s="145" t="s">
        <v>54</v>
      </c>
      <c r="L118" s="110" t="str">
        <f>IF(ISBLANK(Tabelle14[[#This Row],[Unit price ]]),"",RIGHT(Tabelle14[[#This Row],[Unit price ]],1))</f>
        <v>-</v>
      </c>
      <c r="M118" s="147" t="s">
        <v>54</v>
      </c>
      <c r="N118" s="147" t="s">
        <v>54</v>
      </c>
      <c r="O118" s="149" t="s">
        <v>54</v>
      </c>
      <c r="P118" s="149" t="s">
        <v>54</v>
      </c>
      <c r="Q118" s="122"/>
    </row>
    <row r="119" spans="1:17" ht="14.25" x14ac:dyDescent="0.2">
      <c r="A119" s="116" t="s">
        <v>2066</v>
      </c>
      <c r="B119" s="177" t="s">
        <v>1927</v>
      </c>
      <c r="C119" s="180" t="s">
        <v>2060</v>
      </c>
      <c r="D119" s="177" t="s">
        <v>1713</v>
      </c>
      <c r="E119" s="116" t="s">
        <v>2067</v>
      </c>
      <c r="F119" s="116" t="s">
        <v>2062</v>
      </c>
      <c r="G119" s="116" t="s">
        <v>1592</v>
      </c>
      <c r="H119" s="141" t="s">
        <v>2068</v>
      </c>
      <c r="I119" s="116" t="s">
        <v>1582</v>
      </c>
      <c r="J119" s="117" t="s">
        <v>8</v>
      </c>
      <c r="K119" s="145" t="s">
        <v>2069</v>
      </c>
      <c r="L119" s="110" t="str">
        <f>IF(ISBLANK(Tabelle14[[#This Row],[Unit price ]]),"",RIGHT(Tabelle14[[#This Row],[Unit price ]],1))</f>
        <v>€</v>
      </c>
      <c r="M119" s="147" t="str">
        <f>IF(OR(ISBLANK(Tabelle14[[#This Row],[Unit price ]]),Tabelle14[[#This Row],[Unit price ]]="-"),"",IF(ISERR(FIND("€",Tabelle14[[#This Row],[Unit price ]])),CONCATENATE(VALUE(LEFT(Tabelle14[[#This Row],[Unit price ]],FIND(" ",Tabelle14[[#This Row],[Unit price ]])-1))*(VLOOKUP(Tabelle14[[#This Row],[Currency]],$S$2:$U$5,3,FALSE))," €"),Tabelle14[[#This Row],[Unit price ]]))</f>
        <v>2292,45 €</v>
      </c>
      <c r="N119" s="147">
        <v>10</v>
      </c>
      <c r="O119" s="149">
        <f>IF(ISBLANK(Tabelle14[[#This Row],[Unit price
in €]]),"",Tabelle14[[#This Row],[Unit price
in €]]/IF(ISBLANK(Tabelle14[[#This Row],[mg per unit]]),"",Tabelle14[[#This Row],[mg per unit]]))</f>
        <v>229.24499999999998</v>
      </c>
      <c r="P119" s="149">
        <f>Tabelle14[[#This Row],[Price
per mg '[€']]]/1000</f>
        <v>0.22924499999999998</v>
      </c>
      <c r="Q119" s="122" t="s">
        <v>2243</v>
      </c>
    </row>
    <row r="120" spans="1:17" ht="14.25" x14ac:dyDescent="0.2">
      <c r="A120" s="116" t="s">
        <v>2066</v>
      </c>
      <c r="B120" s="177" t="s">
        <v>1927</v>
      </c>
      <c r="C120" s="180" t="s">
        <v>2060</v>
      </c>
      <c r="D120" s="177" t="s">
        <v>1713</v>
      </c>
      <c r="E120" s="116" t="s">
        <v>2067</v>
      </c>
      <c r="F120" s="116" t="s">
        <v>2062</v>
      </c>
      <c r="G120" s="116" t="s">
        <v>1592</v>
      </c>
      <c r="H120" s="141" t="s">
        <v>2068</v>
      </c>
      <c r="I120" s="116" t="s">
        <v>1710</v>
      </c>
      <c r="J120" s="117" t="s">
        <v>8</v>
      </c>
      <c r="K120" s="145" t="s">
        <v>2241</v>
      </c>
      <c r="L120" s="110" t="str">
        <f>IF(ISBLANK(Tabelle14[[#This Row],[Unit price ]]),"",RIGHT(Tabelle14[[#This Row],[Unit price ]],1))</f>
        <v>€</v>
      </c>
      <c r="M120" s="147" t="str">
        <f>IF(OR(ISBLANK(Tabelle14[[#This Row],[Unit price ]]),Tabelle14[[#This Row],[Unit price ]]="-"),"",IF(ISERR(FIND("€",Tabelle14[[#This Row],[Unit price ]])),CONCATENATE(VALUE(LEFT(Tabelle14[[#This Row],[Unit price ]],FIND(" ",Tabelle14[[#This Row],[Unit price ]])-1))*(VLOOKUP(Tabelle14[[#This Row],[Currency]],$S$2:$U$5,3,FALSE))," €"),Tabelle14[[#This Row],[Unit price ]]))</f>
        <v>297,50 €</v>
      </c>
      <c r="N120" s="147">
        <v>1</v>
      </c>
      <c r="O120" s="149">
        <f>IF(ISBLANK(Tabelle14[[#This Row],[Unit price
in €]]),"",Tabelle14[[#This Row],[Unit price
in €]]/IF(ISBLANK(Tabelle14[[#This Row],[mg per unit]]),"",Tabelle14[[#This Row],[mg per unit]]))</f>
        <v>297.5</v>
      </c>
      <c r="P120" s="149">
        <f>Tabelle14[[#This Row],[Price
per mg '[€']]]/1000</f>
        <v>0.29749999999999999</v>
      </c>
      <c r="Q120" s="122" t="s">
        <v>2243</v>
      </c>
    </row>
    <row r="121" spans="1:17" ht="14.25" x14ac:dyDescent="0.2">
      <c r="A121" s="116" t="s">
        <v>2066</v>
      </c>
      <c r="B121" s="177" t="s">
        <v>1927</v>
      </c>
      <c r="C121" s="180" t="s">
        <v>2060</v>
      </c>
      <c r="D121" s="177" t="s">
        <v>1713</v>
      </c>
      <c r="E121" s="116" t="s">
        <v>2067</v>
      </c>
      <c r="F121" s="116" t="s">
        <v>2062</v>
      </c>
      <c r="G121" s="116" t="s">
        <v>2234</v>
      </c>
      <c r="H121" s="141" t="s">
        <v>2070</v>
      </c>
      <c r="I121" s="116"/>
      <c r="J121" s="117" t="s">
        <v>8</v>
      </c>
      <c r="K121" s="145" t="s">
        <v>54</v>
      </c>
      <c r="L121" s="110" t="str">
        <f>IF(ISBLANK(Tabelle14[[#This Row],[Unit price ]]),"",RIGHT(Tabelle14[[#This Row],[Unit price ]],1))</f>
        <v>-</v>
      </c>
      <c r="M121" s="147" t="s">
        <v>54</v>
      </c>
      <c r="N121" s="147" t="s">
        <v>54</v>
      </c>
      <c r="O121" s="149" t="s">
        <v>54</v>
      </c>
      <c r="P121" s="149" t="s">
        <v>54</v>
      </c>
      <c r="Q121" s="122"/>
    </row>
    <row r="122" spans="1:17" ht="14.25" x14ac:dyDescent="0.2">
      <c r="A122" s="159" t="s">
        <v>2059</v>
      </c>
      <c r="B122" s="176" t="s">
        <v>1631</v>
      </c>
      <c r="C122" s="159" t="s">
        <v>2060</v>
      </c>
      <c r="D122" s="176" t="s">
        <v>1713</v>
      </c>
      <c r="E122" s="159" t="s">
        <v>2061</v>
      </c>
      <c r="F122" s="159" t="s">
        <v>2062</v>
      </c>
      <c r="G122" s="159" t="s">
        <v>1592</v>
      </c>
      <c r="H122" s="160" t="s">
        <v>2063</v>
      </c>
      <c r="I122" s="159" t="s">
        <v>1625</v>
      </c>
      <c r="J122" s="161" t="s">
        <v>8</v>
      </c>
      <c r="K122" s="162" t="s">
        <v>1880</v>
      </c>
      <c r="L122" s="163" t="str">
        <f>IF(ISBLANK(Tabelle14[[#This Row],[Unit price ]]),"",RIGHT(Tabelle14[[#This Row],[Unit price ]],1))</f>
        <v>€</v>
      </c>
      <c r="M122" s="164" t="str">
        <f>IF(OR(ISBLANK(Tabelle14[[#This Row],[Unit price ]]),Tabelle14[[#This Row],[Unit price ]]="-"),"",IF(ISERR(FIND("€",Tabelle14[[#This Row],[Unit price ]])),CONCATENATE(VALUE(LEFT(Tabelle14[[#This Row],[Unit price ]],FIND(" ",Tabelle14[[#This Row],[Unit price ]])-1))*(VLOOKUP(Tabelle14[[#This Row],[Currency]],$S$2:$U$5,3,FALSE))," €"),Tabelle14[[#This Row],[Unit price ]]))</f>
        <v>1842,8 €</v>
      </c>
      <c r="N122" s="164">
        <v>25</v>
      </c>
      <c r="O122" s="165">
        <f>IF(ISBLANK(Tabelle14[[#This Row],[Unit price
in €]]),"",Tabelle14[[#This Row],[Unit price
in €]]/IF(ISBLANK(Tabelle14[[#This Row],[mg per unit]]),"",Tabelle14[[#This Row],[mg per unit]]))</f>
        <v>73.712000000000003</v>
      </c>
      <c r="P122" s="165">
        <f>Tabelle14[[#This Row],[Price
per mg '[€']]]/1000</f>
        <v>7.3712E-2</v>
      </c>
      <c r="Q122" s="166" t="s">
        <v>2242</v>
      </c>
    </row>
    <row r="123" spans="1:17" ht="14.25" x14ac:dyDescent="0.2">
      <c r="A123" s="159" t="s">
        <v>2064</v>
      </c>
      <c r="B123" s="176" t="s">
        <v>1631</v>
      </c>
      <c r="C123" s="159" t="s">
        <v>2060</v>
      </c>
      <c r="D123" s="176" t="s">
        <v>1713</v>
      </c>
      <c r="E123" s="159" t="s">
        <v>2061</v>
      </c>
      <c r="F123" s="159" t="s">
        <v>2062</v>
      </c>
      <c r="G123" s="159" t="s">
        <v>1587</v>
      </c>
      <c r="H123" s="160" t="s">
        <v>2065</v>
      </c>
      <c r="I123" s="159" t="s">
        <v>1731</v>
      </c>
      <c r="J123" s="161" t="s">
        <v>8</v>
      </c>
      <c r="K123" s="162" t="s">
        <v>1424</v>
      </c>
      <c r="L123" s="163" t="str">
        <f>IF(ISBLANK(Tabelle14[[#This Row],[Unit price ]]),"",RIGHT(Tabelle14[[#This Row],[Unit price ]],1))</f>
        <v>€</v>
      </c>
      <c r="M123" s="164" t="str">
        <f>IF(OR(ISBLANK(Tabelle14[[#This Row],[Unit price ]]),Tabelle14[[#This Row],[Unit price ]]="-"),"",IF(ISERR(FIND("€",Tabelle14[[#This Row],[Unit price ]])),CONCATENATE(VALUE(LEFT(Tabelle14[[#This Row],[Unit price ]],FIND(" ",Tabelle14[[#This Row],[Unit price ]])-1))*(VLOOKUP(Tabelle14[[#This Row],[Currency]],$S$2:$U$5,3,FALSE))," €"),Tabelle14[[#This Row],[Unit price ]]))</f>
        <v>250 €</v>
      </c>
      <c r="N123" s="164">
        <v>0.1</v>
      </c>
      <c r="O123" s="165">
        <f>IF(ISBLANK(Tabelle14[[#This Row],[Unit price
in €]]),"",Tabelle14[[#This Row],[Unit price
in €]]/IF(ISBLANK(Tabelle14[[#This Row],[mg per unit]]),"",Tabelle14[[#This Row],[mg per unit]]))</f>
        <v>2500</v>
      </c>
      <c r="P123" s="165">
        <f>Tabelle14[[#This Row],[Price
per mg '[€']]]/1000</f>
        <v>2.5</v>
      </c>
      <c r="Q123" s="166" t="s">
        <v>2242</v>
      </c>
    </row>
    <row r="124" spans="1:17" ht="14.25" x14ac:dyDescent="0.2">
      <c r="A124" s="116" t="s">
        <v>1620</v>
      </c>
      <c r="B124" s="177" t="s">
        <v>1601</v>
      </c>
      <c r="C124" s="180" t="s">
        <v>1621</v>
      </c>
      <c r="D124" s="177" t="s">
        <v>1621</v>
      </c>
      <c r="E124" s="116" t="s">
        <v>1622</v>
      </c>
      <c r="F124" s="116" t="s">
        <v>1623</v>
      </c>
      <c r="G124" s="116" t="s">
        <v>1592</v>
      </c>
      <c r="H124" s="141" t="s">
        <v>1624</v>
      </c>
      <c r="I124" s="116" t="s">
        <v>1625</v>
      </c>
      <c r="J124" s="117" t="s">
        <v>8</v>
      </c>
      <c r="K124" s="145" t="s">
        <v>1626</v>
      </c>
      <c r="L124" s="107" t="str">
        <f>IF(ISBLANK(Tabelle14[[#This Row],[Unit price ]]),"",RIGHT(Tabelle14[[#This Row],[Unit price ]],1))</f>
        <v>€</v>
      </c>
      <c r="M124" s="146" t="str">
        <f>IF(OR(ISBLANK(Tabelle14[[#This Row],[Unit price ]]),Tabelle14[[#This Row],[Unit price ]]="-"),"",IF(ISERR(FIND("€",Tabelle14[[#This Row],[Unit price ]])),CONCATENATE(VALUE(LEFT(Tabelle14[[#This Row],[Unit price ]],FIND(" ",Tabelle14[[#This Row],[Unit price ]])-1))*(VLOOKUP(Tabelle14[[#This Row],[Currency]],$S$2:$U$5,3,FALSE))," €"),Tabelle14[[#This Row],[Unit price ]]))</f>
        <v>1815,60 €</v>
      </c>
      <c r="N124" s="147">
        <v>25</v>
      </c>
      <c r="O124" s="149">
        <f>IF(ISBLANK(Tabelle14[[#This Row],[Unit price
in €]]),"",Tabelle14[[#This Row],[Unit price
in €]]/IF(ISBLANK(Tabelle14[[#This Row],[mg per unit]]),"",Tabelle14[[#This Row],[mg per unit]]))</f>
        <v>72.623999999999995</v>
      </c>
      <c r="P124" s="149">
        <f>Tabelle14[[#This Row],[Price
per mg '[€']]]/1000</f>
        <v>7.2623999999999994E-2</v>
      </c>
      <c r="Q124" s="122"/>
    </row>
    <row r="125" spans="1:17" ht="14.25" x14ac:dyDescent="0.2">
      <c r="A125" s="116" t="s">
        <v>1627</v>
      </c>
      <c r="B125" s="177" t="s">
        <v>1601</v>
      </c>
      <c r="C125" s="180" t="s">
        <v>1621</v>
      </c>
      <c r="D125" s="177" t="s">
        <v>1621</v>
      </c>
      <c r="E125" s="116" t="s">
        <v>1622</v>
      </c>
      <c r="F125" s="116" t="s">
        <v>1623</v>
      </c>
      <c r="G125" s="116" t="s">
        <v>1596</v>
      </c>
      <c r="H125" s="141" t="s">
        <v>1628</v>
      </c>
      <c r="I125" s="116" t="s">
        <v>1582</v>
      </c>
      <c r="J125" s="117" t="s">
        <v>8</v>
      </c>
      <c r="K125" s="145" t="s">
        <v>1629</v>
      </c>
      <c r="L125" s="107" t="str">
        <f>IF(ISBLANK(Tabelle14[[#This Row],[Unit price ]]),"",RIGHT(Tabelle14[[#This Row],[Unit price ]],1))</f>
        <v>€</v>
      </c>
      <c r="M125" s="146" t="str">
        <f>IF(OR(ISBLANK(Tabelle14[[#This Row],[Unit price ]]),Tabelle14[[#This Row],[Unit price ]]="-"),"",IF(ISERR(FIND("€",Tabelle14[[#This Row],[Unit price ]])),CONCATENATE(VALUE(LEFT(Tabelle14[[#This Row],[Unit price ]],FIND(" ",Tabelle14[[#This Row],[Unit price ]])-1))*(VLOOKUP(Tabelle14[[#This Row],[Currency]],$S$2:$U$5,3,FALSE))," €"),Tabelle14[[#This Row],[Unit price ]]))</f>
        <v>269,6€</v>
      </c>
      <c r="N125" s="147">
        <v>10</v>
      </c>
      <c r="O125" s="149">
        <f>IF(ISBLANK(Tabelle14[[#This Row],[Unit price
in €]]),"",Tabelle14[[#This Row],[Unit price
in €]]/IF(ISBLANK(Tabelle14[[#This Row],[mg per unit]]),"",Tabelle14[[#This Row],[mg per unit]]))</f>
        <v>26.96</v>
      </c>
      <c r="P125" s="149">
        <f>Tabelle14[[#This Row],[Price
per mg '[€']]]/1000</f>
        <v>2.6960000000000001E-2</v>
      </c>
      <c r="Q125" s="122"/>
    </row>
    <row r="126" spans="1:17" ht="14.25" x14ac:dyDescent="0.2">
      <c r="A126" s="116" t="s">
        <v>1979</v>
      </c>
      <c r="B126" s="177" t="s">
        <v>1980</v>
      </c>
      <c r="C126" s="180" t="s">
        <v>1981</v>
      </c>
      <c r="D126" s="177" t="s">
        <v>1981</v>
      </c>
      <c r="E126" s="116" t="s">
        <v>1982</v>
      </c>
      <c r="F126" s="116" t="s">
        <v>1983</v>
      </c>
      <c r="G126" s="116" t="s">
        <v>1596</v>
      </c>
      <c r="H126" s="141" t="s">
        <v>1984</v>
      </c>
      <c r="I126" s="116" t="s">
        <v>1582</v>
      </c>
      <c r="J126" s="117" t="s">
        <v>8</v>
      </c>
      <c r="K126" s="145" t="s">
        <v>1985</v>
      </c>
      <c r="L126" s="110" t="str">
        <f>IF(ISBLANK(Tabelle14[[#This Row],[Unit price ]]),"",RIGHT(Tabelle14[[#This Row],[Unit price ]],1))</f>
        <v>€</v>
      </c>
      <c r="M126" s="147" t="str">
        <f>IF(OR(ISBLANK(Tabelle14[[#This Row],[Unit price ]]),Tabelle14[[#This Row],[Unit price ]]="-"),"",IF(ISERR(FIND("€",Tabelle14[[#This Row],[Unit price ]])),CONCATENATE(VALUE(LEFT(Tabelle14[[#This Row],[Unit price ]],FIND(" ",Tabelle14[[#This Row],[Unit price ]])-1))*(VLOOKUP(Tabelle14[[#This Row],[Currency]],$S$2:$U$5,3,FALSE))," €"),Tabelle14[[#This Row],[Unit price ]]))</f>
        <v>328,8 €</v>
      </c>
      <c r="N126" s="147">
        <v>10</v>
      </c>
      <c r="O126" s="149">
        <f>IF(ISBLANK(Tabelle14[[#This Row],[Unit price
in €]]),"",Tabelle14[[#This Row],[Unit price
in €]]/IF(ISBLANK(Tabelle14[[#This Row],[mg per unit]]),"",Tabelle14[[#This Row],[mg per unit]]))</f>
        <v>32.880000000000003</v>
      </c>
      <c r="P126" s="149">
        <f>Tabelle14[[#This Row],[Price
per mg '[€']]]/1000</f>
        <v>3.288E-2</v>
      </c>
      <c r="Q126" s="122"/>
    </row>
    <row r="127" spans="1:17" ht="14.25" x14ac:dyDescent="0.2">
      <c r="A127" s="116" t="s">
        <v>1986</v>
      </c>
      <c r="B127" s="177" t="s">
        <v>1980</v>
      </c>
      <c r="C127" s="180" t="s">
        <v>1981</v>
      </c>
      <c r="D127" s="177" t="s">
        <v>1981</v>
      </c>
      <c r="E127" s="116"/>
      <c r="F127" s="116" t="s">
        <v>1983</v>
      </c>
      <c r="G127" s="116" t="s">
        <v>1587</v>
      </c>
      <c r="H127" s="141" t="s">
        <v>1987</v>
      </c>
      <c r="I127" s="116" t="s">
        <v>1704</v>
      </c>
      <c r="J127" s="117" t="s">
        <v>8</v>
      </c>
      <c r="K127" s="145" t="s">
        <v>525</v>
      </c>
      <c r="L127" s="110" t="str">
        <f>IF(ISBLANK(Tabelle14[[#This Row],[Unit price ]]),"",RIGHT(Tabelle14[[#This Row],[Unit price ]],1))</f>
        <v>€</v>
      </c>
      <c r="M127" s="147" t="str">
        <f>IF(OR(ISBLANK(Tabelle14[[#This Row],[Unit price ]]),Tabelle14[[#This Row],[Unit price ]]="-"),"",IF(ISERR(FIND("€",Tabelle14[[#This Row],[Unit price ]])),CONCATENATE(VALUE(LEFT(Tabelle14[[#This Row],[Unit price ]],FIND(" ",Tabelle14[[#This Row],[Unit price ]])-1))*(VLOOKUP(Tabelle14[[#This Row],[Currency]],$S$2:$U$5,3,FALSE))," €"),Tabelle14[[#This Row],[Unit price ]]))</f>
        <v>100 €</v>
      </c>
      <c r="N127" s="147">
        <v>0.1</v>
      </c>
      <c r="O127" s="149">
        <f>IF(ISBLANK(Tabelle14[[#This Row],[Unit price
in €]]),"",Tabelle14[[#This Row],[Unit price
in €]]/IF(ISBLANK(Tabelle14[[#This Row],[mg per unit]]),"",Tabelle14[[#This Row],[mg per unit]]))</f>
        <v>1000</v>
      </c>
      <c r="P127" s="149">
        <f>Tabelle14[[#This Row],[Price
per mg '[€']]]/1000</f>
        <v>1</v>
      </c>
      <c r="Q127" s="122"/>
    </row>
    <row r="128" spans="1:17" ht="14.25" x14ac:dyDescent="0.2">
      <c r="A128" s="116" t="s">
        <v>1988</v>
      </c>
      <c r="B128" s="177" t="s">
        <v>1980</v>
      </c>
      <c r="C128" s="180" t="s">
        <v>1981</v>
      </c>
      <c r="D128" s="177" t="s">
        <v>1981</v>
      </c>
      <c r="E128" s="116"/>
      <c r="F128" s="116" t="s">
        <v>1983</v>
      </c>
      <c r="G128" s="116" t="s">
        <v>18</v>
      </c>
      <c r="H128" s="141">
        <v>673799</v>
      </c>
      <c r="I128" s="116" t="s">
        <v>1582</v>
      </c>
      <c r="J128" s="117" t="s">
        <v>8</v>
      </c>
      <c r="K128" s="145" t="s">
        <v>1989</v>
      </c>
      <c r="L128" s="110" t="str">
        <f>IF(ISBLANK(Tabelle14[[#This Row],[Unit price ]]),"",RIGHT(Tabelle14[[#This Row],[Unit price ]],1))</f>
        <v>€</v>
      </c>
      <c r="M128" s="147" t="str">
        <f>IF(OR(ISBLANK(Tabelle14[[#This Row],[Unit price ]]),Tabelle14[[#This Row],[Unit price ]]="-"),"",IF(ISERR(FIND("€",Tabelle14[[#This Row],[Unit price ]])),CONCATENATE(VALUE(LEFT(Tabelle14[[#This Row],[Unit price ]],FIND(" ",Tabelle14[[#This Row],[Unit price ]])-1))*(VLOOKUP(Tabelle14[[#This Row],[Currency]],$S$2:$U$5,3,FALSE))," €"),Tabelle14[[#This Row],[Unit price ]]))</f>
        <v>335 €</v>
      </c>
      <c r="N128" s="147">
        <v>10</v>
      </c>
      <c r="O128" s="149">
        <f>IF(ISBLANK(Tabelle14[[#This Row],[Unit price
in €]]),"",Tabelle14[[#This Row],[Unit price
in €]]/IF(ISBLANK(Tabelle14[[#This Row],[mg per unit]]),"",Tabelle14[[#This Row],[mg per unit]]))</f>
        <v>33.5</v>
      </c>
      <c r="P128" s="149">
        <f>Tabelle14[[#This Row],[Price
per mg '[€']]]/1000</f>
        <v>3.3500000000000002E-2</v>
      </c>
      <c r="Q128" s="122"/>
    </row>
    <row r="129" spans="1:17" ht="14.25" x14ac:dyDescent="0.2">
      <c r="A129" s="116" t="s">
        <v>1992</v>
      </c>
      <c r="B129" s="177" t="s">
        <v>1980</v>
      </c>
      <c r="C129" s="180" t="s">
        <v>1981</v>
      </c>
      <c r="D129" s="177" t="s">
        <v>1981</v>
      </c>
      <c r="E129" s="116"/>
      <c r="F129" s="116" t="s">
        <v>1983</v>
      </c>
      <c r="G129" s="116" t="s">
        <v>2215</v>
      </c>
      <c r="H129" s="141" t="s">
        <v>1993</v>
      </c>
      <c r="I129" s="116" t="s">
        <v>1618</v>
      </c>
      <c r="J129" s="117" t="s">
        <v>8</v>
      </c>
      <c r="K129" s="145" t="s">
        <v>1994</v>
      </c>
      <c r="L129" s="110" t="str">
        <f>IF(ISBLANK(Tabelle14[[#This Row],[Unit price ]]),"",RIGHT(Tabelle14[[#This Row],[Unit price ]],1))</f>
        <v>€</v>
      </c>
      <c r="M129" s="147" t="str">
        <f>IF(OR(ISBLANK(Tabelle14[[#This Row],[Unit price ]]),Tabelle14[[#This Row],[Unit price ]]="-"),"",IF(ISERR(FIND("€",Tabelle14[[#This Row],[Unit price ]])),CONCATENATE(VALUE(LEFT(Tabelle14[[#This Row],[Unit price ]],FIND(" ",Tabelle14[[#This Row],[Unit price ]])-1))*(VLOOKUP(Tabelle14[[#This Row],[Currency]],$S$2:$U$5,3,FALSE))," €"),Tabelle14[[#This Row],[Unit price ]]))</f>
        <v>631 €</v>
      </c>
      <c r="N129" s="147">
        <v>5</v>
      </c>
      <c r="O129" s="149">
        <f>IF(ISBLANK(Tabelle14[[#This Row],[Unit price
in €]]),"",Tabelle14[[#This Row],[Unit price
in €]]/IF(ISBLANK(Tabelle14[[#This Row],[mg per unit]]),"",Tabelle14[[#This Row],[mg per unit]]))</f>
        <v>126.2</v>
      </c>
      <c r="P129" s="149">
        <f>Tabelle14[[#This Row],[Price
per mg '[€']]]/1000</f>
        <v>0.12620000000000001</v>
      </c>
      <c r="Q129" s="122"/>
    </row>
    <row r="130" spans="1:17" ht="14.25" x14ac:dyDescent="0.2">
      <c r="A130" s="116" t="s">
        <v>1990</v>
      </c>
      <c r="B130" s="177" t="s">
        <v>1991</v>
      </c>
      <c r="C130" s="180" t="s">
        <v>1981</v>
      </c>
      <c r="D130" s="177" t="s">
        <v>1981</v>
      </c>
      <c r="E130" s="116"/>
      <c r="F130" s="116" t="s">
        <v>1983</v>
      </c>
      <c r="G130" s="116" t="s">
        <v>18</v>
      </c>
      <c r="H130" s="141">
        <v>689910</v>
      </c>
      <c r="I130" s="116" t="s">
        <v>1582</v>
      </c>
      <c r="J130" s="117" t="s">
        <v>8</v>
      </c>
      <c r="K130" s="145" t="s">
        <v>1665</v>
      </c>
      <c r="L130" s="110" t="str">
        <f>IF(ISBLANK(Tabelle14[[#This Row],[Unit price ]]),"",RIGHT(Tabelle14[[#This Row],[Unit price ]],1))</f>
        <v>€</v>
      </c>
      <c r="M130" s="147" t="str">
        <f>IF(OR(ISBLANK(Tabelle14[[#This Row],[Unit price ]]),Tabelle14[[#This Row],[Unit price ]]="-"),"",IF(ISERR(FIND("€",Tabelle14[[#This Row],[Unit price ]])),CONCATENATE(VALUE(LEFT(Tabelle14[[#This Row],[Unit price ]],FIND(" ",Tabelle14[[#This Row],[Unit price ]])-1))*(VLOOKUP(Tabelle14[[#This Row],[Currency]],$S$2:$U$5,3,FALSE))," €"),Tabelle14[[#This Row],[Unit price ]]))</f>
        <v>500 €</v>
      </c>
      <c r="N130" s="147">
        <v>10</v>
      </c>
      <c r="O130" s="149">
        <f>IF(ISBLANK(Tabelle14[[#This Row],[Unit price
in €]]),"",Tabelle14[[#This Row],[Unit price
in €]]/IF(ISBLANK(Tabelle14[[#This Row],[mg per unit]]),"",Tabelle14[[#This Row],[mg per unit]]))</f>
        <v>50</v>
      </c>
      <c r="P130" s="149">
        <f>Tabelle14[[#This Row],[Price
per mg '[€']]]/1000</f>
        <v>0.05</v>
      </c>
      <c r="Q130" s="122"/>
    </row>
    <row r="131" spans="1:17" ht="14.25" x14ac:dyDescent="0.2">
      <c r="A131" s="116" t="s">
        <v>1973</v>
      </c>
      <c r="B131" s="177" t="s">
        <v>1631</v>
      </c>
      <c r="C131" s="180" t="s">
        <v>1974</v>
      </c>
      <c r="D131" s="177" t="s">
        <v>1975</v>
      </c>
      <c r="E131" s="116"/>
      <c r="F131" s="116" t="s">
        <v>1976</v>
      </c>
      <c r="G131" s="116" t="s">
        <v>1592</v>
      </c>
      <c r="H131" s="141" t="s">
        <v>1977</v>
      </c>
      <c r="I131" s="116" t="s">
        <v>1582</v>
      </c>
      <c r="J131" s="117" t="s">
        <v>8</v>
      </c>
      <c r="K131" s="145" t="s">
        <v>1978</v>
      </c>
      <c r="L131" s="110" t="str">
        <f>IF(ISBLANK(Tabelle14[[#This Row],[Unit price ]]),"",RIGHT(Tabelle14[[#This Row],[Unit price ]],1))</f>
        <v>€</v>
      </c>
      <c r="M131" s="147" t="str">
        <f>IF(OR(ISBLANK(Tabelle14[[#This Row],[Unit price ]]),Tabelle14[[#This Row],[Unit price ]]="-"),"",IF(ISERR(FIND("€",Tabelle14[[#This Row],[Unit price ]])),CONCATENATE(VALUE(LEFT(Tabelle14[[#This Row],[Unit price ]],FIND(" ",Tabelle14[[#This Row],[Unit price ]])-1))*(VLOOKUP(Tabelle14[[#This Row],[Currency]],$S$2:$U$5,3,FALSE))," €"),Tabelle14[[#This Row],[Unit price ]]))</f>
        <v>517,65 €</v>
      </c>
      <c r="N131" s="147">
        <v>10</v>
      </c>
      <c r="O131" s="149">
        <f>IF(ISBLANK(Tabelle14[[#This Row],[Unit price
in €]]),"",Tabelle14[[#This Row],[Unit price
in €]]/IF(ISBLANK(Tabelle14[[#This Row],[mg per unit]]),"",Tabelle14[[#This Row],[mg per unit]]))</f>
        <v>51.765000000000001</v>
      </c>
      <c r="P131" s="149">
        <f>Tabelle14[[#This Row],[Price
per mg '[€']]]/1000</f>
        <v>5.1764999999999999E-2</v>
      </c>
      <c r="Q131" s="122"/>
    </row>
    <row r="132" spans="1:17" ht="14.25" x14ac:dyDescent="0.2">
      <c r="A132" s="116" t="s">
        <v>2087</v>
      </c>
      <c r="B132" s="177" t="s">
        <v>1631</v>
      </c>
      <c r="C132" s="180" t="s">
        <v>2088</v>
      </c>
      <c r="D132" s="177" t="s">
        <v>1975</v>
      </c>
      <c r="E132" s="116"/>
      <c r="F132" s="116" t="s">
        <v>2089</v>
      </c>
      <c r="G132" s="116" t="s">
        <v>1592</v>
      </c>
      <c r="H132" s="141" t="s">
        <v>2090</v>
      </c>
      <c r="I132" s="116" t="s">
        <v>1582</v>
      </c>
      <c r="J132" s="117" t="s">
        <v>8</v>
      </c>
      <c r="K132" s="145" t="s">
        <v>2091</v>
      </c>
      <c r="L132" s="110" t="str">
        <f>IF(ISBLANK(Tabelle14[[#This Row],[Unit price ]]),"",RIGHT(Tabelle14[[#This Row],[Unit price ]],1))</f>
        <v>€</v>
      </c>
      <c r="M132" s="147" t="str">
        <f>IF(OR(ISBLANK(Tabelle14[[#This Row],[Unit price ]]),Tabelle14[[#This Row],[Unit price ]]="-"),"",IF(ISERR(FIND("€",Tabelle14[[#This Row],[Unit price ]])),CONCATENATE(VALUE(LEFT(Tabelle14[[#This Row],[Unit price ]],FIND(" ",Tabelle14[[#This Row],[Unit price ]])-1))*(VLOOKUP(Tabelle14[[#This Row],[Currency]],$S$2:$U$5,3,FALSE))," €"),Tabelle14[[#This Row],[Unit price ]]))</f>
        <v>1569,95 €</v>
      </c>
      <c r="N132" s="147">
        <v>10</v>
      </c>
      <c r="O132" s="149">
        <f>IF(ISBLANK(Tabelle14[[#This Row],[Unit price
in €]]),"",Tabelle14[[#This Row],[Unit price
in €]]/IF(ISBLANK(Tabelle14[[#This Row],[mg per unit]]),"",Tabelle14[[#This Row],[mg per unit]]))</f>
        <v>156.995</v>
      </c>
      <c r="P132" s="149">
        <f>Tabelle14[[#This Row],[Price
per mg '[€']]]/1000</f>
        <v>0.156995</v>
      </c>
      <c r="Q132" s="122"/>
    </row>
    <row r="133" spans="1:17" ht="14.25" x14ac:dyDescent="0.2">
      <c r="A133" s="116" t="s">
        <v>2274</v>
      </c>
      <c r="B133" s="177" t="s">
        <v>1631</v>
      </c>
      <c r="C133" s="180" t="s">
        <v>116</v>
      </c>
      <c r="D133" s="177" t="s">
        <v>116</v>
      </c>
      <c r="E133" s="116" t="s">
        <v>2276</v>
      </c>
      <c r="F133" s="116" t="s">
        <v>2277</v>
      </c>
      <c r="G133" s="116" t="s">
        <v>18</v>
      </c>
      <c r="H133" s="141">
        <v>684284</v>
      </c>
      <c r="I133" s="116" t="s">
        <v>1582</v>
      </c>
      <c r="J133" s="117" t="s">
        <v>8</v>
      </c>
      <c r="K133" s="145" t="s">
        <v>2275</v>
      </c>
      <c r="L133" s="107" t="str">
        <f>IF(ISBLANK(Tabelle14[[#This Row],[Unit price ]]),"",RIGHT(Tabelle14[[#This Row],[Unit price ]],1))</f>
        <v>€</v>
      </c>
      <c r="M133" s="146" t="str">
        <f>IF(OR(ISBLANK(Tabelle14[[#This Row],[Unit price ]]),Tabelle14[[#This Row],[Unit price ]]="-"),"",IF(ISERR(FIND("€",Tabelle14[[#This Row],[Unit price ]])),CONCATENATE(VALUE(LEFT(Tabelle14[[#This Row],[Unit price ]],FIND(" ",Tabelle14[[#This Row],[Unit price ]])-1))*(VLOOKUP(Tabelle14[[#This Row],[Currency]],$S$2:$U$5,3,FALSE))," €"),Tabelle14[[#This Row],[Unit price ]]))</f>
        <v>465 €</v>
      </c>
      <c r="N133" s="147">
        <v>10</v>
      </c>
      <c r="O133" s="146">
        <f>IF(ISBLANK(Tabelle14[[#This Row],[Unit price
in €]]),"",Tabelle14[[#This Row],[Unit price
in €]]/IF(ISBLANK(Tabelle14[[#This Row],[mg per unit]]),"",Tabelle14[[#This Row],[mg per unit]]))</f>
        <v>46.5</v>
      </c>
      <c r="P133" s="149">
        <f>Tabelle14[[#This Row],[Price
per mg '[€']]]/1000</f>
        <v>4.65E-2</v>
      </c>
      <c r="Q133" s="122"/>
    </row>
    <row r="134" spans="1:17" ht="14.25" x14ac:dyDescent="0.2">
      <c r="A134" s="116" t="s">
        <v>2274</v>
      </c>
      <c r="B134" s="177" t="s">
        <v>1631</v>
      </c>
      <c r="C134" s="180" t="s">
        <v>116</v>
      </c>
      <c r="D134" s="177" t="s">
        <v>116</v>
      </c>
      <c r="E134" s="116" t="s">
        <v>2276</v>
      </c>
      <c r="F134" s="116" t="s">
        <v>2277</v>
      </c>
      <c r="G134" s="116" t="s">
        <v>1596</v>
      </c>
      <c r="H134" s="141" t="s">
        <v>2278</v>
      </c>
      <c r="I134" s="116" t="s">
        <v>1582</v>
      </c>
      <c r="J134" s="117" t="s">
        <v>8</v>
      </c>
      <c r="K134" s="145" t="s">
        <v>2279</v>
      </c>
      <c r="L134" s="107" t="str">
        <f>IF(ISBLANK(Tabelle14[[#This Row],[Unit price ]]),"",RIGHT(Tabelle14[[#This Row],[Unit price ]],1))</f>
        <v>€</v>
      </c>
      <c r="M134" s="146" t="str">
        <f>IF(OR(ISBLANK(Tabelle14[[#This Row],[Unit price ]]),Tabelle14[[#This Row],[Unit price ]]="-"),"",IF(ISERR(FIND("€",Tabelle14[[#This Row],[Unit price ]])),CONCATENATE(VALUE(LEFT(Tabelle14[[#This Row],[Unit price ]],FIND(" ",Tabelle14[[#This Row],[Unit price ]])-1))*(VLOOKUP(Tabelle14[[#This Row],[Currency]],$S$2:$U$5,3,FALSE))," €"),Tabelle14[[#This Row],[Unit price ]]))</f>
        <v>440,80 €</v>
      </c>
      <c r="N134" s="147">
        <v>10</v>
      </c>
      <c r="O134" s="146">
        <f>IF(ISBLANK(Tabelle14[[#This Row],[Unit price
in €]]),"",Tabelle14[[#This Row],[Unit price
in €]]/IF(ISBLANK(Tabelle14[[#This Row],[mg per unit]]),"",Tabelle14[[#This Row],[mg per unit]]))</f>
        <v>44.08</v>
      </c>
      <c r="P134" s="149">
        <f>Tabelle14[[#This Row],[Price
per mg '[€']]]/1000</f>
        <v>4.4080000000000001E-2</v>
      </c>
      <c r="Q134" s="122"/>
    </row>
    <row r="135" spans="1:17" ht="14.25" x14ac:dyDescent="0.2">
      <c r="A135" s="116" t="s">
        <v>2271</v>
      </c>
      <c r="B135" s="177" t="s">
        <v>1579</v>
      </c>
      <c r="C135" s="180" t="s">
        <v>116</v>
      </c>
      <c r="D135" s="177" t="s">
        <v>116</v>
      </c>
      <c r="E135" s="116" t="s">
        <v>2273</v>
      </c>
      <c r="F135" s="116" t="s">
        <v>2277</v>
      </c>
      <c r="G135" s="116" t="s">
        <v>18</v>
      </c>
      <c r="H135" s="153">
        <v>692524</v>
      </c>
      <c r="I135" s="116" t="s">
        <v>1618</v>
      </c>
      <c r="J135" s="117" t="s">
        <v>8</v>
      </c>
      <c r="K135" s="145" t="s">
        <v>54</v>
      </c>
      <c r="L135" s="110" t="str">
        <f>IF(ISBLANK(Tabelle14[[#This Row],[Unit price ]]),"",RIGHT(Tabelle14[[#This Row],[Unit price ]],1))</f>
        <v>-</v>
      </c>
      <c r="M135" s="147" t="s">
        <v>54</v>
      </c>
      <c r="N135" s="147" t="s">
        <v>54</v>
      </c>
      <c r="O135" s="149" t="s">
        <v>54</v>
      </c>
      <c r="P135" s="149" t="s">
        <v>54</v>
      </c>
      <c r="Q135" s="122" t="s">
        <v>2272</v>
      </c>
    </row>
    <row r="136" spans="1:17" ht="14.25" x14ac:dyDescent="0.2">
      <c r="A136" s="116" t="s">
        <v>2012</v>
      </c>
      <c r="B136" s="177" t="s">
        <v>2013</v>
      </c>
      <c r="C136" s="180" t="s">
        <v>2014</v>
      </c>
      <c r="D136" s="177" t="s">
        <v>2014</v>
      </c>
      <c r="E136" s="116"/>
      <c r="F136" s="116" t="s">
        <v>2015</v>
      </c>
      <c r="G136" s="116" t="s">
        <v>1683</v>
      </c>
      <c r="H136" s="141">
        <v>52485</v>
      </c>
      <c r="I136" s="116" t="s">
        <v>1618</v>
      </c>
      <c r="J136" s="117" t="s">
        <v>8</v>
      </c>
      <c r="K136" s="145" t="s">
        <v>2016</v>
      </c>
      <c r="L136" s="110" t="str">
        <f>IF(ISBLANK(Tabelle14[[#This Row],[Unit price ]]),"",RIGHT(Tabelle14[[#This Row],[Unit price ]],1))</f>
        <v>€</v>
      </c>
      <c r="M136" s="147" t="str">
        <f>IF(OR(ISBLANK(Tabelle14[[#This Row],[Unit price ]]),Tabelle14[[#This Row],[Unit price ]]="-"),"",IF(ISERR(FIND("€",Tabelle14[[#This Row],[Unit price ]])),CONCATENATE(VALUE(LEFT(Tabelle14[[#This Row],[Unit price ]],FIND(" ",Tabelle14[[#This Row],[Unit price ]])-1))*(VLOOKUP(Tabelle14[[#This Row],[Currency]],$S$2:$U$5,3,FALSE))," €"),Tabelle14[[#This Row],[Unit price ]]))</f>
        <v>314 €</v>
      </c>
      <c r="N136" s="147">
        <v>5</v>
      </c>
      <c r="O136" s="149">
        <f>IF(ISBLANK(Tabelle14[[#This Row],[Unit price
in €]]),"",Tabelle14[[#This Row],[Unit price
in €]]/IF(ISBLANK(Tabelle14[[#This Row],[mg per unit]]),"",Tabelle14[[#This Row],[mg per unit]]))</f>
        <v>62.8</v>
      </c>
      <c r="P136" s="149">
        <f>Tabelle14[[#This Row],[Price
per mg '[€']]]/1000</f>
        <v>6.2799999999999995E-2</v>
      </c>
      <c r="Q136" s="122"/>
    </row>
    <row r="137" spans="1:17" ht="14.25" x14ac:dyDescent="0.2">
      <c r="A137" s="116" t="s">
        <v>2017</v>
      </c>
      <c r="B137" s="177" t="s">
        <v>1631</v>
      </c>
      <c r="C137" s="180" t="s">
        <v>2014</v>
      </c>
      <c r="D137" s="177" t="s">
        <v>2014</v>
      </c>
      <c r="E137" s="116" t="s">
        <v>2018</v>
      </c>
      <c r="F137" s="116" t="s">
        <v>2225</v>
      </c>
      <c r="G137" s="116" t="s">
        <v>1596</v>
      </c>
      <c r="H137" s="141" t="s">
        <v>2019</v>
      </c>
      <c r="I137" s="116" t="s">
        <v>1772</v>
      </c>
      <c r="J137" s="117" t="s">
        <v>8</v>
      </c>
      <c r="K137" s="145" t="s">
        <v>2020</v>
      </c>
      <c r="L137" s="110" t="str">
        <f>IF(ISBLANK(Tabelle14[[#This Row],[Unit price ]]),"",RIGHT(Tabelle14[[#This Row],[Unit price ]],1))</f>
        <v>€</v>
      </c>
      <c r="M137" s="147" t="str">
        <f>IF(OR(ISBLANK(Tabelle14[[#This Row],[Unit price ]]),Tabelle14[[#This Row],[Unit price ]]="-"),"",IF(ISERR(FIND("€",Tabelle14[[#This Row],[Unit price ]])),CONCATENATE(VALUE(LEFT(Tabelle14[[#This Row],[Unit price ]],FIND(" ",Tabelle14[[#This Row],[Unit price ]])-1))*(VLOOKUP(Tabelle14[[#This Row],[Currency]],$S$2:$U$5,3,FALSE))," €"),Tabelle14[[#This Row],[Unit price ]]))</f>
        <v>467,2 €</v>
      </c>
      <c r="N137" s="147">
        <v>0.1</v>
      </c>
      <c r="O137" s="149">
        <f>IF(ISBLANK(Tabelle14[[#This Row],[Unit price
in €]]),"",Tabelle14[[#This Row],[Unit price
in €]]/IF(ISBLANK(Tabelle14[[#This Row],[mg per unit]]),"",Tabelle14[[#This Row],[mg per unit]]))</f>
        <v>4672</v>
      </c>
      <c r="P137" s="149">
        <f>Tabelle14[[#This Row],[Price
per mg '[€']]]/1000</f>
        <v>4.6719999999999997</v>
      </c>
      <c r="Q137" s="122"/>
    </row>
    <row r="138" spans="1:17" ht="14.25" x14ac:dyDescent="0.2">
      <c r="A138" s="116" t="s">
        <v>2017</v>
      </c>
      <c r="B138" s="177" t="s">
        <v>1631</v>
      </c>
      <c r="C138" s="180" t="s">
        <v>2014</v>
      </c>
      <c r="D138" s="177" t="s">
        <v>2014</v>
      </c>
      <c r="E138" s="116" t="s">
        <v>2018</v>
      </c>
      <c r="F138" s="116" t="s">
        <v>2225</v>
      </c>
      <c r="G138" s="116" t="s">
        <v>1596</v>
      </c>
      <c r="H138" s="141" t="s">
        <v>2021</v>
      </c>
      <c r="I138" s="116" t="s">
        <v>2022</v>
      </c>
      <c r="J138" s="117" t="s">
        <v>8</v>
      </c>
      <c r="K138" s="145" t="s">
        <v>2023</v>
      </c>
      <c r="L138" s="110" t="str">
        <f>IF(ISBLANK(Tabelle14[[#This Row],[Unit price ]]),"",RIGHT(Tabelle14[[#This Row],[Unit price ]],1))</f>
        <v>€</v>
      </c>
      <c r="M138" s="147" t="str">
        <f>IF(OR(ISBLANK(Tabelle14[[#This Row],[Unit price ]]),Tabelle14[[#This Row],[Unit price ]]="-"),"",IF(ISERR(FIND("€",Tabelle14[[#This Row],[Unit price ]])),CONCATENATE(VALUE(LEFT(Tabelle14[[#This Row],[Unit price ]],FIND(" ",Tabelle14[[#This Row],[Unit price ]])-1))*(VLOOKUP(Tabelle14[[#This Row],[Currency]],$S$2:$U$5,3,FALSE))," €"),Tabelle14[[#This Row],[Unit price ]]))</f>
        <v>82,4 €</v>
      </c>
      <c r="N138" s="147">
        <v>0.1</v>
      </c>
      <c r="O138" s="149">
        <f>IF(ISBLANK(Tabelle14[[#This Row],[Unit price
in €]]),"",Tabelle14[[#This Row],[Unit price
in €]]/IF(ISBLANK(Tabelle14[[#This Row],[mg per unit]]),"",Tabelle14[[#This Row],[mg per unit]]))</f>
        <v>824</v>
      </c>
      <c r="P138" s="149">
        <f>Tabelle14[[#This Row],[Price
per mg '[€']]]/1000</f>
        <v>0.82399999999999995</v>
      </c>
      <c r="Q138" s="122"/>
    </row>
    <row r="139" spans="1:17" ht="14.25" x14ac:dyDescent="0.2">
      <c r="A139" s="116" t="s">
        <v>2237</v>
      </c>
      <c r="B139" s="177" t="s">
        <v>1631</v>
      </c>
      <c r="C139" s="180" t="s">
        <v>2014</v>
      </c>
      <c r="D139" s="177" t="s">
        <v>2014</v>
      </c>
      <c r="E139" s="116" t="s">
        <v>2018</v>
      </c>
      <c r="F139" s="116" t="s">
        <v>2225</v>
      </c>
      <c r="G139" s="116" t="s">
        <v>1683</v>
      </c>
      <c r="H139" s="141">
        <v>78278</v>
      </c>
      <c r="I139" s="116" t="s">
        <v>1582</v>
      </c>
      <c r="J139" s="117" t="s">
        <v>8</v>
      </c>
      <c r="K139" s="145" t="s">
        <v>2024</v>
      </c>
      <c r="L139" s="110" t="str">
        <f>IF(ISBLANK(Tabelle14[[#This Row],[Unit price ]]),"",RIGHT(Tabelle14[[#This Row],[Unit price ]],1))</f>
        <v>€</v>
      </c>
      <c r="M139" s="147" t="str">
        <f>IF(OR(ISBLANK(Tabelle14[[#This Row],[Unit price ]]),Tabelle14[[#This Row],[Unit price ]]="-"),"",IF(ISERR(FIND("€",Tabelle14[[#This Row],[Unit price ]])),CONCATENATE(VALUE(LEFT(Tabelle14[[#This Row],[Unit price ]],FIND(" ",Tabelle14[[#This Row],[Unit price ]])-1))*(VLOOKUP(Tabelle14[[#This Row],[Currency]],$S$2:$U$5,3,FALSE))," €"),Tabelle14[[#This Row],[Unit price ]]))</f>
        <v>552 €</v>
      </c>
      <c r="N139" s="147">
        <v>10</v>
      </c>
      <c r="O139" s="149">
        <f>IF(ISBLANK(Tabelle14[[#This Row],[Unit price
in €]]),"",Tabelle14[[#This Row],[Unit price
in €]]/IF(ISBLANK(Tabelle14[[#This Row],[mg per unit]]),"",Tabelle14[[#This Row],[mg per unit]]))</f>
        <v>55.2</v>
      </c>
      <c r="P139" s="149">
        <f>Tabelle14[[#This Row],[Price
per mg '[€']]]/1000</f>
        <v>5.5200000000000006E-2</v>
      </c>
      <c r="Q139" s="122"/>
    </row>
    <row r="140" spans="1:17" ht="14.25" x14ac:dyDescent="0.2">
      <c r="A140" s="116" t="s">
        <v>2025</v>
      </c>
      <c r="B140" s="177" t="s">
        <v>1631</v>
      </c>
      <c r="C140" s="180" t="s">
        <v>2014</v>
      </c>
      <c r="D140" s="177" t="s">
        <v>2014</v>
      </c>
      <c r="E140" s="116" t="s">
        <v>2018</v>
      </c>
      <c r="F140" s="116" t="s">
        <v>2225</v>
      </c>
      <c r="G140" s="116" t="s">
        <v>18</v>
      </c>
      <c r="H140" s="141">
        <v>677008</v>
      </c>
      <c r="I140" s="116" t="s">
        <v>1582</v>
      </c>
      <c r="J140" s="117" t="s">
        <v>8</v>
      </c>
      <c r="K140" s="145" t="s">
        <v>150</v>
      </c>
      <c r="L140" s="110" t="str">
        <f>IF(ISBLANK(Tabelle14[[#This Row],[Unit price ]]),"",RIGHT(Tabelle14[[#This Row],[Unit price ]],1))</f>
        <v>€</v>
      </c>
      <c r="M140" s="147" t="str">
        <f>IF(OR(ISBLANK(Tabelle14[[#This Row],[Unit price ]]),Tabelle14[[#This Row],[Unit price ]]="-"),"",IF(ISERR(FIND("€",Tabelle14[[#This Row],[Unit price ]])),CONCATENATE(VALUE(LEFT(Tabelle14[[#This Row],[Unit price ]],FIND(" ",Tabelle14[[#This Row],[Unit price ]])-1))*(VLOOKUP(Tabelle14[[#This Row],[Currency]],$S$2:$U$5,3,FALSE))," €"),Tabelle14[[#This Row],[Unit price ]]))</f>
        <v>290 €</v>
      </c>
      <c r="N140" s="147">
        <v>10</v>
      </c>
      <c r="O140" s="149">
        <f>IF(ISBLANK(Tabelle14[[#This Row],[Unit price
in €]]),"",Tabelle14[[#This Row],[Unit price
in €]]/IF(ISBLANK(Tabelle14[[#This Row],[mg per unit]]),"",Tabelle14[[#This Row],[mg per unit]]))</f>
        <v>29</v>
      </c>
      <c r="P140" s="149">
        <f>Tabelle14[[#This Row],[Price
per mg '[€']]]/1000</f>
        <v>2.9000000000000001E-2</v>
      </c>
      <c r="Q140" s="122"/>
    </row>
    <row r="141" spans="1:17" ht="14.25" x14ac:dyDescent="0.2">
      <c r="A141" s="116" t="s">
        <v>2026</v>
      </c>
      <c r="B141" s="177" t="s">
        <v>1631</v>
      </c>
      <c r="C141" s="180" t="s">
        <v>2014</v>
      </c>
      <c r="D141" s="177" t="s">
        <v>2014</v>
      </c>
      <c r="E141" s="116" t="s">
        <v>2018</v>
      </c>
      <c r="F141" s="116" t="s">
        <v>2225</v>
      </c>
      <c r="G141" s="116" t="s">
        <v>1587</v>
      </c>
      <c r="H141" s="141" t="s">
        <v>2027</v>
      </c>
      <c r="I141" s="116" t="s">
        <v>1704</v>
      </c>
      <c r="J141" s="117" t="s">
        <v>8</v>
      </c>
      <c r="K141" s="145" t="s">
        <v>841</v>
      </c>
      <c r="L141" s="110" t="str">
        <f>IF(ISBLANK(Tabelle14[[#This Row],[Unit price ]]),"",RIGHT(Tabelle14[[#This Row],[Unit price ]],1))</f>
        <v>€</v>
      </c>
      <c r="M141" s="147" t="str">
        <f>IF(OR(ISBLANK(Tabelle14[[#This Row],[Unit price ]]),Tabelle14[[#This Row],[Unit price ]]="-"),"",IF(ISERR(FIND("€",Tabelle14[[#This Row],[Unit price ]])),CONCATENATE(VALUE(LEFT(Tabelle14[[#This Row],[Unit price ]],FIND(" ",Tabelle14[[#This Row],[Unit price ]])-1))*(VLOOKUP(Tabelle14[[#This Row],[Currency]],$S$2:$U$5,3,FALSE))," €"),Tabelle14[[#This Row],[Unit price ]]))</f>
        <v>160 €</v>
      </c>
      <c r="N141" s="147">
        <v>0.1</v>
      </c>
      <c r="O141" s="149">
        <f>IF(ISBLANK(Tabelle14[[#This Row],[Unit price
in €]]),"",Tabelle14[[#This Row],[Unit price
in €]]/IF(ISBLANK(Tabelle14[[#This Row],[mg per unit]]),"",Tabelle14[[#This Row],[mg per unit]]))</f>
        <v>1600</v>
      </c>
      <c r="P141" s="149">
        <f>Tabelle14[[#This Row],[Price
per mg '[€']]]/1000</f>
        <v>1.6</v>
      </c>
      <c r="Q141" s="122"/>
    </row>
    <row r="142" spans="1:17" ht="14.25" x14ac:dyDescent="0.2">
      <c r="A142" s="116" t="s">
        <v>1825</v>
      </c>
      <c r="B142" s="177" t="s">
        <v>1601</v>
      </c>
      <c r="C142" s="180" t="s">
        <v>1826</v>
      </c>
      <c r="D142" s="177" t="s">
        <v>1827</v>
      </c>
      <c r="E142" s="116" t="s">
        <v>1828</v>
      </c>
      <c r="F142" s="116" t="s">
        <v>1829</v>
      </c>
      <c r="G142" s="116" t="s">
        <v>1634</v>
      </c>
      <c r="H142" s="141" t="s">
        <v>1830</v>
      </c>
      <c r="I142" s="116" t="s">
        <v>1831</v>
      </c>
      <c r="J142" s="117" t="s">
        <v>8</v>
      </c>
      <c r="K142" s="145" t="s">
        <v>1832</v>
      </c>
      <c r="L142" s="110" t="str">
        <f>IF(ISBLANK(Tabelle14[[#This Row],[Unit price ]]),"",RIGHT(Tabelle14[[#This Row],[Unit price ]],1))</f>
        <v>€</v>
      </c>
      <c r="M142" s="147" t="str">
        <f>IF(OR(ISBLANK(Tabelle14[[#This Row],[Unit price ]]),Tabelle14[[#This Row],[Unit price ]]="-"),"",IF(ISERR(FIND("€",Tabelle14[[#This Row],[Unit price ]])),CONCATENATE(VALUE(LEFT(Tabelle14[[#This Row],[Unit price ]],FIND(" ",Tabelle14[[#This Row],[Unit price ]])-1))*(VLOOKUP(Tabelle14[[#This Row],[Currency]],$S$2:$U$5,3,FALSE))," €"),Tabelle14[[#This Row],[Unit price ]]))</f>
        <v>462 €</v>
      </c>
      <c r="N142" s="147">
        <v>50</v>
      </c>
      <c r="O142" s="149">
        <f>IF(ISBLANK(Tabelle14[[#This Row],[Unit price
in €]]),"",Tabelle14[[#This Row],[Unit price
in €]]/IF(ISBLANK(Tabelle14[[#This Row],[mg per unit]]),"",Tabelle14[[#This Row],[mg per unit]]))</f>
        <v>9.24</v>
      </c>
      <c r="P142" s="149">
        <f>Tabelle14[[#This Row],[Price
per mg '[€']]]/1000</f>
        <v>9.2399999999999999E-3</v>
      </c>
      <c r="Q142" s="122"/>
    </row>
    <row r="143" spans="1:17" ht="14.25" x14ac:dyDescent="0.2">
      <c r="A143" s="116" t="s">
        <v>1833</v>
      </c>
      <c r="B143" s="177" t="s">
        <v>1601</v>
      </c>
      <c r="C143" s="180" t="s">
        <v>1826</v>
      </c>
      <c r="D143" s="177" t="s">
        <v>1827</v>
      </c>
      <c r="E143" s="116" t="s">
        <v>1828</v>
      </c>
      <c r="F143" s="116" t="s">
        <v>1829</v>
      </c>
      <c r="G143" s="116" t="s">
        <v>1587</v>
      </c>
      <c r="H143" s="141" t="s">
        <v>1834</v>
      </c>
      <c r="I143" s="116" t="s">
        <v>1589</v>
      </c>
      <c r="J143" s="117" t="s">
        <v>8</v>
      </c>
      <c r="K143" s="145" t="s">
        <v>1797</v>
      </c>
      <c r="L143" s="110" t="str">
        <f>IF(ISBLANK(Tabelle14[[#This Row],[Unit price ]]),"",RIGHT(Tabelle14[[#This Row],[Unit price ]],1))</f>
        <v>€</v>
      </c>
      <c r="M143" s="147" t="str">
        <f>IF(OR(ISBLANK(Tabelle14[[#This Row],[Unit price ]]),Tabelle14[[#This Row],[Unit price ]]="-"),"",IF(ISERR(FIND("€",Tabelle14[[#This Row],[Unit price ]])),CONCATENATE(VALUE(LEFT(Tabelle14[[#This Row],[Unit price ]],FIND(" ",Tabelle14[[#This Row],[Unit price ]])-1))*(VLOOKUP(Tabelle14[[#This Row],[Currency]],$S$2:$U$5,3,FALSE))," €"),Tabelle14[[#This Row],[Unit price ]]))</f>
        <v>120 €</v>
      </c>
      <c r="N143" s="147">
        <v>0.1</v>
      </c>
      <c r="O143" s="149">
        <f>IF(ISBLANK(Tabelle14[[#This Row],[Unit price
in €]]),"",Tabelle14[[#This Row],[Unit price
in €]]/IF(ISBLANK(Tabelle14[[#This Row],[mg per unit]]),"",Tabelle14[[#This Row],[mg per unit]]))</f>
        <v>1200</v>
      </c>
      <c r="P143" s="149">
        <f>Tabelle14[[#This Row],[Price
per mg '[€']]]/1000</f>
        <v>1.2</v>
      </c>
      <c r="Q143" s="122"/>
    </row>
    <row r="144" spans="1:17" ht="14.25" x14ac:dyDescent="0.2">
      <c r="A144" s="116" t="s">
        <v>1835</v>
      </c>
      <c r="B144" s="177" t="s">
        <v>1836</v>
      </c>
      <c r="C144" s="180" t="s">
        <v>1826</v>
      </c>
      <c r="D144" s="177" t="s">
        <v>1827</v>
      </c>
      <c r="E144" s="116" t="s">
        <v>1837</v>
      </c>
      <c r="F144" s="116" t="s">
        <v>1829</v>
      </c>
      <c r="G144" s="116" t="s">
        <v>1592</v>
      </c>
      <c r="H144" s="141" t="s">
        <v>1838</v>
      </c>
      <c r="I144" s="116" t="s">
        <v>1582</v>
      </c>
      <c r="J144" s="117" t="s">
        <v>8</v>
      </c>
      <c r="K144" s="145" t="s">
        <v>1839</v>
      </c>
      <c r="L144" s="110" t="str">
        <f>IF(ISBLANK(Tabelle14[[#This Row],[Unit price ]]),"",RIGHT(Tabelle14[[#This Row],[Unit price ]],1))</f>
        <v>€</v>
      </c>
      <c r="M144" s="147" t="str">
        <f>IF(OR(ISBLANK(Tabelle14[[#This Row],[Unit price ]]),Tabelle14[[#This Row],[Unit price ]]="-"),"",IF(ISERR(FIND("€",Tabelle14[[#This Row],[Unit price ]])),CONCATENATE(VALUE(LEFT(Tabelle14[[#This Row],[Unit price ]],FIND(" ",Tabelle14[[#This Row],[Unit price ]])-1))*(VLOOKUP(Tabelle14[[#This Row],[Currency]],$S$2:$U$5,3,FALSE))," €"),Tabelle14[[#This Row],[Unit price ]]))</f>
        <v>216,75 €</v>
      </c>
      <c r="N144" s="147">
        <v>10</v>
      </c>
      <c r="O144" s="149">
        <f>IF(ISBLANK(Tabelle14[[#This Row],[Unit price
in €]]),"",Tabelle14[[#This Row],[Unit price
in €]]/IF(ISBLANK(Tabelle14[[#This Row],[mg per unit]]),"",Tabelle14[[#This Row],[mg per unit]]))</f>
        <v>21.675000000000001</v>
      </c>
      <c r="P144" s="149">
        <f>Tabelle14[[#This Row],[Price
per mg '[€']]]/1000</f>
        <v>2.1675E-2</v>
      </c>
      <c r="Q144" s="122"/>
    </row>
    <row r="145" spans="1:17" ht="14.25" x14ac:dyDescent="0.2">
      <c r="A145" s="116" t="s">
        <v>1840</v>
      </c>
      <c r="B145" s="177" t="s">
        <v>1836</v>
      </c>
      <c r="C145" s="180" t="s">
        <v>1826</v>
      </c>
      <c r="D145" s="177" t="s">
        <v>1827</v>
      </c>
      <c r="E145" s="116" t="s">
        <v>1837</v>
      </c>
      <c r="F145" s="116" t="s">
        <v>1829</v>
      </c>
      <c r="G145" s="116" t="s">
        <v>1587</v>
      </c>
      <c r="H145" s="141" t="s">
        <v>1841</v>
      </c>
      <c r="I145" s="116" t="s">
        <v>1589</v>
      </c>
      <c r="J145" s="117" t="s">
        <v>8</v>
      </c>
      <c r="K145" s="145" t="s">
        <v>525</v>
      </c>
      <c r="L145" s="110" t="str">
        <f>IF(ISBLANK(Tabelle14[[#This Row],[Unit price ]]),"",RIGHT(Tabelle14[[#This Row],[Unit price ]],1))</f>
        <v>€</v>
      </c>
      <c r="M145" s="147" t="str">
        <f>IF(OR(ISBLANK(Tabelle14[[#This Row],[Unit price ]]),Tabelle14[[#This Row],[Unit price ]]="-"),"",IF(ISERR(FIND("€",Tabelle14[[#This Row],[Unit price ]])),CONCATENATE(VALUE(LEFT(Tabelle14[[#This Row],[Unit price ]],FIND(" ",Tabelle14[[#This Row],[Unit price ]])-1))*(VLOOKUP(Tabelle14[[#This Row],[Currency]],$S$2:$U$5,3,FALSE))," €"),Tabelle14[[#This Row],[Unit price ]]))</f>
        <v>100 €</v>
      </c>
      <c r="N145" s="147">
        <v>0.1</v>
      </c>
      <c r="O145" s="149">
        <f>IF(ISBLANK(Tabelle14[[#This Row],[Unit price
in €]]),"",Tabelle14[[#This Row],[Unit price
in €]]/IF(ISBLANK(Tabelle14[[#This Row],[mg per unit]]),"",Tabelle14[[#This Row],[mg per unit]]))</f>
        <v>1000</v>
      </c>
      <c r="P145" s="149">
        <f>Tabelle14[[#This Row],[Price
per mg '[€']]]/1000</f>
        <v>1</v>
      </c>
      <c r="Q145" s="122"/>
    </row>
    <row r="146" spans="1:17" ht="14.25" x14ac:dyDescent="0.2">
      <c r="A146" s="116" t="s">
        <v>2041</v>
      </c>
      <c r="B146" s="177" t="s">
        <v>2042</v>
      </c>
      <c r="C146" s="180" t="s">
        <v>2029</v>
      </c>
      <c r="D146" s="177" t="s">
        <v>1827</v>
      </c>
      <c r="E146" s="116" t="s">
        <v>2043</v>
      </c>
      <c r="F146" s="116" t="s">
        <v>2031</v>
      </c>
      <c r="G146" s="116" t="s">
        <v>1592</v>
      </c>
      <c r="H146" s="141" t="s">
        <v>2044</v>
      </c>
      <c r="I146" s="116" t="s">
        <v>1625</v>
      </c>
      <c r="J146" s="117" t="s">
        <v>8</v>
      </c>
      <c r="K146" s="145" t="s">
        <v>54</v>
      </c>
      <c r="L146" s="110" t="str">
        <f>IF(ISBLANK(Tabelle14[[#This Row],[Unit price ]]),"",RIGHT(Tabelle14[[#This Row],[Unit price ]],1))</f>
        <v>-</v>
      </c>
      <c r="M146" s="147" t="s">
        <v>54</v>
      </c>
      <c r="N146" s="147" t="s">
        <v>54</v>
      </c>
      <c r="O146" s="149" t="s">
        <v>54</v>
      </c>
      <c r="P146" s="149" t="s">
        <v>54</v>
      </c>
      <c r="Q146" s="122"/>
    </row>
    <row r="147" spans="1:17" ht="14.25" x14ac:dyDescent="0.2">
      <c r="A147" s="116" t="s">
        <v>2028</v>
      </c>
      <c r="B147" s="177" t="s">
        <v>1836</v>
      </c>
      <c r="C147" s="180" t="s">
        <v>2029</v>
      </c>
      <c r="D147" s="177" t="s">
        <v>1827</v>
      </c>
      <c r="E147" s="116" t="s">
        <v>2030</v>
      </c>
      <c r="F147" s="116" t="s">
        <v>2031</v>
      </c>
      <c r="G147" s="116" t="s">
        <v>1634</v>
      </c>
      <c r="H147" s="141" t="s">
        <v>2032</v>
      </c>
      <c r="I147" s="116" t="s">
        <v>2033</v>
      </c>
      <c r="J147" s="117" t="s">
        <v>8</v>
      </c>
      <c r="K147" s="145" t="s">
        <v>2034</v>
      </c>
      <c r="L147" s="110" t="str">
        <f>IF(ISBLANK(Tabelle14[[#This Row],[Unit price ]]),"",RIGHT(Tabelle14[[#This Row],[Unit price ]],1))</f>
        <v>€</v>
      </c>
      <c r="M147" s="147" t="str">
        <f>IF(OR(ISBLANK(Tabelle14[[#This Row],[Unit price ]]),Tabelle14[[#This Row],[Unit price ]]="-"),"",IF(ISERR(FIND("€",Tabelle14[[#This Row],[Unit price ]])),CONCATENATE(VALUE(LEFT(Tabelle14[[#This Row],[Unit price ]],FIND(" ",Tabelle14[[#This Row],[Unit price ]])-1))*(VLOOKUP(Tabelle14[[#This Row],[Currency]],$S$2:$U$5,3,FALSE))," €"),Tabelle14[[#This Row],[Unit price ]]))</f>
        <v>693 €</v>
      </c>
      <c r="N147" s="147">
        <v>500</v>
      </c>
      <c r="O147" s="149">
        <f>IF(ISBLANK(Tabelle14[[#This Row],[Unit price
in €]]),"",Tabelle14[[#This Row],[Unit price
in €]]/IF(ISBLANK(Tabelle14[[#This Row],[mg per unit]]),"",Tabelle14[[#This Row],[mg per unit]]))</f>
        <v>1.3859999999999999</v>
      </c>
      <c r="P147" s="151">
        <f>Tabelle14[[#This Row],[Price
per mg '[€']]]/1000</f>
        <v>1.3859999999999999E-3</v>
      </c>
      <c r="Q147" s="122"/>
    </row>
    <row r="148" spans="1:17" ht="14.25" x14ac:dyDescent="0.2">
      <c r="A148" s="116" t="s">
        <v>2035</v>
      </c>
      <c r="B148" s="177" t="s">
        <v>1836</v>
      </c>
      <c r="C148" s="180" t="s">
        <v>2029</v>
      </c>
      <c r="D148" s="177" t="s">
        <v>1827</v>
      </c>
      <c r="E148" s="116" t="s">
        <v>2030</v>
      </c>
      <c r="F148" s="116" t="s">
        <v>2031</v>
      </c>
      <c r="G148" s="116" t="s">
        <v>1592</v>
      </c>
      <c r="H148" s="141" t="s">
        <v>2036</v>
      </c>
      <c r="I148" s="116" t="s">
        <v>1625</v>
      </c>
      <c r="J148" s="117" t="s">
        <v>8</v>
      </c>
      <c r="K148" s="145" t="s">
        <v>210</v>
      </c>
      <c r="L148" s="110" t="str">
        <f>IF(ISBLANK(Tabelle14[[#This Row],[Unit price ]]),"",RIGHT(Tabelle14[[#This Row],[Unit price ]],1))</f>
        <v>€</v>
      </c>
      <c r="M148" s="147" t="str">
        <f>IF(OR(ISBLANK(Tabelle14[[#This Row],[Unit price ]]),Tabelle14[[#This Row],[Unit price ]]="-"),"",IF(ISERR(FIND("€",Tabelle14[[#This Row],[Unit price ]])),CONCATENATE(VALUE(LEFT(Tabelle14[[#This Row],[Unit price ]],FIND(" ",Tabelle14[[#This Row],[Unit price ]])-1))*(VLOOKUP(Tabelle14[[#This Row],[Currency]],$S$2:$U$5,3,FALSE))," €"),Tabelle14[[#This Row],[Unit price ]]))</f>
        <v>204 €</v>
      </c>
      <c r="N148" s="147">
        <v>25</v>
      </c>
      <c r="O148" s="149">
        <f>IF(ISBLANK(Tabelle14[[#This Row],[Unit price
in €]]),"",Tabelle14[[#This Row],[Unit price
in €]]/IF(ISBLANK(Tabelle14[[#This Row],[mg per unit]]),"",Tabelle14[[#This Row],[mg per unit]]))</f>
        <v>8.16</v>
      </c>
      <c r="P148" s="149">
        <f>Tabelle14[[#This Row],[Price
per mg '[€']]]/1000</f>
        <v>8.1600000000000006E-3</v>
      </c>
      <c r="Q148" s="122"/>
    </row>
    <row r="149" spans="1:17" ht="14.25" x14ac:dyDescent="0.2">
      <c r="A149" s="116" t="s">
        <v>2037</v>
      </c>
      <c r="B149" s="177" t="s">
        <v>1836</v>
      </c>
      <c r="C149" s="180" t="s">
        <v>2029</v>
      </c>
      <c r="D149" s="177" t="s">
        <v>1827</v>
      </c>
      <c r="E149" s="116" t="s">
        <v>2030</v>
      </c>
      <c r="F149" s="116" t="s">
        <v>2031</v>
      </c>
      <c r="G149" s="116" t="s">
        <v>1587</v>
      </c>
      <c r="H149" s="141" t="s">
        <v>2038</v>
      </c>
      <c r="I149" s="116" t="s">
        <v>1704</v>
      </c>
      <c r="J149" s="117" t="s">
        <v>8</v>
      </c>
      <c r="K149" s="145" t="s">
        <v>2039</v>
      </c>
      <c r="L149" s="110" t="str">
        <f>IF(ISBLANK(Tabelle14[[#This Row],[Unit price ]]),"",RIGHT(Tabelle14[[#This Row],[Unit price ]],1))</f>
        <v>€</v>
      </c>
      <c r="M149" s="147" t="str">
        <f>IF(OR(ISBLANK(Tabelle14[[#This Row],[Unit price ]]),Tabelle14[[#This Row],[Unit price ]]="-"),"",IF(ISERR(FIND("€",Tabelle14[[#This Row],[Unit price ]])),CONCATENATE(VALUE(LEFT(Tabelle14[[#This Row],[Unit price ]],FIND(" ",Tabelle14[[#This Row],[Unit price ]])-1))*(VLOOKUP(Tabelle14[[#This Row],[Currency]],$S$2:$U$5,3,FALSE))," €"),Tabelle14[[#This Row],[Unit price ]]))</f>
        <v>110 €</v>
      </c>
      <c r="N149" s="147">
        <v>0.1</v>
      </c>
      <c r="O149" s="149">
        <f>IF(ISBLANK(Tabelle14[[#This Row],[Unit price
in €]]),"",Tabelle14[[#This Row],[Unit price
in €]]/IF(ISBLANK(Tabelle14[[#This Row],[mg per unit]]),"",Tabelle14[[#This Row],[mg per unit]]))</f>
        <v>1100</v>
      </c>
      <c r="P149" s="149">
        <f>Tabelle14[[#This Row],[Price
per mg '[€']]]/1000</f>
        <v>1.1000000000000001</v>
      </c>
      <c r="Q149" s="122"/>
    </row>
    <row r="150" spans="1:17" ht="14.25" x14ac:dyDescent="0.2">
      <c r="A150" s="116" t="s">
        <v>2040</v>
      </c>
      <c r="B150" s="177" t="s">
        <v>1836</v>
      </c>
      <c r="C150" s="180" t="s">
        <v>2029</v>
      </c>
      <c r="D150" s="177" t="s">
        <v>1827</v>
      </c>
      <c r="E150" s="116" t="s">
        <v>2030</v>
      </c>
      <c r="F150" s="116" t="s">
        <v>2031</v>
      </c>
      <c r="G150" s="116" t="s">
        <v>1955</v>
      </c>
      <c r="H150" s="141">
        <v>677027</v>
      </c>
      <c r="I150" s="116"/>
      <c r="J150" s="117" t="s">
        <v>8</v>
      </c>
      <c r="K150" s="145" t="s">
        <v>54</v>
      </c>
      <c r="L150" s="107" t="str">
        <f>IF(ISBLANK(Tabelle14[[#This Row],[Unit price ]]),"",RIGHT(Tabelle14[[#This Row],[Unit price ]],1))</f>
        <v>-</v>
      </c>
      <c r="M150" s="146" t="s">
        <v>54</v>
      </c>
      <c r="N150" s="147" t="s">
        <v>54</v>
      </c>
      <c r="O150" s="146" t="s">
        <v>54</v>
      </c>
      <c r="P150" s="149" t="s">
        <v>54</v>
      </c>
      <c r="Q150" s="122"/>
    </row>
    <row r="151" spans="1:17" ht="14.25" x14ac:dyDescent="0.2">
      <c r="A151" s="116" t="s">
        <v>2224</v>
      </c>
      <c r="B151" s="177" t="s">
        <v>2283</v>
      </c>
      <c r="C151" s="180" t="s">
        <v>2176</v>
      </c>
      <c r="D151" s="177" t="s">
        <v>1827</v>
      </c>
      <c r="E151" s="116" t="s">
        <v>2177</v>
      </c>
      <c r="F151" s="116" t="s">
        <v>2178</v>
      </c>
      <c r="G151" s="116" t="s">
        <v>1634</v>
      </c>
      <c r="H151" s="141" t="s">
        <v>2179</v>
      </c>
      <c r="I151" s="116" t="s">
        <v>1854</v>
      </c>
      <c r="J151" s="117" t="s">
        <v>8</v>
      </c>
      <c r="K151" s="145" t="s">
        <v>2180</v>
      </c>
      <c r="L151" s="110" t="str">
        <f>IF(ISBLANK(Tabelle14[[#This Row],[Unit price ]]),"",RIGHT(Tabelle14[[#This Row],[Unit price ]],1))</f>
        <v>€</v>
      </c>
      <c r="M151" s="147" t="str">
        <f>IF(OR(ISBLANK(Tabelle14[[#This Row],[Unit price ]]),Tabelle14[[#This Row],[Unit price ]]="-"),"",IF(ISERR(FIND("€",Tabelle14[[#This Row],[Unit price ]])),CONCATENATE(VALUE(LEFT(Tabelle14[[#This Row],[Unit price ]],FIND(" ",Tabelle14[[#This Row],[Unit price ]])-1))*(VLOOKUP(Tabelle14[[#This Row],[Currency]],$S$2:$U$5,3,FALSE))," €"),Tabelle14[[#This Row],[Unit price ]]))</f>
        <v>412 €</v>
      </c>
      <c r="N151" s="147">
        <v>100</v>
      </c>
      <c r="O151" s="149">
        <f>IF(ISBLANK(Tabelle14[[#This Row],[Unit price
in €]]),"",Tabelle14[[#This Row],[Unit price
in €]]/IF(ISBLANK(Tabelle14[[#This Row],[mg per unit]]),"",Tabelle14[[#This Row],[mg per unit]]))</f>
        <v>4.12</v>
      </c>
      <c r="P151" s="151">
        <f>Tabelle14[[#This Row],[Price
per mg '[€']]]/1000</f>
        <v>4.1200000000000004E-3</v>
      </c>
      <c r="Q151" s="122"/>
    </row>
    <row r="152" spans="1:17" ht="14.25" x14ac:dyDescent="0.2">
      <c r="A152" s="116" t="s">
        <v>2181</v>
      </c>
      <c r="B152" s="177" t="s">
        <v>2182</v>
      </c>
      <c r="C152" s="180" t="s">
        <v>2176</v>
      </c>
      <c r="D152" s="177" t="s">
        <v>1827</v>
      </c>
      <c r="E152" s="116" t="s">
        <v>2183</v>
      </c>
      <c r="F152" s="116" t="s">
        <v>2178</v>
      </c>
      <c r="G152" s="116" t="s">
        <v>1592</v>
      </c>
      <c r="H152" s="141" t="s">
        <v>2184</v>
      </c>
      <c r="I152" s="116" t="s">
        <v>1582</v>
      </c>
      <c r="J152" s="117" t="s">
        <v>8</v>
      </c>
      <c r="K152" s="145" t="s">
        <v>2185</v>
      </c>
      <c r="L152" s="110" t="str">
        <f>IF(ISBLANK(Tabelle14[[#This Row],[Unit price ]]),"",RIGHT(Tabelle14[[#This Row],[Unit price ]],1))</f>
        <v>€</v>
      </c>
      <c r="M152" s="147" t="str">
        <f>IF(OR(ISBLANK(Tabelle14[[#This Row],[Unit price ]]),Tabelle14[[#This Row],[Unit price ]]="-"),"",IF(ISERR(FIND("€",Tabelle14[[#This Row],[Unit price ]])),CONCATENATE(VALUE(LEFT(Tabelle14[[#This Row],[Unit price ]],FIND(" ",Tabelle14[[#This Row],[Unit price ]])-1))*(VLOOKUP(Tabelle14[[#This Row],[Currency]],$S$2:$U$5,3,FALSE))," €"),Tabelle14[[#This Row],[Unit price ]]))</f>
        <v>214,2 €</v>
      </c>
      <c r="N152" s="147">
        <v>10</v>
      </c>
      <c r="O152" s="149">
        <f>IF(ISBLANK(Tabelle14[[#This Row],[Unit price
in €]]),"",Tabelle14[[#This Row],[Unit price
in €]]/IF(ISBLANK(Tabelle14[[#This Row],[mg per unit]]),"",Tabelle14[[#This Row],[mg per unit]]))</f>
        <v>21.419999999999998</v>
      </c>
      <c r="P152" s="149">
        <f>Tabelle14[[#This Row],[Price
per mg '[€']]]/1000</f>
        <v>2.1419999999999998E-2</v>
      </c>
      <c r="Q152" s="122"/>
    </row>
    <row r="153" spans="1:17" ht="14.25" x14ac:dyDescent="0.2">
      <c r="A153" s="116" t="s">
        <v>2186</v>
      </c>
      <c r="B153" s="177" t="s">
        <v>2182</v>
      </c>
      <c r="C153" s="180" t="s">
        <v>2176</v>
      </c>
      <c r="D153" s="177" t="s">
        <v>1827</v>
      </c>
      <c r="E153" s="116" t="s">
        <v>2183</v>
      </c>
      <c r="F153" s="116" t="s">
        <v>2178</v>
      </c>
      <c r="G153" s="116" t="s">
        <v>1587</v>
      </c>
      <c r="H153" s="141" t="s">
        <v>2187</v>
      </c>
      <c r="I153" s="116" t="s">
        <v>1704</v>
      </c>
      <c r="J153" s="117" t="s">
        <v>8</v>
      </c>
      <c r="K153" s="145" t="s">
        <v>525</v>
      </c>
      <c r="L153" s="110" t="str">
        <f>IF(ISBLANK(Tabelle14[[#This Row],[Unit price ]]),"",RIGHT(Tabelle14[[#This Row],[Unit price ]],1))</f>
        <v>€</v>
      </c>
      <c r="M153" s="147" t="str">
        <f>IF(OR(ISBLANK(Tabelle14[[#This Row],[Unit price ]]),Tabelle14[[#This Row],[Unit price ]]="-"),"",IF(ISERR(FIND("€",Tabelle14[[#This Row],[Unit price ]])),CONCATENATE(VALUE(LEFT(Tabelle14[[#This Row],[Unit price ]],FIND(" ",Tabelle14[[#This Row],[Unit price ]])-1))*(VLOOKUP(Tabelle14[[#This Row],[Currency]],$S$2:$U$5,3,FALSE))," €"),Tabelle14[[#This Row],[Unit price ]]))</f>
        <v>100 €</v>
      </c>
      <c r="N153" s="147">
        <v>0.1</v>
      </c>
      <c r="O153" s="149">
        <f>IF(ISBLANK(Tabelle14[[#This Row],[Unit price
in €]]),"",Tabelle14[[#This Row],[Unit price
in €]]/IF(ISBLANK(Tabelle14[[#This Row],[mg per unit]]),"",Tabelle14[[#This Row],[mg per unit]]))</f>
        <v>1000</v>
      </c>
      <c r="P153" s="149">
        <f>Tabelle14[[#This Row],[Price
per mg '[€']]]/1000</f>
        <v>1</v>
      </c>
      <c r="Q153" s="122"/>
    </row>
    <row r="154" spans="1:17" ht="14.25" x14ac:dyDescent="0.2">
      <c r="A154" s="116" t="s">
        <v>2071</v>
      </c>
      <c r="B154" s="177" t="s">
        <v>1579</v>
      </c>
      <c r="C154" s="180" t="s">
        <v>2072</v>
      </c>
      <c r="D154" s="177" t="s">
        <v>2072</v>
      </c>
      <c r="E154" s="116" t="s">
        <v>2073</v>
      </c>
      <c r="F154" s="116" t="s">
        <v>2074</v>
      </c>
      <c r="G154" s="116" t="s">
        <v>1596</v>
      </c>
      <c r="H154" s="141" t="s">
        <v>2075</v>
      </c>
      <c r="I154" s="116" t="s">
        <v>1582</v>
      </c>
      <c r="J154" s="117" t="s">
        <v>8</v>
      </c>
      <c r="K154" s="145" t="s">
        <v>2076</v>
      </c>
      <c r="L154" s="110" t="str">
        <f>IF(ISBLANK(Tabelle14[[#This Row],[Unit price ]]),"",RIGHT(Tabelle14[[#This Row],[Unit price ]],1))</f>
        <v>€</v>
      </c>
      <c r="M154" s="147" t="str">
        <f>IF(OR(ISBLANK(Tabelle14[[#This Row],[Unit price ]]),Tabelle14[[#This Row],[Unit price ]]="-"),"",IF(ISERR(FIND("€",Tabelle14[[#This Row],[Unit price ]])),CONCATENATE(VALUE(LEFT(Tabelle14[[#This Row],[Unit price ]],FIND(" ",Tabelle14[[#This Row],[Unit price ]])-1))*(VLOOKUP(Tabelle14[[#This Row],[Currency]],$S$2:$U$5,3,FALSE))," €"),Tabelle14[[#This Row],[Unit price ]]))</f>
        <v>360 €</v>
      </c>
      <c r="N154" s="147">
        <v>10</v>
      </c>
      <c r="O154" s="149">
        <f>IF(ISBLANK(Tabelle14[[#This Row],[Unit price
in €]]),"",Tabelle14[[#This Row],[Unit price
in €]]/IF(ISBLANK(Tabelle14[[#This Row],[mg per unit]]),"",Tabelle14[[#This Row],[mg per unit]]))</f>
        <v>36</v>
      </c>
      <c r="P154" s="149">
        <f>Tabelle14[[#This Row],[Price
per mg '[€']]]/1000</f>
        <v>3.5999999999999997E-2</v>
      </c>
      <c r="Q154" s="122"/>
    </row>
    <row r="155" spans="1:17" ht="14.25" x14ac:dyDescent="0.2">
      <c r="A155" s="116" t="s">
        <v>2077</v>
      </c>
      <c r="B155" s="177" t="s">
        <v>1579</v>
      </c>
      <c r="C155" s="180" t="s">
        <v>2072</v>
      </c>
      <c r="D155" s="177" t="s">
        <v>2072</v>
      </c>
      <c r="E155" s="116"/>
      <c r="F155" s="116" t="s">
        <v>2074</v>
      </c>
      <c r="G155" s="116" t="s">
        <v>1587</v>
      </c>
      <c r="H155" s="141" t="s">
        <v>2078</v>
      </c>
      <c r="I155" s="116" t="s">
        <v>2079</v>
      </c>
      <c r="J155" s="117" t="s">
        <v>8</v>
      </c>
      <c r="K155" s="145" t="s">
        <v>475</v>
      </c>
      <c r="L155" s="110" t="str">
        <f>IF(ISBLANK(Tabelle14[[#This Row],[Unit price ]]),"",RIGHT(Tabelle14[[#This Row],[Unit price ]],1))</f>
        <v>€</v>
      </c>
      <c r="M155" s="147" t="str">
        <f>IF(OR(ISBLANK(Tabelle14[[#This Row],[Unit price ]]),Tabelle14[[#This Row],[Unit price ]]="-"),"",IF(ISERR(FIND("€",Tabelle14[[#This Row],[Unit price ]])),CONCATENATE(VALUE(LEFT(Tabelle14[[#This Row],[Unit price ]],FIND(" ",Tabelle14[[#This Row],[Unit price ]])-1))*(VLOOKUP(Tabelle14[[#This Row],[Currency]],$S$2:$U$5,3,FALSE))," €"),Tabelle14[[#This Row],[Unit price ]]))</f>
        <v>180 €</v>
      </c>
      <c r="N155" s="147">
        <v>0.1</v>
      </c>
      <c r="O155" s="149">
        <f>IF(ISBLANK(Tabelle14[[#This Row],[Unit price
in €]]),"",Tabelle14[[#This Row],[Unit price
in €]]/IF(ISBLANK(Tabelle14[[#This Row],[mg per unit]]),"",Tabelle14[[#This Row],[mg per unit]]))</f>
        <v>1800</v>
      </c>
      <c r="P155" s="149">
        <f>Tabelle14[[#This Row],[Price
per mg '[€']]]/1000</f>
        <v>1.8</v>
      </c>
      <c r="Q155" s="122"/>
    </row>
    <row r="156" spans="1:17" ht="14.25" x14ac:dyDescent="0.2">
      <c r="A156" s="116" t="s">
        <v>2080</v>
      </c>
      <c r="B156" s="177" t="s">
        <v>1601</v>
      </c>
      <c r="C156" s="180" t="s">
        <v>2081</v>
      </c>
      <c r="D156" s="177" t="s">
        <v>2081</v>
      </c>
      <c r="E156" s="116" t="s">
        <v>2082</v>
      </c>
      <c r="F156" s="116" t="s">
        <v>2083</v>
      </c>
      <c r="G156" s="116" t="s">
        <v>1634</v>
      </c>
      <c r="H156" s="141" t="s">
        <v>2084</v>
      </c>
      <c r="I156" s="116" t="s">
        <v>1831</v>
      </c>
      <c r="J156" s="117" t="s">
        <v>8</v>
      </c>
      <c r="K156" s="145" t="s">
        <v>1724</v>
      </c>
      <c r="L156" s="110" t="str">
        <f>IF(ISBLANK(Tabelle14[[#This Row],[Unit price ]]),"",RIGHT(Tabelle14[[#This Row],[Unit price ]],1))</f>
        <v>€</v>
      </c>
      <c r="M156" s="147" t="str">
        <f>IF(OR(ISBLANK(Tabelle14[[#This Row],[Unit price ]]),Tabelle14[[#This Row],[Unit price ]]="-"),"",IF(ISERR(FIND("€",Tabelle14[[#This Row],[Unit price ]])),CONCATENATE(VALUE(LEFT(Tabelle14[[#This Row],[Unit price ]],FIND(" ",Tabelle14[[#This Row],[Unit price ]])-1))*(VLOOKUP(Tabelle14[[#This Row],[Currency]],$S$2:$U$5,3,FALSE))," €"),Tabelle14[[#This Row],[Unit price ]]))</f>
        <v>357 €</v>
      </c>
      <c r="N156" s="147">
        <v>50</v>
      </c>
      <c r="O156" s="149">
        <f>IF(ISBLANK(Tabelle14[[#This Row],[Unit price
in €]]),"",Tabelle14[[#This Row],[Unit price
in €]]/IF(ISBLANK(Tabelle14[[#This Row],[mg per unit]]),"",Tabelle14[[#This Row],[mg per unit]]))</f>
        <v>7.14</v>
      </c>
      <c r="P156" s="149">
        <f>Tabelle14[[#This Row],[Price
per mg '[€']]]/1000</f>
        <v>7.1399999999999996E-3</v>
      </c>
      <c r="Q156" s="122"/>
    </row>
    <row r="157" spans="1:17" ht="14.25" x14ac:dyDescent="0.2">
      <c r="A157" s="116" t="s">
        <v>2085</v>
      </c>
      <c r="B157" s="177" t="s">
        <v>1601</v>
      </c>
      <c r="C157" s="180" t="s">
        <v>2081</v>
      </c>
      <c r="D157" s="177" t="s">
        <v>2081</v>
      </c>
      <c r="E157" s="116" t="s">
        <v>2082</v>
      </c>
      <c r="F157" s="116" t="s">
        <v>2083</v>
      </c>
      <c r="G157" s="116" t="s">
        <v>1587</v>
      </c>
      <c r="H157" s="141" t="s">
        <v>2086</v>
      </c>
      <c r="I157" s="116" t="s">
        <v>1589</v>
      </c>
      <c r="J157" s="117" t="s">
        <v>8</v>
      </c>
      <c r="K157" s="145" t="s">
        <v>600</v>
      </c>
      <c r="L157" s="110" t="str">
        <f>IF(ISBLANK(Tabelle14[[#This Row],[Unit price ]]),"",RIGHT(Tabelle14[[#This Row],[Unit price ]],1))</f>
        <v>€</v>
      </c>
      <c r="M157" s="147" t="str">
        <f>IF(OR(ISBLANK(Tabelle14[[#This Row],[Unit price ]]),Tabelle14[[#This Row],[Unit price ]]="-"),"",IF(ISERR(FIND("€",Tabelle14[[#This Row],[Unit price ]])),CONCATENATE(VALUE(LEFT(Tabelle14[[#This Row],[Unit price ]],FIND(" ",Tabelle14[[#This Row],[Unit price ]])-1))*(VLOOKUP(Tabelle14[[#This Row],[Currency]],$S$2:$U$5,3,FALSE))," €"),Tabelle14[[#This Row],[Unit price ]]))</f>
        <v>105 €</v>
      </c>
      <c r="N157" s="147">
        <v>0.1</v>
      </c>
      <c r="O157" s="149">
        <f>IF(ISBLANK(Tabelle14[[#This Row],[Unit price
in €]]),"",Tabelle14[[#This Row],[Unit price
in €]]/IF(ISBLANK(Tabelle14[[#This Row],[mg per unit]]),"",Tabelle14[[#This Row],[mg per unit]]))</f>
        <v>1050</v>
      </c>
      <c r="P157" s="149">
        <f>Tabelle14[[#This Row],[Price
per mg '[€']]]/1000</f>
        <v>1.05</v>
      </c>
      <c r="Q157" s="122"/>
    </row>
    <row r="158" spans="1:17" ht="14.25" x14ac:dyDescent="0.2">
      <c r="A158" s="116" t="s">
        <v>2101</v>
      </c>
      <c r="B158" s="177" t="s">
        <v>1579</v>
      </c>
      <c r="C158" s="180" t="s">
        <v>2102</v>
      </c>
      <c r="D158" s="177" t="s">
        <v>2102</v>
      </c>
      <c r="E158" s="116" t="s">
        <v>2103</v>
      </c>
      <c r="F158" s="116"/>
      <c r="G158" s="116" t="s">
        <v>1596</v>
      </c>
      <c r="H158" s="141" t="s">
        <v>2104</v>
      </c>
      <c r="I158" s="116" t="s">
        <v>1831</v>
      </c>
      <c r="J158" s="117" t="s">
        <v>8</v>
      </c>
      <c r="K158" s="145" t="s">
        <v>1932</v>
      </c>
      <c r="L158" s="110" t="str">
        <f>IF(ISBLANK(Tabelle14[[#This Row],[Unit price ]]),"",RIGHT(Tabelle14[[#This Row],[Unit price ]],1))</f>
        <v>€</v>
      </c>
      <c r="M158" s="147" t="str">
        <f>IF(OR(ISBLANK(Tabelle14[[#This Row],[Unit price ]]),Tabelle14[[#This Row],[Unit price ]]="-"),"",IF(ISERR(FIND("€",Tabelle14[[#This Row],[Unit price ]])),CONCATENATE(VALUE(LEFT(Tabelle14[[#This Row],[Unit price ]],FIND(" ",Tabelle14[[#This Row],[Unit price ]])-1))*(VLOOKUP(Tabelle14[[#This Row],[Currency]],$S$2:$U$5,3,FALSE))," €"),Tabelle14[[#This Row],[Unit price ]]))</f>
        <v>356,8 €</v>
      </c>
      <c r="N158" s="147">
        <v>50</v>
      </c>
      <c r="O158" s="149">
        <f>IF(ISBLANK(Tabelle14[[#This Row],[Unit price
in €]]),"",Tabelle14[[#This Row],[Unit price
in €]]/IF(ISBLANK(Tabelle14[[#This Row],[mg per unit]]),"",Tabelle14[[#This Row],[mg per unit]]))</f>
        <v>7.1360000000000001</v>
      </c>
      <c r="P158" s="149">
        <f>Tabelle14[[#This Row],[Price
per mg '[€']]]/1000</f>
        <v>7.136E-3</v>
      </c>
      <c r="Q158" s="122"/>
    </row>
    <row r="159" spans="1:17" ht="14.25" x14ac:dyDescent="0.2">
      <c r="A159" s="116" t="s">
        <v>2105</v>
      </c>
      <c r="B159" s="177" t="s">
        <v>1579</v>
      </c>
      <c r="C159" s="180" t="s">
        <v>2102</v>
      </c>
      <c r="D159" s="177" t="s">
        <v>2102</v>
      </c>
      <c r="E159" s="116" t="s">
        <v>2103</v>
      </c>
      <c r="F159" s="116"/>
      <c r="G159" s="116" t="s">
        <v>1587</v>
      </c>
      <c r="H159" s="141" t="s">
        <v>2106</v>
      </c>
      <c r="I159" s="116" t="s">
        <v>1731</v>
      </c>
      <c r="J159" s="117" t="s">
        <v>8</v>
      </c>
      <c r="K159" s="145" t="s">
        <v>525</v>
      </c>
      <c r="L159" s="110" t="str">
        <f>IF(ISBLANK(Tabelle14[[#This Row],[Unit price ]]),"",RIGHT(Tabelle14[[#This Row],[Unit price ]],1))</f>
        <v>€</v>
      </c>
      <c r="M159" s="147" t="str">
        <f>IF(OR(ISBLANK(Tabelle14[[#This Row],[Unit price ]]),Tabelle14[[#This Row],[Unit price ]]="-"),"",IF(ISERR(FIND("€",Tabelle14[[#This Row],[Unit price ]])),CONCATENATE(VALUE(LEFT(Tabelle14[[#This Row],[Unit price ]],FIND(" ",Tabelle14[[#This Row],[Unit price ]])-1))*(VLOOKUP(Tabelle14[[#This Row],[Currency]],$S$2:$U$5,3,FALSE))," €"),Tabelle14[[#This Row],[Unit price ]]))</f>
        <v>100 €</v>
      </c>
      <c r="N159" s="147">
        <v>0.1</v>
      </c>
      <c r="O159" s="149">
        <f>IF(ISBLANK(Tabelle14[[#This Row],[Unit price
in €]]),"",Tabelle14[[#This Row],[Unit price
in €]]/IF(ISBLANK(Tabelle14[[#This Row],[mg per unit]]),"",Tabelle14[[#This Row],[mg per unit]]))</f>
        <v>1000</v>
      </c>
      <c r="P159" s="149">
        <f>Tabelle14[[#This Row],[Price
per mg '[€']]]/1000</f>
        <v>1</v>
      </c>
      <c r="Q159" s="122"/>
    </row>
    <row r="160" spans="1:17" ht="14.25" x14ac:dyDescent="0.2">
      <c r="A160" s="116" t="s">
        <v>2107</v>
      </c>
      <c r="B160" s="177" t="s">
        <v>1579</v>
      </c>
      <c r="C160" s="180" t="s">
        <v>2102</v>
      </c>
      <c r="D160" s="177" t="s">
        <v>2102</v>
      </c>
      <c r="E160" s="116"/>
      <c r="F160" s="116" t="s">
        <v>2108</v>
      </c>
      <c r="G160" s="116" t="s">
        <v>1596</v>
      </c>
      <c r="H160" s="141" t="s">
        <v>2109</v>
      </c>
      <c r="I160" s="116" t="s">
        <v>1831</v>
      </c>
      <c r="J160" s="117" t="s">
        <v>8</v>
      </c>
      <c r="K160" s="145" t="s">
        <v>2110</v>
      </c>
      <c r="L160" s="110" t="str">
        <f>IF(ISBLANK(Tabelle14[[#This Row],[Unit price ]]),"",RIGHT(Tabelle14[[#This Row],[Unit price ]],1))</f>
        <v>€</v>
      </c>
      <c r="M160" s="147" t="str">
        <f>IF(OR(ISBLANK(Tabelle14[[#This Row],[Unit price ]]),Tabelle14[[#This Row],[Unit price ]]="-"),"",IF(ISERR(FIND("€",Tabelle14[[#This Row],[Unit price ]])),CONCATENATE(VALUE(LEFT(Tabelle14[[#This Row],[Unit price ]],FIND(" ",Tabelle14[[#This Row],[Unit price ]])-1))*(VLOOKUP(Tabelle14[[#This Row],[Currency]],$S$2:$U$5,3,FALSE))," €"),Tabelle14[[#This Row],[Unit price ]]))</f>
        <v>540,8 €</v>
      </c>
      <c r="N160" s="147">
        <v>50</v>
      </c>
      <c r="O160" s="149">
        <f>IF(ISBLANK(Tabelle14[[#This Row],[Unit price
in €]]),"",Tabelle14[[#This Row],[Unit price
in €]]/IF(ISBLANK(Tabelle14[[#This Row],[mg per unit]]),"",Tabelle14[[#This Row],[mg per unit]]))</f>
        <v>10.815999999999999</v>
      </c>
      <c r="P160" s="149">
        <f>Tabelle14[[#This Row],[Price
per mg '[€']]]/1000</f>
        <v>1.0815999999999999E-2</v>
      </c>
      <c r="Q160" s="122"/>
    </row>
    <row r="161" spans="1:17" ht="14.25" x14ac:dyDescent="0.2">
      <c r="A161" s="116" t="s">
        <v>2111</v>
      </c>
      <c r="B161" s="177" t="s">
        <v>1836</v>
      </c>
      <c r="C161" s="180" t="s">
        <v>2102</v>
      </c>
      <c r="D161" s="177" t="s">
        <v>2102</v>
      </c>
      <c r="E161" s="116" t="s">
        <v>2112</v>
      </c>
      <c r="F161" s="116" t="s">
        <v>2108</v>
      </c>
      <c r="G161" s="116" t="s">
        <v>1596</v>
      </c>
      <c r="H161" s="141" t="s">
        <v>2113</v>
      </c>
      <c r="I161" s="116" t="s">
        <v>1831</v>
      </c>
      <c r="J161" s="117" t="s">
        <v>8</v>
      </c>
      <c r="K161" s="145" t="s">
        <v>2110</v>
      </c>
      <c r="L161" s="110" t="str">
        <f>IF(ISBLANK(Tabelle14[[#This Row],[Unit price ]]),"",RIGHT(Tabelle14[[#This Row],[Unit price ]],1))</f>
        <v>€</v>
      </c>
      <c r="M161" s="147" t="str">
        <f>IF(OR(ISBLANK(Tabelle14[[#This Row],[Unit price ]]),Tabelle14[[#This Row],[Unit price ]]="-"),"",IF(ISERR(FIND("€",Tabelle14[[#This Row],[Unit price ]])),CONCATENATE(VALUE(LEFT(Tabelle14[[#This Row],[Unit price ]],FIND(" ",Tabelle14[[#This Row],[Unit price ]])-1))*(VLOOKUP(Tabelle14[[#This Row],[Currency]],$S$2:$U$5,3,FALSE))," €"),Tabelle14[[#This Row],[Unit price ]]))</f>
        <v>540,8 €</v>
      </c>
      <c r="N161" s="147">
        <v>50</v>
      </c>
      <c r="O161" s="149">
        <f>IF(ISBLANK(Tabelle14[[#This Row],[Unit price
in €]]),"",Tabelle14[[#This Row],[Unit price
in €]]/IF(ISBLANK(Tabelle14[[#This Row],[mg per unit]]),"",Tabelle14[[#This Row],[mg per unit]]))</f>
        <v>10.815999999999999</v>
      </c>
      <c r="P161" s="149">
        <f>Tabelle14[[#This Row],[Price
per mg '[€']]]/1000</f>
        <v>1.0815999999999999E-2</v>
      </c>
      <c r="Q161" s="122"/>
    </row>
    <row r="162" spans="1:17" ht="14.25" x14ac:dyDescent="0.2">
      <c r="A162" s="116" t="s">
        <v>2114</v>
      </c>
      <c r="B162" s="177" t="s">
        <v>1836</v>
      </c>
      <c r="C162" s="180" t="s">
        <v>2102</v>
      </c>
      <c r="D162" s="177" t="s">
        <v>2102</v>
      </c>
      <c r="E162" s="116" t="s">
        <v>2112</v>
      </c>
      <c r="F162" s="116" t="s">
        <v>2108</v>
      </c>
      <c r="G162" s="116" t="s">
        <v>1592</v>
      </c>
      <c r="H162" s="141" t="s">
        <v>2115</v>
      </c>
      <c r="I162" s="116" t="s">
        <v>1625</v>
      </c>
      <c r="J162" s="117" t="s">
        <v>8</v>
      </c>
      <c r="K162" s="145" t="s">
        <v>2116</v>
      </c>
      <c r="L162" s="110" t="str">
        <f>IF(ISBLANK(Tabelle14[[#This Row],[Unit price ]]),"",RIGHT(Tabelle14[[#This Row],[Unit price ]],1))</f>
        <v>€</v>
      </c>
      <c r="M162" s="147" t="str">
        <f>IF(OR(ISBLANK(Tabelle14[[#This Row],[Unit price ]]),Tabelle14[[#This Row],[Unit price ]]="-"),"",IF(ISERR(FIND("€",Tabelle14[[#This Row],[Unit price ]])),CONCATENATE(VALUE(LEFT(Tabelle14[[#This Row],[Unit price ]],FIND(" ",Tabelle14[[#This Row],[Unit price ]])-1))*(VLOOKUP(Tabelle14[[#This Row],[Currency]],$S$2:$U$5,3,FALSE))," €"),Tabelle14[[#This Row],[Unit price ]]))</f>
        <v>1480,7 €</v>
      </c>
      <c r="N162" s="147">
        <v>25</v>
      </c>
      <c r="O162" s="149">
        <f>IF(ISBLANK(Tabelle14[[#This Row],[Unit price
in €]]),"",Tabelle14[[#This Row],[Unit price
in €]]/IF(ISBLANK(Tabelle14[[#This Row],[mg per unit]]),"",Tabelle14[[#This Row],[mg per unit]]))</f>
        <v>59.228000000000002</v>
      </c>
      <c r="P162" s="149">
        <f>Tabelle14[[#This Row],[Price
per mg '[€']]]/1000</f>
        <v>5.9228000000000003E-2</v>
      </c>
      <c r="Q162" s="122"/>
    </row>
    <row r="163" spans="1:17" ht="14.25" x14ac:dyDescent="0.2">
      <c r="A163" s="116" t="s">
        <v>2117</v>
      </c>
      <c r="B163" s="177" t="s">
        <v>2118</v>
      </c>
      <c r="C163" s="180" t="s">
        <v>2119</v>
      </c>
      <c r="D163" s="177" t="s">
        <v>2119</v>
      </c>
      <c r="E163" s="116"/>
      <c r="F163" s="116" t="s">
        <v>2120</v>
      </c>
      <c r="G163" s="116" t="s">
        <v>1934</v>
      </c>
      <c r="H163" s="141" t="s">
        <v>2121</v>
      </c>
      <c r="I163" s="116" t="s">
        <v>1718</v>
      </c>
      <c r="J163" s="117" t="s">
        <v>8</v>
      </c>
      <c r="K163" s="145" t="s">
        <v>2122</v>
      </c>
      <c r="L163" s="110" t="str">
        <f>IF(ISBLANK(Tabelle14[[#This Row],[Unit price ]]),"",RIGHT(Tabelle14[[#This Row],[Unit price ]],1))</f>
        <v>€</v>
      </c>
      <c r="M163" s="147" t="str">
        <f>IF(OR(ISBLANK(Tabelle14[[#This Row],[Unit price ]]),Tabelle14[[#This Row],[Unit price ]]="-"),"",IF(ISERR(FIND("€",Tabelle14[[#This Row],[Unit price ]])),CONCATENATE(VALUE(LEFT(Tabelle14[[#This Row],[Unit price ]],FIND(" ",Tabelle14[[#This Row],[Unit price ]])-1))*(VLOOKUP(Tabelle14[[#This Row],[Currency]],$S$2:$U$5,3,FALSE))," €"),Tabelle14[[#This Row],[Unit price ]]))</f>
        <v>600 €</v>
      </c>
      <c r="N163" s="147">
        <v>0.12</v>
      </c>
      <c r="O163" s="149">
        <f>IF(ISBLANK(Tabelle14[[#This Row],[Unit price
in €]]),"",Tabelle14[[#This Row],[Unit price
in €]]/IF(ISBLANK(Tabelle14[[#This Row],[mg per unit]]),"",Tabelle14[[#This Row],[mg per unit]]))</f>
        <v>5000</v>
      </c>
      <c r="P163" s="149">
        <f>Tabelle14[[#This Row],[Price
per mg '[€']]]/1000</f>
        <v>5</v>
      </c>
      <c r="Q163" s="122"/>
    </row>
    <row r="164" spans="1:17" ht="14.25" x14ac:dyDescent="0.2">
      <c r="A164" s="116" t="s">
        <v>2123</v>
      </c>
      <c r="B164" s="177" t="s">
        <v>2118</v>
      </c>
      <c r="C164" s="180" t="s">
        <v>2119</v>
      </c>
      <c r="D164" s="177" t="s">
        <v>2119</v>
      </c>
      <c r="E164" s="116"/>
      <c r="F164" s="116" t="s">
        <v>2120</v>
      </c>
      <c r="G164" s="116" t="s">
        <v>1746</v>
      </c>
      <c r="H164" s="141"/>
      <c r="I164" s="116" t="s">
        <v>2124</v>
      </c>
      <c r="J164" s="117" t="s">
        <v>8</v>
      </c>
      <c r="K164" s="145" t="s">
        <v>1748</v>
      </c>
      <c r="L164" s="110" t="str">
        <f>IF(ISBLANK(Tabelle14[[#This Row],[Unit price ]]),"",RIGHT(Tabelle14[[#This Row],[Unit price ]],1))</f>
        <v>€</v>
      </c>
      <c r="M164" s="147" t="str">
        <f>IF(OR(ISBLANK(Tabelle14[[#This Row],[Unit price ]]),Tabelle14[[#This Row],[Unit price ]]="-"),"",IF(ISERR(FIND("€",Tabelle14[[#This Row],[Unit price ]])),CONCATENATE(VALUE(LEFT(Tabelle14[[#This Row],[Unit price ]],FIND(" ",Tabelle14[[#This Row],[Unit price ]])-1))*(VLOOKUP(Tabelle14[[#This Row],[Currency]],$S$2:$U$5,3,FALSE))," €"),Tabelle14[[#This Row],[Unit price ]]))</f>
        <v>75 €</v>
      </c>
      <c r="N164" s="147">
        <v>0.04</v>
      </c>
      <c r="O164" s="149">
        <f>IF(ISBLANK(Tabelle14[[#This Row],[Unit price
in €]]),"",Tabelle14[[#This Row],[Unit price
in €]]/IF(ISBLANK(Tabelle14[[#This Row],[mg per unit]]),"",Tabelle14[[#This Row],[mg per unit]]))</f>
        <v>1875</v>
      </c>
      <c r="P164" s="149">
        <f>Tabelle14[[#This Row],[Price
per mg '[€']]]/1000</f>
        <v>1.875</v>
      </c>
      <c r="Q164" s="122"/>
    </row>
    <row r="165" spans="1:17" ht="14.25" x14ac:dyDescent="0.2">
      <c r="A165" s="116" t="s">
        <v>2136</v>
      </c>
      <c r="B165" s="177" t="s">
        <v>1579</v>
      </c>
      <c r="C165" s="180" t="s">
        <v>200</v>
      </c>
      <c r="D165" s="177" t="s">
        <v>200</v>
      </c>
      <c r="E165" s="116" t="s">
        <v>2137</v>
      </c>
      <c r="F165" s="116" t="s">
        <v>2138</v>
      </c>
      <c r="G165" s="116" t="s">
        <v>1592</v>
      </c>
      <c r="H165" s="141" t="s">
        <v>2139</v>
      </c>
      <c r="I165" s="116" t="s">
        <v>1625</v>
      </c>
      <c r="J165" s="117" t="s">
        <v>8</v>
      </c>
      <c r="K165" s="145" t="s">
        <v>54</v>
      </c>
      <c r="L165" s="110" t="str">
        <f>IF(ISBLANK(Tabelle14[[#This Row],[Unit price ]]),"",RIGHT(Tabelle14[[#This Row],[Unit price ]],1))</f>
        <v>-</v>
      </c>
      <c r="M165" s="147" t="s">
        <v>54</v>
      </c>
      <c r="N165" s="147" t="s">
        <v>54</v>
      </c>
      <c r="O165" s="149" t="s">
        <v>54</v>
      </c>
      <c r="P165" s="149" t="s">
        <v>54</v>
      </c>
      <c r="Q165" s="122"/>
    </row>
    <row r="166" spans="1:17" ht="14.25" x14ac:dyDescent="0.2">
      <c r="A166" s="116" t="s">
        <v>2140</v>
      </c>
      <c r="B166" s="177" t="s">
        <v>2141</v>
      </c>
      <c r="C166" s="180" t="s">
        <v>200</v>
      </c>
      <c r="D166" s="177" t="s">
        <v>200</v>
      </c>
      <c r="E166" s="116" t="s">
        <v>2142</v>
      </c>
      <c r="F166" s="116" t="s">
        <v>2138</v>
      </c>
      <c r="G166" s="116" t="s">
        <v>1596</v>
      </c>
      <c r="H166" s="141" t="s">
        <v>2143</v>
      </c>
      <c r="I166" s="116" t="s">
        <v>1598</v>
      </c>
      <c r="J166" s="117" t="s">
        <v>8</v>
      </c>
      <c r="K166" s="145" t="s">
        <v>1510</v>
      </c>
      <c r="L166" s="110" t="str">
        <f>IF(ISBLANK(Tabelle14[[#This Row],[Unit price ]]),"",RIGHT(Tabelle14[[#This Row],[Unit price ]],1))</f>
        <v>€</v>
      </c>
      <c r="M166" s="147" t="str">
        <f>IF(OR(ISBLANK(Tabelle14[[#This Row],[Unit price ]]),Tabelle14[[#This Row],[Unit price ]]="-"),"",IF(ISERR(FIND("€",Tabelle14[[#This Row],[Unit price ]])),CONCATENATE(VALUE(LEFT(Tabelle14[[#This Row],[Unit price ]],FIND(" ",Tabelle14[[#This Row],[Unit price ]])-1))*(VLOOKUP(Tabelle14[[#This Row],[Currency]],$S$2:$U$5,3,FALSE))," €"),Tabelle14[[#This Row],[Unit price ]]))</f>
        <v>105,6 €</v>
      </c>
      <c r="N166" s="147">
        <v>0.1</v>
      </c>
      <c r="O166" s="149">
        <f>IF(ISBLANK(Tabelle14[[#This Row],[Unit price
in €]]),"",Tabelle14[[#This Row],[Unit price
in €]]/IF(ISBLANK(Tabelle14[[#This Row],[mg per unit]]),"",Tabelle14[[#This Row],[mg per unit]]))</f>
        <v>1055.9999999999998</v>
      </c>
      <c r="P166" s="149">
        <f>Tabelle14[[#This Row],[Price
per mg '[€']]]/1000</f>
        <v>1.0559999999999998</v>
      </c>
      <c r="Q166" s="122"/>
    </row>
    <row r="167" spans="1:17" ht="14.25" x14ac:dyDescent="0.2">
      <c r="A167" s="116" t="s">
        <v>2144</v>
      </c>
      <c r="B167" s="177" t="s">
        <v>2141</v>
      </c>
      <c r="C167" s="180" t="s">
        <v>200</v>
      </c>
      <c r="D167" s="177" t="s">
        <v>200</v>
      </c>
      <c r="E167" s="116"/>
      <c r="F167" s="116" t="s">
        <v>2138</v>
      </c>
      <c r="G167" s="116" t="s">
        <v>1683</v>
      </c>
      <c r="H167" s="141">
        <v>80757</v>
      </c>
      <c r="I167" s="116" t="s">
        <v>1618</v>
      </c>
      <c r="J167" s="117" t="s">
        <v>8</v>
      </c>
      <c r="K167" s="145" t="s">
        <v>2145</v>
      </c>
      <c r="L167" s="110" t="str">
        <f>IF(ISBLANK(Tabelle14[[#This Row],[Unit price ]]),"",RIGHT(Tabelle14[[#This Row],[Unit price ]],1))</f>
        <v>€</v>
      </c>
      <c r="M167" s="147" t="str">
        <f>IF(OR(ISBLANK(Tabelle14[[#This Row],[Unit price ]]),Tabelle14[[#This Row],[Unit price ]]="-"),"",IF(ISERR(FIND("€",Tabelle14[[#This Row],[Unit price ]])),CONCATENATE(VALUE(LEFT(Tabelle14[[#This Row],[Unit price ]],FIND(" ",Tabelle14[[#This Row],[Unit price ]])-1))*(VLOOKUP(Tabelle14[[#This Row],[Currency]],$S$2:$U$5,3,FALSE))," €"),Tabelle14[[#This Row],[Unit price ]]))</f>
        <v>347 €</v>
      </c>
      <c r="N167" s="147">
        <v>5</v>
      </c>
      <c r="O167" s="149">
        <f>IF(ISBLANK(Tabelle14[[#This Row],[Unit price
in €]]),"",Tabelle14[[#This Row],[Unit price
in €]]/IF(ISBLANK(Tabelle14[[#This Row],[mg per unit]]),"",Tabelle14[[#This Row],[mg per unit]]))</f>
        <v>69.400000000000006</v>
      </c>
      <c r="P167" s="149">
        <f>Tabelle14[[#This Row],[Price
per mg '[€']]]/1000</f>
        <v>6.9400000000000003E-2</v>
      </c>
      <c r="Q167" s="122"/>
    </row>
    <row r="168" spans="1:17" ht="14.25" x14ac:dyDescent="0.2">
      <c r="A168" s="116" t="s">
        <v>2146</v>
      </c>
      <c r="B168" s="177" t="s">
        <v>2141</v>
      </c>
      <c r="C168" s="180" t="s">
        <v>200</v>
      </c>
      <c r="D168" s="177" t="s">
        <v>200</v>
      </c>
      <c r="E168" s="116" t="s">
        <v>2142</v>
      </c>
      <c r="F168" s="116" t="s">
        <v>2138</v>
      </c>
      <c r="G168" s="116" t="s">
        <v>1587</v>
      </c>
      <c r="H168" s="141" t="s">
        <v>2147</v>
      </c>
      <c r="I168" s="116" t="s">
        <v>1704</v>
      </c>
      <c r="J168" s="117" t="s">
        <v>8</v>
      </c>
      <c r="K168" s="145" t="s">
        <v>2148</v>
      </c>
      <c r="L168" s="110" t="str">
        <f>IF(ISBLANK(Tabelle14[[#This Row],[Unit price ]]),"",RIGHT(Tabelle14[[#This Row],[Unit price ]],1))</f>
        <v>€</v>
      </c>
      <c r="M168" s="147" t="str">
        <f>IF(OR(ISBLANK(Tabelle14[[#This Row],[Unit price ]]),Tabelle14[[#This Row],[Unit price ]]="-"),"",IF(ISERR(FIND("€",Tabelle14[[#This Row],[Unit price ]])),CONCATENATE(VALUE(LEFT(Tabelle14[[#This Row],[Unit price ]],FIND(" ",Tabelle14[[#This Row],[Unit price ]])-1))*(VLOOKUP(Tabelle14[[#This Row],[Currency]],$S$2:$U$5,3,FALSE))," €"),Tabelle14[[#This Row],[Unit price ]]))</f>
        <v>106 €</v>
      </c>
      <c r="N168" s="147">
        <v>0.1</v>
      </c>
      <c r="O168" s="149">
        <f>IF(ISBLANK(Tabelle14[[#This Row],[Unit price
in €]]),"",Tabelle14[[#This Row],[Unit price
in €]]/IF(ISBLANK(Tabelle14[[#This Row],[mg per unit]]),"",Tabelle14[[#This Row],[mg per unit]]))</f>
        <v>1060</v>
      </c>
      <c r="P168" s="149">
        <f>Tabelle14[[#This Row],[Price
per mg '[€']]]/1000</f>
        <v>1.06</v>
      </c>
      <c r="Q168" s="122"/>
    </row>
    <row r="169" spans="1:17" ht="14.25" x14ac:dyDescent="0.2">
      <c r="A169" s="116" t="s">
        <v>2153</v>
      </c>
      <c r="B169" s="177" t="s">
        <v>1631</v>
      </c>
      <c r="C169" s="180" t="s">
        <v>2150</v>
      </c>
      <c r="D169" s="177" t="s">
        <v>1300</v>
      </c>
      <c r="E169" s="116"/>
      <c r="F169" s="116" t="s">
        <v>1308</v>
      </c>
      <c r="G169" s="116" t="s">
        <v>1587</v>
      </c>
      <c r="H169" s="141" t="s">
        <v>2154</v>
      </c>
      <c r="I169" s="116" t="s">
        <v>1704</v>
      </c>
      <c r="J169" s="117" t="s">
        <v>8</v>
      </c>
      <c r="K169" s="145" t="s">
        <v>199</v>
      </c>
      <c r="L169" s="110" t="str">
        <f>IF(ISBLANK(Tabelle14[[#This Row],[Unit price ]]),"",RIGHT(Tabelle14[[#This Row],[Unit price ]],1))</f>
        <v>€</v>
      </c>
      <c r="M169" s="147" t="str">
        <f>IF(OR(ISBLANK(Tabelle14[[#This Row],[Unit price ]]),Tabelle14[[#This Row],[Unit price ]]="-"),"",IF(ISERR(FIND("€",Tabelle14[[#This Row],[Unit price ]])),CONCATENATE(VALUE(LEFT(Tabelle14[[#This Row],[Unit price ]],FIND(" ",Tabelle14[[#This Row],[Unit price ]])-1))*(VLOOKUP(Tabelle14[[#This Row],[Currency]],$S$2:$U$5,3,FALSE))," €"),Tabelle14[[#This Row],[Unit price ]]))</f>
        <v>85 €</v>
      </c>
      <c r="N169" s="147">
        <v>0.1</v>
      </c>
      <c r="O169" s="149">
        <f>IF(ISBLANK(Tabelle14[[#This Row],[Unit price
in €]]),"",Tabelle14[[#This Row],[Unit price
in €]]/IF(ISBLANK(Tabelle14[[#This Row],[mg per unit]]),"",Tabelle14[[#This Row],[mg per unit]]))</f>
        <v>850</v>
      </c>
      <c r="P169" s="149">
        <f>Tabelle14[[#This Row],[Price
per mg '[€']]]/1000</f>
        <v>0.85</v>
      </c>
      <c r="Q169" s="122"/>
    </row>
    <row r="170" spans="1:17" ht="14.25" x14ac:dyDescent="0.2">
      <c r="A170" s="116" t="s">
        <v>2149</v>
      </c>
      <c r="B170" s="177" t="s">
        <v>1579</v>
      </c>
      <c r="C170" s="180" t="s">
        <v>2150</v>
      </c>
      <c r="D170" s="177" t="s">
        <v>1300</v>
      </c>
      <c r="E170" s="116"/>
      <c r="F170" s="116" t="s">
        <v>1308</v>
      </c>
      <c r="G170" s="116" t="s">
        <v>1592</v>
      </c>
      <c r="H170" s="141" t="s">
        <v>2151</v>
      </c>
      <c r="I170" s="116" t="s">
        <v>1582</v>
      </c>
      <c r="J170" s="117" t="s">
        <v>8</v>
      </c>
      <c r="K170" s="145" t="s">
        <v>2152</v>
      </c>
      <c r="L170" s="110" t="str">
        <f>IF(ISBLANK(Tabelle14[[#This Row],[Unit price ]]),"",RIGHT(Tabelle14[[#This Row],[Unit price ]],1))</f>
        <v>€</v>
      </c>
      <c r="M170" s="147" t="str">
        <f>IF(OR(ISBLANK(Tabelle14[[#This Row],[Unit price ]]),Tabelle14[[#This Row],[Unit price ]]="-"),"",IF(ISERR(FIND("€",Tabelle14[[#This Row],[Unit price ]])),CONCATENATE(VALUE(LEFT(Tabelle14[[#This Row],[Unit price ]],FIND(" ",Tabelle14[[#This Row],[Unit price ]])-1))*(VLOOKUP(Tabelle14[[#This Row],[Currency]],$S$2:$U$5,3,FALSE))," €"),Tabelle14[[#This Row],[Unit price ]]))</f>
        <v>1913,35 €</v>
      </c>
      <c r="N170" s="147">
        <v>10</v>
      </c>
      <c r="O170" s="149">
        <f>IF(ISBLANK(Tabelle14[[#This Row],[Unit price
in €]]),"",Tabelle14[[#This Row],[Unit price
in €]]/IF(ISBLANK(Tabelle14[[#This Row],[mg per unit]]),"",Tabelle14[[#This Row],[mg per unit]]))</f>
        <v>191.33499999999998</v>
      </c>
      <c r="P170" s="149">
        <f>Tabelle14[[#This Row],[Price
per mg '[€']]]/1000</f>
        <v>0.19133499999999998</v>
      </c>
      <c r="Q170" s="122"/>
    </row>
    <row r="171" spans="1:17" ht="14.25" x14ac:dyDescent="0.2">
      <c r="A171" s="116" t="s">
        <v>1655</v>
      </c>
      <c r="B171" s="177" t="s">
        <v>1631</v>
      </c>
      <c r="C171" s="180" t="s">
        <v>1656</v>
      </c>
      <c r="D171" s="177" t="s">
        <v>1656</v>
      </c>
      <c r="E171" s="116" t="s">
        <v>1657</v>
      </c>
      <c r="F171" s="116" t="s">
        <v>1658</v>
      </c>
      <c r="G171" s="116" t="s">
        <v>1592</v>
      </c>
      <c r="H171" s="141" t="s">
        <v>1659</v>
      </c>
      <c r="I171" s="116" t="s">
        <v>1582</v>
      </c>
      <c r="J171" s="117" t="s">
        <v>8</v>
      </c>
      <c r="K171" s="145" t="s">
        <v>1660</v>
      </c>
      <c r="L171" s="107" t="str">
        <f>IF(ISBLANK(Tabelle14[[#This Row],[Unit price ]]),"",RIGHT(Tabelle14[[#This Row],[Unit price ]],1))</f>
        <v>€</v>
      </c>
      <c r="M171" s="146" t="str">
        <f>IF(OR(ISBLANK(Tabelle14[[#This Row],[Unit price ]]),Tabelle14[[#This Row],[Unit price ]]="-"),"",IF(ISERR(FIND("€",Tabelle14[[#This Row],[Unit price ]])),CONCATENATE(VALUE(LEFT(Tabelle14[[#This Row],[Unit price ]],FIND(" ",Tabelle14[[#This Row],[Unit price ]])-1))*(VLOOKUP(Tabelle14[[#This Row],[Currency]],$S$2:$U$5,3,FALSE))," €"),Tabelle14[[#This Row],[Unit price ]]))</f>
        <v>396,1 €</v>
      </c>
      <c r="N171" s="147">
        <v>10</v>
      </c>
      <c r="O171" s="149">
        <f>IF(ISBLANK(Tabelle14[[#This Row],[Unit price
in €]]),"",Tabelle14[[#This Row],[Unit price
in €]]/IF(ISBLANK(Tabelle14[[#This Row],[mg per unit]]),"",Tabelle14[[#This Row],[mg per unit]]))</f>
        <v>39.61</v>
      </c>
      <c r="P171" s="149">
        <f>Tabelle14[[#This Row],[Price
per mg '[€']]]/1000</f>
        <v>3.9609999999999999E-2</v>
      </c>
      <c r="Q171" s="122"/>
    </row>
    <row r="172" spans="1:17" ht="14.25" x14ac:dyDescent="0.2">
      <c r="A172" s="116" t="s">
        <v>1661</v>
      </c>
      <c r="B172" s="177" t="s">
        <v>1631</v>
      </c>
      <c r="C172" s="180" t="s">
        <v>1656</v>
      </c>
      <c r="D172" s="177" t="s">
        <v>1656</v>
      </c>
      <c r="E172" s="116" t="s">
        <v>1657</v>
      </c>
      <c r="F172" s="116" t="s">
        <v>1658</v>
      </c>
      <c r="G172" s="116" t="s">
        <v>1596</v>
      </c>
      <c r="H172" s="141" t="s">
        <v>1662</v>
      </c>
      <c r="I172" s="116" t="s">
        <v>1638</v>
      </c>
      <c r="J172" s="117" t="s">
        <v>8</v>
      </c>
      <c r="K172" s="145" t="s">
        <v>1663</v>
      </c>
      <c r="L172" s="107" t="str">
        <f>IF(ISBLANK(Tabelle14[[#This Row],[Unit price ]]),"",RIGHT(Tabelle14[[#This Row],[Unit price ]],1))</f>
        <v>€</v>
      </c>
      <c r="M172" s="146" t="str">
        <f>IF(OR(ISBLANK(Tabelle14[[#This Row],[Unit price ]]),Tabelle14[[#This Row],[Unit price ]]="-"),"",IF(ISERR(FIND("€",Tabelle14[[#This Row],[Unit price ]])),CONCATENATE(VALUE(LEFT(Tabelle14[[#This Row],[Unit price ]],FIND(" ",Tabelle14[[#This Row],[Unit price ]])-1))*(VLOOKUP(Tabelle14[[#This Row],[Currency]],$S$2:$U$5,3,FALSE))," €"),Tabelle14[[#This Row],[Unit price ]]))</f>
        <v>112 €</v>
      </c>
      <c r="N172" s="147">
        <v>0.1</v>
      </c>
      <c r="O172" s="149">
        <f>IF(ISBLANK(Tabelle14[[#This Row],[Unit price
in €]]),"",Tabelle14[[#This Row],[Unit price
in €]]/IF(ISBLANK(Tabelle14[[#This Row],[mg per unit]]),"",Tabelle14[[#This Row],[mg per unit]]))</f>
        <v>1120</v>
      </c>
      <c r="P172" s="149">
        <f>Tabelle14[[#This Row],[Price
per mg '[€']]]/1000</f>
        <v>1.1200000000000001</v>
      </c>
      <c r="Q172" s="122"/>
    </row>
    <row r="173" spans="1:17" ht="14.25" x14ac:dyDescent="0.2">
      <c r="A173" s="116" t="s">
        <v>1664</v>
      </c>
      <c r="B173" s="177" t="s">
        <v>1631</v>
      </c>
      <c r="C173" s="180" t="s">
        <v>1656</v>
      </c>
      <c r="D173" s="177" t="s">
        <v>1656</v>
      </c>
      <c r="E173" s="116" t="s">
        <v>1657</v>
      </c>
      <c r="F173" s="116" t="s">
        <v>1658</v>
      </c>
      <c r="G173" s="116" t="s">
        <v>18</v>
      </c>
      <c r="H173" s="141">
        <v>680641</v>
      </c>
      <c r="I173" s="116" t="s">
        <v>1582</v>
      </c>
      <c r="J173" s="117" t="s">
        <v>8</v>
      </c>
      <c r="K173" s="145" t="s">
        <v>1665</v>
      </c>
      <c r="L173" s="107" t="str">
        <f>IF(ISBLANK(Tabelle14[[#This Row],[Unit price ]]),"",RIGHT(Tabelle14[[#This Row],[Unit price ]],1))</f>
        <v>€</v>
      </c>
      <c r="M173" s="146" t="str">
        <f>IF(OR(ISBLANK(Tabelle14[[#This Row],[Unit price ]]),Tabelle14[[#This Row],[Unit price ]]="-"),"",IF(ISERR(FIND("€",Tabelle14[[#This Row],[Unit price ]])),CONCATENATE(VALUE(LEFT(Tabelle14[[#This Row],[Unit price ]],FIND(" ",Tabelle14[[#This Row],[Unit price ]])-1))*(VLOOKUP(Tabelle14[[#This Row],[Currency]],$S$2:$U$5,3,FALSE))," €"),Tabelle14[[#This Row],[Unit price ]]))</f>
        <v>500 €</v>
      </c>
      <c r="N173" s="147">
        <v>10</v>
      </c>
      <c r="O173" s="149">
        <f>IF(ISBLANK(Tabelle14[[#This Row],[Unit price
in €]]),"",Tabelle14[[#This Row],[Unit price
in €]]/IF(ISBLANK(Tabelle14[[#This Row],[mg per unit]]),"",Tabelle14[[#This Row],[mg per unit]]))</f>
        <v>50</v>
      </c>
      <c r="P173" s="149">
        <f>Tabelle14[[#This Row],[Price
per mg '[€']]]/1000</f>
        <v>0.05</v>
      </c>
      <c r="Q173" s="122"/>
    </row>
    <row r="174" spans="1:17" ht="14.25" x14ac:dyDescent="0.2">
      <c r="A174" s="116" t="s">
        <v>1848</v>
      </c>
      <c r="B174" s="177" t="s">
        <v>598</v>
      </c>
      <c r="C174" s="180" t="s">
        <v>1849</v>
      </c>
      <c r="D174" s="177" t="s">
        <v>1850</v>
      </c>
      <c r="E174" s="116" t="s">
        <v>1851</v>
      </c>
      <c r="F174" s="116" t="s">
        <v>1852</v>
      </c>
      <c r="G174" s="116" t="s">
        <v>1596</v>
      </c>
      <c r="H174" s="141" t="s">
        <v>1853</v>
      </c>
      <c r="I174" s="116" t="s">
        <v>1854</v>
      </c>
      <c r="J174" s="117" t="s">
        <v>8</v>
      </c>
      <c r="K174" s="145" t="s">
        <v>1855</v>
      </c>
      <c r="L174" s="110" t="str">
        <f>IF(ISBLANK(Tabelle14[[#This Row],[Unit price ]]),"",RIGHT(Tabelle14[[#This Row],[Unit price ]],1))</f>
        <v>€</v>
      </c>
      <c r="M174" s="147" t="str">
        <f>IF(OR(ISBLANK(Tabelle14[[#This Row],[Unit price ]]),Tabelle14[[#This Row],[Unit price ]]="-"),"",IF(ISERR(FIND("€",Tabelle14[[#This Row],[Unit price ]])),CONCATENATE(VALUE(LEFT(Tabelle14[[#This Row],[Unit price ]],FIND(" ",Tabelle14[[#This Row],[Unit price ]])-1))*(VLOOKUP(Tabelle14[[#This Row],[Currency]],$S$2:$U$5,3,FALSE))," €"),Tabelle14[[#This Row],[Unit price ]]))</f>
        <v>40,8 €</v>
      </c>
      <c r="N174" s="147">
        <v>100</v>
      </c>
      <c r="O174" s="149">
        <f>IF(ISBLANK(Tabelle14[[#This Row],[Unit price
in €]]),"",Tabelle14[[#This Row],[Unit price
in €]]/IF(ISBLANK(Tabelle14[[#This Row],[mg per unit]]),"",Tabelle14[[#This Row],[mg per unit]]))</f>
        <v>0.40799999999999997</v>
      </c>
      <c r="P174" s="151">
        <f>Tabelle14[[#This Row],[Price
per mg '[€']]]/1000</f>
        <v>4.08E-4</v>
      </c>
      <c r="Q174" s="122"/>
    </row>
    <row r="175" spans="1:17" ht="14.25" x14ac:dyDescent="0.2">
      <c r="A175" s="116" t="s">
        <v>1856</v>
      </c>
      <c r="B175" s="177" t="s">
        <v>598</v>
      </c>
      <c r="C175" s="180" t="s">
        <v>1849</v>
      </c>
      <c r="D175" s="177" t="s">
        <v>1850</v>
      </c>
      <c r="E175" s="116" t="s">
        <v>1851</v>
      </c>
      <c r="F175" s="116" t="s">
        <v>1852</v>
      </c>
      <c r="G175" s="116" t="s">
        <v>1716</v>
      </c>
      <c r="H175" s="141" t="s">
        <v>1857</v>
      </c>
      <c r="I175" s="116" t="s">
        <v>1625</v>
      </c>
      <c r="J175" s="117" t="s">
        <v>8</v>
      </c>
      <c r="K175" s="145" t="s">
        <v>1858</v>
      </c>
      <c r="L175" s="110" t="str">
        <f>IF(ISBLANK(Tabelle14[[#This Row],[Unit price ]]),"",RIGHT(Tabelle14[[#This Row],[Unit price ]],1))</f>
        <v>€</v>
      </c>
      <c r="M175" s="147" t="str">
        <f>IF(OR(ISBLANK(Tabelle14[[#This Row],[Unit price ]]),Tabelle14[[#This Row],[Unit price ]]="-"),"",IF(ISERR(FIND("€",Tabelle14[[#This Row],[Unit price ]])),CONCATENATE(VALUE(LEFT(Tabelle14[[#This Row],[Unit price ]],FIND(" ",Tabelle14[[#This Row],[Unit price ]])-1))*(VLOOKUP(Tabelle14[[#This Row],[Currency]],$S$2:$U$5,3,FALSE))," €"),Tabelle14[[#This Row],[Unit price ]]))</f>
        <v>134,1 €</v>
      </c>
      <c r="N175" s="147">
        <v>25</v>
      </c>
      <c r="O175" s="149">
        <f>IF(ISBLANK(Tabelle14[[#This Row],[Unit price
in €]]),"",Tabelle14[[#This Row],[Unit price
in €]]/IF(ISBLANK(Tabelle14[[#This Row],[mg per unit]]),"",Tabelle14[[#This Row],[mg per unit]]))</f>
        <v>5.3639999999999999</v>
      </c>
      <c r="P175" s="149">
        <f>Tabelle14[[#This Row],[Price
per mg '[€']]]/1000</f>
        <v>5.3639999999999998E-3</v>
      </c>
      <c r="Q175" s="122"/>
    </row>
    <row r="176" spans="1:17" ht="14.25" x14ac:dyDescent="0.2">
      <c r="A176" s="116" t="s">
        <v>2155</v>
      </c>
      <c r="B176" s="177" t="s">
        <v>2156</v>
      </c>
      <c r="C176" s="180" t="s">
        <v>2219</v>
      </c>
      <c r="D176" s="177" t="s">
        <v>2157</v>
      </c>
      <c r="E176" s="116" t="s">
        <v>2158</v>
      </c>
      <c r="F176" s="116" t="s">
        <v>2159</v>
      </c>
      <c r="G176" s="116" t="s">
        <v>2233</v>
      </c>
      <c r="H176" s="141" t="s">
        <v>2160</v>
      </c>
      <c r="I176" s="116" t="s">
        <v>1618</v>
      </c>
      <c r="J176" s="117" t="s">
        <v>8</v>
      </c>
      <c r="K176" s="145" t="s">
        <v>54</v>
      </c>
      <c r="L176" s="110" t="str">
        <f>IF(ISBLANK(Tabelle14[[#This Row],[Unit price ]]),"",RIGHT(Tabelle14[[#This Row],[Unit price ]],1))</f>
        <v>-</v>
      </c>
      <c r="M176" s="147" t="s">
        <v>54</v>
      </c>
      <c r="N176" s="147" t="s">
        <v>54</v>
      </c>
      <c r="O176" s="149" t="s">
        <v>54</v>
      </c>
      <c r="P176" s="149" t="s">
        <v>54</v>
      </c>
      <c r="Q176" s="122"/>
    </row>
    <row r="177" spans="1:17" ht="14.25" x14ac:dyDescent="0.2">
      <c r="A177" s="116" t="s">
        <v>2161</v>
      </c>
      <c r="B177" s="177" t="s">
        <v>1980</v>
      </c>
      <c r="C177" s="180" t="s">
        <v>2219</v>
      </c>
      <c r="D177" s="177" t="s">
        <v>2157</v>
      </c>
      <c r="E177" s="116" t="s">
        <v>2162</v>
      </c>
      <c r="F177" s="116" t="s">
        <v>2159</v>
      </c>
      <c r="G177" s="116" t="s">
        <v>2163</v>
      </c>
      <c r="H177" s="141" t="s">
        <v>2164</v>
      </c>
      <c r="I177" s="116"/>
      <c r="J177" s="117" t="s">
        <v>8</v>
      </c>
      <c r="K177" s="145" t="s">
        <v>54</v>
      </c>
      <c r="L177" s="110" t="str">
        <f>IF(ISBLANK(Tabelle14[[#This Row],[Unit price ]]),"",RIGHT(Tabelle14[[#This Row],[Unit price ]],1))</f>
        <v>-</v>
      </c>
      <c r="M177" s="147" t="s">
        <v>54</v>
      </c>
      <c r="N177" s="147" t="s">
        <v>54</v>
      </c>
      <c r="O177" s="149" t="s">
        <v>54</v>
      </c>
      <c r="P177" s="149" t="s">
        <v>54</v>
      </c>
      <c r="Q177" s="122"/>
    </row>
    <row r="178" spans="1:17" ht="14.25" x14ac:dyDescent="0.2">
      <c r="A178" s="116" t="s">
        <v>2165</v>
      </c>
      <c r="B178" s="177" t="s">
        <v>2156</v>
      </c>
      <c r="C178" s="180" t="s">
        <v>2220</v>
      </c>
      <c r="D178" s="177" t="s">
        <v>2157</v>
      </c>
      <c r="E178" s="116"/>
      <c r="F178" s="116" t="s">
        <v>2202</v>
      </c>
      <c r="G178" s="116" t="s">
        <v>2233</v>
      </c>
      <c r="H178" s="141" t="s">
        <v>2166</v>
      </c>
      <c r="I178" s="116" t="s">
        <v>1710</v>
      </c>
      <c r="J178" s="117" t="s">
        <v>8</v>
      </c>
      <c r="K178" s="145" t="s">
        <v>2167</v>
      </c>
      <c r="L178" s="110" t="str">
        <f>IF(ISBLANK(Tabelle14[[#This Row],[Unit price ]]),"",RIGHT(Tabelle14[[#This Row],[Unit price ]],1))</f>
        <v>€</v>
      </c>
      <c r="M178" s="147" t="str">
        <f>IF(OR(ISBLANK(Tabelle14[[#This Row],[Unit price ]]),Tabelle14[[#This Row],[Unit price ]]="-"),"",IF(ISERR(FIND("€",Tabelle14[[#This Row],[Unit price ]])),CONCATENATE(VALUE(LEFT(Tabelle14[[#This Row],[Unit price ]],FIND(" ",Tabelle14[[#This Row],[Unit price ]])-1))*(VLOOKUP(Tabelle14[[#This Row],[Currency]],$S$2:$U$5,3,FALSE))," €"),Tabelle14[[#This Row],[Unit price ]]))</f>
        <v>837 €</v>
      </c>
      <c r="N178" s="147">
        <v>1</v>
      </c>
      <c r="O178" s="149">
        <f>IF(ISBLANK(Tabelle14[[#This Row],[Unit price
in €]]),"",Tabelle14[[#This Row],[Unit price
in €]]/IF(ISBLANK(Tabelle14[[#This Row],[mg per unit]]),"",Tabelle14[[#This Row],[mg per unit]]))</f>
        <v>837</v>
      </c>
      <c r="P178" s="149">
        <f>Tabelle14[[#This Row],[Price
per mg '[€']]]/1000</f>
        <v>0.83699999999999997</v>
      </c>
      <c r="Q178" s="122"/>
    </row>
    <row r="179" spans="1:17" ht="14.25" x14ac:dyDescent="0.2">
      <c r="A179" s="116" t="s">
        <v>2168</v>
      </c>
      <c r="B179" s="177" t="s">
        <v>1980</v>
      </c>
      <c r="C179" s="180" t="s">
        <v>2220</v>
      </c>
      <c r="D179" s="177" t="s">
        <v>2157</v>
      </c>
      <c r="E179" s="116"/>
      <c r="F179" s="116" t="s">
        <v>2202</v>
      </c>
      <c r="G179" s="116" t="s">
        <v>2163</v>
      </c>
      <c r="H179" s="141" t="s">
        <v>2169</v>
      </c>
      <c r="I179" s="116" t="s">
        <v>1582</v>
      </c>
      <c r="J179" s="117" t="s">
        <v>8</v>
      </c>
      <c r="K179" s="145" t="s">
        <v>2170</v>
      </c>
      <c r="L179" s="110" t="str">
        <f>IF(ISBLANK(Tabelle14[[#This Row],[Unit price ]]),"",RIGHT(Tabelle14[[#This Row],[Unit price ]],1))</f>
        <v>F</v>
      </c>
      <c r="M179" s="147" t="str">
        <f>IF(OR(ISBLANK(Tabelle14[[#This Row],[Unit price ]]),Tabelle14[[#This Row],[Unit price ]]="-"),"",IF(ISERR(FIND("€",Tabelle14[[#This Row],[Unit price ]])),CONCATENATE(VALUE(LEFT(Tabelle14[[#This Row],[Unit price ]],FIND(" ",Tabelle14[[#This Row],[Unit price ]])-1))*(VLOOKUP(Tabelle14[[#This Row],[Currency]],$S$2:$U$5,3,FALSE))," €"),Tabelle14[[#This Row],[Unit price ]]))</f>
        <v>439,9 €</v>
      </c>
      <c r="N179" s="147">
        <v>10</v>
      </c>
      <c r="O179" s="149">
        <f>IF(ISBLANK(Tabelle14[[#This Row],[Unit price
in €]]),"",Tabelle14[[#This Row],[Unit price
in €]]/IF(ISBLANK(Tabelle14[[#This Row],[mg per unit]]),"",Tabelle14[[#This Row],[mg per unit]]))</f>
        <v>43.989999999999995</v>
      </c>
      <c r="P179" s="149">
        <f>Tabelle14[[#This Row],[Price
per mg '[€']]]/1000</f>
        <v>4.3989999999999994E-2</v>
      </c>
      <c r="Q179" s="122"/>
    </row>
    <row r="180" spans="1:17" ht="14.25" x14ac:dyDescent="0.2">
      <c r="A180" s="116" t="s">
        <v>2171</v>
      </c>
      <c r="B180" s="177" t="s">
        <v>1980</v>
      </c>
      <c r="C180" s="180" t="s">
        <v>2221</v>
      </c>
      <c r="D180" s="177" t="s">
        <v>2157</v>
      </c>
      <c r="E180" s="116" t="s">
        <v>2172</v>
      </c>
      <c r="F180" s="116" t="s">
        <v>2226</v>
      </c>
      <c r="G180" s="116" t="s">
        <v>2163</v>
      </c>
      <c r="H180" s="141" t="s">
        <v>2173</v>
      </c>
      <c r="I180" s="116" t="s">
        <v>1582</v>
      </c>
      <c r="J180" s="117" t="s">
        <v>8</v>
      </c>
      <c r="K180" s="145" t="s">
        <v>2170</v>
      </c>
      <c r="L180" s="110" t="str">
        <f>IF(ISBLANK(Tabelle14[[#This Row],[Unit price ]]),"",RIGHT(Tabelle14[[#This Row],[Unit price ]],1))</f>
        <v>F</v>
      </c>
      <c r="M180" s="147" t="str">
        <f>IF(OR(ISBLANK(Tabelle14[[#This Row],[Unit price ]]),Tabelle14[[#This Row],[Unit price ]]="-"),"",IF(ISERR(FIND("€",Tabelle14[[#This Row],[Unit price ]])),CONCATENATE(VALUE(LEFT(Tabelle14[[#This Row],[Unit price ]],FIND(" ",Tabelle14[[#This Row],[Unit price ]])-1))*(VLOOKUP(Tabelle14[[#This Row],[Currency]],$S$2:$U$5,3,FALSE))," €"),Tabelle14[[#This Row],[Unit price ]]))</f>
        <v>439,9 €</v>
      </c>
      <c r="N180" s="147">
        <v>10</v>
      </c>
      <c r="O180" s="149">
        <f>IF(ISBLANK(Tabelle14[[#This Row],[Unit price
in €]]),"",Tabelle14[[#This Row],[Unit price
in €]]/IF(ISBLANK(Tabelle14[[#This Row],[mg per unit]]),"",Tabelle14[[#This Row],[mg per unit]]))</f>
        <v>43.989999999999995</v>
      </c>
      <c r="P180" s="149">
        <f>Tabelle14[[#This Row],[Price
per mg '[€']]]/1000</f>
        <v>4.3989999999999994E-2</v>
      </c>
      <c r="Q180" s="122"/>
    </row>
    <row r="181" spans="1:17" ht="14.25" x14ac:dyDescent="0.2">
      <c r="A181" s="116" t="s">
        <v>2174</v>
      </c>
      <c r="B181" s="177" t="s">
        <v>1980</v>
      </c>
      <c r="C181" s="180" t="s">
        <v>2222</v>
      </c>
      <c r="D181" s="177" t="s">
        <v>2157</v>
      </c>
      <c r="E181" s="116"/>
      <c r="F181" s="116" t="s">
        <v>2227</v>
      </c>
      <c r="G181" s="116" t="s">
        <v>2163</v>
      </c>
      <c r="H181" s="141" t="s">
        <v>2175</v>
      </c>
      <c r="I181" s="116" t="s">
        <v>1582</v>
      </c>
      <c r="J181" s="117" t="s">
        <v>8</v>
      </c>
      <c r="K181" s="145" t="s">
        <v>2170</v>
      </c>
      <c r="L181" s="110" t="str">
        <f>IF(ISBLANK(Tabelle14[[#This Row],[Unit price ]]),"",RIGHT(Tabelle14[[#This Row],[Unit price ]],1))</f>
        <v>F</v>
      </c>
      <c r="M181" s="147" t="str">
        <f>IF(OR(ISBLANK(Tabelle14[[#This Row],[Unit price ]]),Tabelle14[[#This Row],[Unit price ]]="-"),"",IF(ISERR(FIND("€",Tabelle14[[#This Row],[Unit price ]])),CONCATENATE(VALUE(LEFT(Tabelle14[[#This Row],[Unit price ]],FIND(" ",Tabelle14[[#This Row],[Unit price ]])-1))*(VLOOKUP(Tabelle14[[#This Row],[Currency]],$S$2:$U$5,3,FALSE))," €"),Tabelle14[[#This Row],[Unit price ]]))</f>
        <v>439,9 €</v>
      </c>
      <c r="N181" s="147">
        <v>10</v>
      </c>
      <c r="O181" s="149">
        <f>IF(ISBLANK(Tabelle14[[#This Row],[Unit price
in €]]),"",Tabelle14[[#This Row],[Unit price
in €]]/IF(ISBLANK(Tabelle14[[#This Row],[mg per unit]]),"",Tabelle14[[#This Row],[mg per unit]]))</f>
        <v>43.989999999999995</v>
      </c>
      <c r="P181" s="149">
        <f>Tabelle14[[#This Row],[Price
per mg '[€']]]/1000</f>
        <v>4.3989999999999994E-2</v>
      </c>
      <c r="Q181" s="122"/>
    </row>
    <row r="182" spans="1:17" ht="14.25" x14ac:dyDescent="0.2">
      <c r="A182" s="116" t="s">
        <v>2188</v>
      </c>
      <c r="B182" s="177" t="s">
        <v>1886</v>
      </c>
      <c r="C182" s="180" t="s">
        <v>2189</v>
      </c>
      <c r="D182" s="177" t="s">
        <v>2190</v>
      </c>
      <c r="E182" s="116" t="s">
        <v>2191</v>
      </c>
      <c r="F182" s="116" t="s">
        <v>2192</v>
      </c>
      <c r="G182" s="116" t="s">
        <v>1592</v>
      </c>
      <c r="H182" s="141" t="s">
        <v>2193</v>
      </c>
      <c r="I182" s="116" t="s">
        <v>1582</v>
      </c>
      <c r="J182" s="117" t="s">
        <v>8</v>
      </c>
      <c r="K182" s="145" t="s">
        <v>2194</v>
      </c>
      <c r="L182" s="110" t="str">
        <f>IF(ISBLANK(Tabelle14[[#This Row],[Unit price ]]),"",RIGHT(Tabelle14[[#This Row],[Unit price ]],1))</f>
        <v>€</v>
      </c>
      <c r="M182" s="147" t="str">
        <f>IF(OR(ISBLANK(Tabelle14[[#This Row],[Unit price ]]),Tabelle14[[#This Row],[Unit price ]]="-"),"",IF(ISERR(FIND("€",Tabelle14[[#This Row],[Unit price ]])),CONCATENATE(VALUE(LEFT(Tabelle14[[#This Row],[Unit price ]],FIND(" ",Tabelle14[[#This Row],[Unit price ]])-1))*(VLOOKUP(Tabelle14[[#This Row],[Currency]],$S$2:$U$5,3,FALSE))," €"),Tabelle14[[#This Row],[Unit price ]]))</f>
        <v>3737,45 €</v>
      </c>
      <c r="N182" s="147">
        <v>10</v>
      </c>
      <c r="O182" s="149">
        <f>IF(ISBLANK(Tabelle14[[#This Row],[Unit price
in €]]),"",Tabelle14[[#This Row],[Unit price
in €]]/IF(ISBLANK(Tabelle14[[#This Row],[mg per unit]]),"",Tabelle14[[#This Row],[mg per unit]]))</f>
        <v>373.745</v>
      </c>
      <c r="P182" s="149">
        <f>Tabelle14[[#This Row],[Price
per mg '[€']]]/1000</f>
        <v>0.37374499999999999</v>
      </c>
      <c r="Q182" s="122"/>
    </row>
    <row r="183" spans="1:17" ht="14.25" x14ac:dyDescent="0.2">
      <c r="A183" s="116" t="s">
        <v>2195</v>
      </c>
      <c r="B183" s="177" t="s">
        <v>1886</v>
      </c>
      <c r="C183" s="180" t="s">
        <v>2189</v>
      </c>
      <c r="D183" s="177" t="s">
        <v>2190</v>
      </c>
      <c r="E183" s="116" t="s">
        <v>2191</v>
      </c>
      <c r="F183" s="116" t="s">
        <v>2192</v>
      </c>
      <c r="G183" s="116" t="s">
        <v>2215</v>
      </c>
      <c r="H183" s="141" t="s">
        <v>2196</v>
      </c>
      <c r="I183" s="116" t="s">
        <v>1710</v>
      </c>
      <c r="J183" s="117" t="s">
        <v>8</v>
      </c>
      <c r="K183" s="145" t="s">
        <v>2197</v>
      </c>
      <c r="L183" s="110" t="str">
        <f>IF(ISBLANK(Tabelle14[[#This Row],[Unit price ]]),"",RIGHT(Tabelle14[[#This Row],[Unit price ]],1))</f>
        <v>€</v>
      </c>
      <c r="M183" s="147" t="str">
        <f>IF(OR(ISBLANK(Tabelle14[[#This Row],[Unit price ]]),Tabelle14[[#This Row],[Unit price ]]="-"),"",IF(ISERR(FIND("€",Tabelle14[[#This Row],[Unit price ]])),CONCATENATE(VALUE(LEFT(Tabelle14[[#This Row],[Unit price ]],FIND(" ",Tabelle14[[#This Row],[Unit price ]])-1))*(VLOOKUP(Tabelle14[[#This Row],[Currency]],$S$2:$U$5,3,FALSE))," €"),Tabelle14[[#This Row],[Unit price ]]))</f>
        <v>1169 €</v>
      </c>
      <c r="N183" s="147">
        <v>1</v>
      </c>
      <c r="O183" s="149">
        <f>IF(ISBLANK(Tabelle14[[#This Row],[Unit price
in €]]),"",Tabelle14[[#This Row],[Unit price
in €]]/IF(ISBLANK(Tabelle14[[#This Row],[mg per unit]]),"",Tabelle14[[#This Row],[mg per unit]]))</f>
        <v>1169</v>
      </c>
      <c r="P183" s="149">
        <f>Tabelle14[[#This Row],[Price
per mg '[€']]]/1000</f>
        <v>1.169</v>
      </c>
      <c r="Q183" s="122"/>
    </row>
    <row r="184" spans="1:17" ht="14.25" x14ac:dyDescent="0.2">
      <c r="A184" s="116" t="s">
        <v>2208</v>
      </c>
      <c r="B184" s="177" t="s">
        <v>1631</v>
      </c>
      <c r="C184" s="180" t="s">
        <v>2200</v>
      </c>
      <c r="D184" s="177" t="s">
        <v>2200</v>
      </c>
      <c r="E184" s="116" t="s">
        <v>2201</v>
      </c>
      <c r="F184" s="116" t="s">
        <v>2202</v>
      </c>
      <c r="G184" s="116" t="s">
        <v>18</v>
      </c>
      <c r="H184" s="141">
        <v>684243</v>
      </c>
      <c r="I184" s="116" t="s">
        <v>1582</v>
      </c>
      <c r="J184" s="117" t="s">
        <v>8</v>
      </c>
      <c r="K184" s="145" t="s">
        <v>2209</v>
      </c>
      <c r="L184" s="107" t="str">
        <f>IF(ISBLANK(Tabelle14[[#This Row],[Unit price ]]),"",RIGHT(Tabelle14[[#This Row],[Unit price ]],1))</f>
        <v>€</v>
      </c>
      <c r="M184" s="147" t="str">
        <f>IF(OR(ISBLANK(Tabelle14[[#This Row],[Unit price ]]),Tabelle14[[#This Row],[Unit price ]]="-"),"",IF(ISERR(FIND("€",Tabelle14[[#This Row],[Unit price ]])),CONCATENATE(VALUE(LEFT(Tabelle14[[#This Row],[Unit price ]],FIND(" ",Tabelle14[[#This Row],[Unit price ]])-1))*(VLOOKUP(Tabelle14[[#This Row],[Currency]],$S$2:$U$5,3,FALSE))," €"),Tabelle14[[#This Row],[Unit price ]]))</f>
        <v>136,9 €</v>
      </c>
      <c r="N184" s="147">
        <v>10</v>
      </c>
      <c r="O184" s="149">
        <f>IF(ISBLANK(Tabelle14[[#This Row],[Unit price
in €]]),"",Tabelle14[[#This Row],[Unit price
in €]]/IF(ISBLANK(Tabelle14[[#This Row],[mg per unit]]),"",Tabelle14[[#This Row],[mg per unit]]))</f>
        <v>13.690000000000001</v>
      </c>
      <c r="P184" s="149">
        <f>Tabelle14[[#This Row],[Price
per mg '[€']]]/1000</f>
        <v>1.3690000000000001E-2</v>
      </c>
      <c r="Q184" s="122"/>
    </row>
    <row r="185" spans="1:17" ht="14.25" x14ac:dyDescent="0.2">
      <c r="A185" s="116" t="s">
        <v>2198</v>
      </c>
      <c r="B185" s="177" t="s">
        <v>2199</v>
      </c>
      <c r="C185" s="180" t="s">
        <v>2200</v>
      </c>
      <c r="D185" s="177" t="s">
        <v>2200</v>
      </c>
      <c r="E185" s="116" t="s">
        <v>2201</v>
      </c>
      <c r="F185" s="116" t="s">
        <v>2202</v>
      </c>
      <c r="G185" s="116" t="s">
        <v>1634</v>
      </c>
      <c r="H185" s="141" t="s">
        <v>2203</v>
      </c>
      <c r="I185" s="116" t="s">
        <v>2204</v>
      </c>
      <c r="J185" s="117" t="s">
        <v>8</v>
      </c>
      <c r="K185" s="145" t="s">
        <v>2205</v>
      </c>
      <c r="L185" s="110" t="str">
        <f>IF(ISBLANK(Tabelle14[[#This Row],[Unit price ]]),"",RIGHT(Tabelle14[[#This Row],[Unit price ]],1))</f>
        <v>€</v>
      </c>
      <c r="M185" s="147" t="str">
        <f>IF(OR(ISBLANK(Tabelle14[[#This Row],[Unit price ]]),Tabelle14[[#This Row],[Unit price ]]="-"),"",IF(ISERR(FIND("€",Tabelle14[[#This Row],[Unit price ]])),CONCATENATE(VALUE(LEFT(Tabelle14[[#This Row],[Unit price ]],FIND(" ",Tabelle14[[#This Row],[Unit price ]])-1))*(VLOOKUP(Tabelle14[[#This Row],[Currency]],$S$2:$U$5,3,FALSE))," €"),Tabelle14[[#This Row],[Unit price ]]))</f>
        <v>382 €</v>
      </c>
      <c r="N185" s="147">
        <v>250</v>
      </c>
      <c r="O185" s="149">
        <f>IF(ISBLANK(Tabelle14[[#This Row],[Unit price
in €]]),"",Tabelle14[[#This Row],[Unit price
in €]]/IF(ISBLANK(Tabelle14[[#This Row],[mg per unit]]),"",Tabelle14[[#This Row],[mg per unit]]))</f>
        <v>1.528</v>
      </c>
      <c r="P185" s="151">
        <f>Tabelle14[[#This Row],[Price
per mg '[€']]]/1000</f>
        <v>1.5280000000000001E-3</v>
      </c>
      <c r="Q185" s="122"/>
    </row>
    <row r="186" spans="1:17" ht="14.25" x14ac:dyDescent="0.2">
      <c r="A186" s="116" t="s">
        <v>2206</v>
      </c>
      <c r="B186" s="177" t="s">
        <v>2199</v>
      </c>
      <c r="C186" s="180" t="s">
        <v>2200</v>
      </c>
      <c r="D186" s="177" t="s">
        <v>2200</v>
      </c>
      <c r="E186" s="116"/>
      <c r="F186" s="116" t="s">
        <v>2202</v>
      </c>
      <c r="G186" s="116" t="s">
        <v>1587</v>
      </c>
      <c r="H186" s="141" t="s">
        <v>2207</v>
      </c>
      <c r="I186" s="116" t="s">
        <v>1704</v>
      </c>
      <c r="J186" s="117" t="s">
        <v>8</v>
      </c>
      <c r="K186" s="145" t="s">
        <v>1901</v>
      </c>
      <c r="L186" s="110" t="str">
        <f>IF(ISBLANK(Tabelle14[[#This Row],[Unit price ]]),"",RIGHT(Tabelle14[[#This Row],[Unit price ]],1))</f>
        <v>€</v>
      </c>
      <c r="M186" s="147" t="str">
        <f>IF(OR(ISBLANK(Tabelle14[[#This Row],[Unit price ]]),Tabelle14[[#This Row],[Unit price ]]="-"),"",IF(ISERR(FIND("€",Tabelle14[[#This Row],[Unit price ]])),CONCATENATE(VALUE(LEFT(Tabelle14[[#This Row],[Unit price ]],FIND(" ",Tabelle14[[#This Row],[Unit price ]])-1))*(VLOOKUP(Tabelle14[[#This Row],[Currency]],$S$2:$U$5,3,FALSE))," €"),Tabelle14[[#This Row],[Unit price ]]))</f>
        <v>70 €</v>
      </c>
      <c r="N186" s="147">
        <v>0.1</v>
      </c>
      <c r="O186" s="149">
        <f>IF(ISBLANK(Tabelle14[[#This Row],[Unit price
in €]]),"",Tabelle14[[#This Row],[Unit price
in €]]/IF(ISBLANK(Tabelle14[[#This Row],[mg per unit]]),"",Tabelle14[[#This Row],[mg per unit]]))</f>
        <v>700</v>
      </c>
      <c r="P186" s="149">
        <f>Tabelle14[[#This Row],[Price
per mg '[€']]]/1000</f>
        <v>0.7</v>
      </c>
      <c r="Q186" s="122"/>
    </row>
  </sheetData>
  <mergeCells count="1">
    <mergeCell ref="A1:G1"/>
  </mergeCells>
  <hyperlinks>
    <hyperlink ref="J13" r:id="rId1"/>
    <hyperlink ref="J12" r:id="rId2"/>
    <hyperlink ref="J11" r:id="rId3"/>
    <hyperlink ref="J15" r:id="rId4" location="/5-size-1_mg"/>
    <hyperlink ref="J14" r:id="rId5"/>
    <hyperlink ref="J106" r:id="rId6"/>
    <hyperlink ref="J103" r:id="rId7"/>
    <hyperlink ref="J104" r:id="rId8"/>
    <hyperlink ref="J105" r:id="rId9"/>
    <hyperlink ref="J16" r:id="rId10"/>
    <hyperlink ref="J21" r:id="rId11"/>
    <hyperlink ref="J22" r:id="rId12"/>
    <hyperlink ref="J23" r:id="rId13"/>
    <hyperlink ref="J24" r:id="rId14"/>
    <hyperlink ref="J25" r:id="rId15"/>
    <hyperlink ref="J26" r:id="rId16"/>
    <hyperlink ref="J27" r:id="rId17"/>
    <hyperlink ref="J28" r:id="rId18"/>
    <hyperlink ref="J29" r:id="rId19"/>
    <hyperlink ref="J31" r:id="rId20"/>
    <hyperlink ref="J32" r:id="rId21"/>
    <hyperlink ref="J33" r:id="rId22"/>
    <hyperlink ref="J39" r:id="rId23"/>
    <hyperlink ref="J41" r:id="rId24"/>
    <hyperlink ref="J43" r:id="rId25"/>
    <hyperlink ref="J42" r:id="rId26"/>
    <hyperlink ref="J50" r:id="rId27"/>
    <hyperlink ref="J51" r:id="rId28"/>
    <hyperlink ref="J53" r:id="rId29"/>
    <hyperlink ref="J56" r:id="rId30"/>
    <hyperlink ref="J54" r:id="rId31"/>
    <hyperlink ref="J55" r:id="rId32"/>
    <hyperlink ref="J142" r:id="rId33"/>
    <hyperlink ref="J143" r:id="rId34"/>
    <hyperlink ref="J144" r:id="rId35"/>
    <hyperlink ref="J145" r:id="rId36"/>
    <hyperlink ref="J57" r:id="rId37"/>
    <hyperlink ref="J174" r:id="rId38"/>
    <hyperlink ref="J175" r:id="rId39"/>
    <hyperlink ref="J58" r:id="rId40"/>
    <hyperlink ref="J59" r:id="rId41"/>
    <hyperlink ref="J60" r:id="rId42"/>
    <hyperlink ref="J62" r:id="rId43"/>
    <hyperlink ref="J63" r:id="rId44"/>
    <hyperlink ref="J64" r:id="rId45"/>
    <hyperlink ref="J65" r:id="rId46"/>
    <hyperlink ref="J61" r:id="rId47"/>
    <hyperlink ref="J70" r:id="rId48"/>
    <hyperlink ref="J71" r:id="rId49"/>
    <hyperlink ref="J72" r:id="rId50"/>
    <hyperlink ref="J73" r:id="rId51"/>
    <hyperlink ref="J82" r:id="rId52"/>
    <hyperlink ref="J83" r:id="rId53"/>
    <hyperlink ref="J84" r:id="rId54" location="/5-size-1_mg"/>
    <hyperlink ref="J88" r:id="rId55"/>
    <hyperlink ref="J89" r:id="rId56"/>
    <hyperlink ref="J90" r:id="rId57"/>
    <hyperlink ref="J91" r:id="rId58"/>
    <hyperlink ref="J112" r:id="rId59"/>
    <hyperlink ref="J113" r:id="rId60"/>
    <hyperlink ref="J109" r:id="rId61"/>
    <hyperlink ref="J114" r:id="rId62"/>
    <hyperlink ref="J115" r:id="rId63"/>
    <hyperlink ref="J116" r:id="rId64"/>
    <hyperlink ref="J117" r:id="rId65"/>
    <hyperlink ref="J118" r:id="rId66" location="spec"/>
    <hyperlink ref="J107" r:id="rId67"/>
    <hyperlink ref="J67" r:id="rId68"/>
    <hyperlink ref="J68" r:id="rId69"/>
    <hyperlink ref="J69" r:id="rId70"/>
    <hyperlink ref="J131" r:id="rId71"/>
    <hyperlink ref="J126" r:id="rId72"/>
    <hyperlink ref="J127" r:id="rId73"/>
    <hyperlink ref="J128" r:id="rId74"/>
    <hyperlink ref="J130" r:id="rId75"/>
    <hyperlink ref="J129" r:id="rId76"/>
    <hyperlink ref="J46" r:id="rId77"/>
    <hyperlink ref="J48" r:id="rId78"/>
    <hyperlink ref="J49" r:id="rId79"/>
    <hyperlink ref="J44" r:id="rId80"/>
    <hyperlink ref="J45" r:id="rId81"/>
    <hyperlink ref="J137" r:id="rId82"/>
    <hyperlink ref="J138" r:id="rId83"/>
    <hyperlink ref="J140" r:id="rId84"/>
    <hyperlink ref="J141" r:id="rId85"/>
    <hyperlink ref="J147" r:id="rId86"/>
    <hyperlink ref="J148" r:id="rId87"/>
    <hyperlink ref="J149" r:id="rId88"/>
    <hyperlink ref="J146" r:id="rId89"/>
    <hyperlink ref="J97" r:id="rId90"/>
    <hyperlink ref="J99" r:id="rId91"/>
    <hyperlink ref="J100" r:id="rId92"/>
    <hyperlink ref="J101" r:id="rId93"/>
    <hyperlink ref="J102" r:id="rId94"/>
    <hyperlink ref="J122" r:id="rId95"/>
    <hyperlink ref="J123" r:id="rId96"/>
    <hyperlink ref="J119" r:id="rId97"/>
    <hyperlink ref="J121" r:id="rId98"/>
    <hyperlink ref="J154" r:id="rId99"/>
    <hyperlink ref="J155" r:id="rId100"/>
    <hyperlink ref="J156" r:id="rId101"/>
    <hyperlink ref="J157" r:id="rId102"/>
    <hyperlink ref="J132" r:id="rId103"/>
    <hyperlink ref="J94" r:id="rId104"/>
    <hyperlink ref="J95" r:id="rId105"/>
    <hyperlink ref="J96" r:id="rId106"/>
    <hyperlink ref="J158" r:id="rId107"/>
    <hyperlink ref="J159" r:id="rId108"/>
    <hyperlink ref="J160" r:id="rId109"/>
    <hyperlink ref="J161" r:id="rId110"/>
    <hyperlink ref="J162" r:id="rId111"/>
    <hyperlink ref="J163" r:id="rId112"/>
    <hyperlink ref="J164" r:id="rId113"/>
    <hyperlink ref="J85" r:id="rId114"/>
    <hyperlink ref="J87" r:id="rId115"/>
    <hyperlink ref="J165" r:id="rId116"/>
    <hyperlink ref="J166" r:id="rId117"/>
    <hyperlink ref="J168" r:id="rId118"/>
    <hyperlink ref="J170" r:id="rId119"/>
    <hyperlink ref="J169" r:id="rId120"/>
    <hyperlink ref="J176" r:id="rId121"/>
    <hyperlink ref="J177" r:id="rId122"/>
    <hyperlink ref="J178" r:id="rId123"/>
    <hyperlink ref="J179" r:id="rId124"/>
    <hyperlink ref="J180" r:id="rId125"/>
    <hyperlink ref="J181" r:id="rId126"/>
    <hyperlink ref="J151" r:id="rId127"/>
    <hyperlink ref="J152" r:id="rId128"/>
    <hyperlink ref="J153" r:id="rId129"/>
    <hyperlink ref="J182" r:id="rId130"/>
    <hyperlink ref="J183" r:id="rId131"/>
    <hyperlink ref="J185" r:id="rId132"/>
    <hyperlink ref="J186" r:id="rId133"/>
    <hyperlink ref="J184" r:id="rId134"/>
    <hyperlink ref="J34" r:id="rId135"/>
    <hyperlink ref="J35" r:id="rId136"/>
    <hyperlink ref="J36" r:id="rId137"/>
    <hyperlink ref="J37" r:id="rId138"/>
    <hyperlink ref="J171" r:id="rId139"/>
    <hyperlink ref="J172" r:id="rId140"/>
    <hyperlink ref="J173" r:id="rId141"/>
    <hyperlink ref="J7" r:id="rId142"/>
    <hyperlink ref="J8" r:id="rId143"/>
    <hyperlink ref="J9" r:id="rId144"/>
    <hyperlink ref="J10" r:id="rId145"/>
    <hyperlink ref="J74" r:id="rId146"/>
    <hyperlink ref="J75" r:id="rId147"/>
    <hyperlink ref="J124" r:id="rId148"/>
    <hyperlink ref="J125" r:id="rId149"/>
    <hyperlink ref="J18" r:id="rId150"/>
    <hyperlink ref="J19" r:id="rId151"/>
    <hyperlink ref="J20" r:id="rId152"/>
    <hyperlink ref="J76" r:id="rId153"/>
    <hyperlink ref="J77" r:id="rId154"/>
    <hyperlink ref="J78" r:id="rId155"/>
    <hyperlink ref="J79" r:id="rId156"/>
    <hyperlink ref="J80" r:id="rId157"/>
    <hyperlink ref="J81" r:id="rId158"/>
    <hyperlink ref="J66" r:id="rId159"/>
    <hyperlink ref="J17" r:id="rId160"/>
    <hyperlink ref="J108" r:id="rId161"/>
    <hyperlink ref="J139" r:id="rId162"/>
    <hyperlink ref="J136" r:id="rId163"/>
    <hyperlink ref="J111" r:id="rId164"/>
    <hyperlink ref="J110" r:id="rId165"/>
    <hyperlink ref="J150" r:id="rId166"/>
    <hyperlink ref="J167" r:id="rId167"/>
    <hyperlink ref="J98" r:id="rId168"/>
    <hyperlink ref="J86" r:id="rId169"/>
    <hyperlink ref="J52" r:id="rId170"/>
    <hyperlink ref="J47" r:id="rId171"/>
    <hyperlink ref="J40" r:id="rId172"/>
    <hyperlink ref="J38" r:id="rId173"/>
    <hyperlink ref="J30" r:id="rId174"/>
    <hyperlink ref="J120" r:id="rId175"/>
    <hyperlink ref="J93" r:id="rId176"/>
    <hyperlink ref="J92" r:id="rId177"/>
    <hyperlink ref="J4" r:id="rId178"/>
    <hyperlink ref="J5" r:id="rId179"/>
    <hyperlink ref="J6" r:id="rId180"/>
    <hyperlink ref="J135" r:id="rId181"/>
    <hyperlink ref="J133" r:id="rId182"/>
    <hyperlink ref="J134" r:id="rId183"/>
  </hyperlinks>
  <pageMargins left="0.7" right="0.7" top="0.78740157499999996" bottom="0.78740157499999996" header="0.3" footer="0.3"/>
  <pageSetup paperSize="9" orientation="portrait" r:id="rId184"/>
  <tableParts count="1">
    <tablePart r:id="rId185"/>
  </tablePart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vt:i4>
      </vt:variant>
    </vt:vector>
  </HeadingPairs>
  <TitlesOfParts>
    <vt:vector size="2" baseType="lpstr">
      <vt:lpstr>Providers of NATIVE Compounds</vt:lpstr>
      <vt:lpstr>Providers of ILISs</vt:lpstr>
    </vt:vector>
  </TitlesOfParts>
  <Company>LGL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Compilation of Standard Providers</dc:title>
  <dc:creator>EURL-SRM</dc:creator>
  <cp:lastModifiedBy>Cerchia, Giovanna (CVUA-S)</cp:lastModifiedBy>
  <dcterms:created xsi:type="dcterms:W3CDTF">2019-04-25T12:10:32Z</dcterms:created>
  <dcterms:modified xsi:type="dcterms:W3CDTF">2025-07-15T17:20:06Z</dcterms:modified>
</cp:coreProperties>
</file>