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272DFE40-E213-4E31-A8DB-6711A1C62763}" xr6:coauthVersionLast="47" xr6:coauthVersionMax="47" xr10:uidLastSave="{00000000-0000-0000-0000-000000000000}"/>
  <bookViews>
    <workbookView xWindow="-120" yWindow="-120" windowWidth="29040" windowHeight="15840" tabRatio="878" firstSheet="6" activeTab="6" xr2:uid="{00000000-000D-0000-FFFF-FFFF00000000}"/>
  </bookViews>
  <sheets>
    <sheet name="methods CON CAMBIO NOMBRE METAB" sheetId="8" state="hidden" r:id="rId1"/>
    <sheet name="resumen analisis" sheetId="15" state="hidden" r:id="rId2"/>
    <sheet name="FT-03-03" sheetId="22" state="hidden" r:id="rId3"/>
    <sheet name="GC" sheetId="23" state="hidden" r:id="rId4"/>
    <sheet name="LC" sheetId="24" state="hidden" r:id="rId5"/>
    <sheet name="Desplegables" sheetId="2" state="hidden" r:id="rId6"/>
    <sheet name="Index" sheetId="156" r:id="rId7"/>
    <sheet name="8-hydroxyquinoline" sheetId="125" r:id="rId8"/>
    <sheet name="Aclonifen" sheetId="126" r:id="rId9"/>
    <sheet name="Bifenazate-Bifenazate Diazene" sheetId="127" r:id="rId10"/>
    <sheet name="Captan" sheetId="129" r:id="rId11"/>
    <sheet name="Chlorothalonil" sheetId="130" r:id="rId12"/>
    <sheet name="Cyflumetofen" sheetId="131" r:id="rId13"/>
    <sheet name="Cyhalofop butyl" sheetId="132" r:id="rId14"/>
    <sheet name="Flonicamid" sheetId="133" r:id="rId15"/>
    <sheet name="Folpet" sheetId="134" r:id="rId16"/>
    <sheet name="Formetanate" sheetId="135" r:id="rId17"/>
    <sheet name="Mefentrifluconazole" sheetId="136" r:id="rId18"/>
    <sheet name="Oxadiargyl" sheetId="137" r:id="rId19"/>
    <sheet name="Oxyfluorfen" sheetId="138" r:id="rId20"/>
    <sheet name="Pencycuron" sheetId="139" r:id="rId21"/>
    <sheet name="Penflufen" sheetId="140" r:id="rId22"/>
    <sheet name="Permethrin" sheetId="141" r:id="rId23"/>
    <sheet name="Propamocarb" sheetId="143" r:id="rId24"/>
    <sheet name="Pymetrozine" sheetId="144" r:id="rId25"/>
    <sheet name="Pyraclostrobin" sheetId="145" r:id="rId26"/>
    <sheet name="Pyridate" sheetId="147" r:id="rId27"/>
    <sheet name="Spirotetramat" sheetId="148" r:id="rId28"/>
    <sheet name="Triazophos" sheetId="155" r:id="rId29"/>
  </sheets>
  <definedNames>
    <definedName name="___INDEX_SHEET___ASAP_Utilities">Index!#REF!</definedName>
    <definedName name="_xlnm._FilterDatabase" localSheetId="0" hidden="1">'methods CON CAMBIO NOMBRE METAB'!$C$1:$C$1400</definedName>
    <definedName name="_xlnm.Print_Area" localSheetId="2">'FT-03-03'!$A$1:$J$28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29" l="1"/>
  <c r="R425" i="22" l="1"/>
  <c r="R426" i="22"/>
  <c r="R427" i="22"/>
  <c r="R428" i="22"/>
  <c r="R429" i="22"/>
  <c r="R430" i="22"/>
  <c r="R431" i="22"/>
  <c r="R432" i="22"/>
  <c r="R433" i="22"/>
  <c r="R434" i="22"/>
  <c r="Q426" i="22"/>
  <c r="Q427" i="22"/>
  <c r="Q428" i="22"/>
  <c r="Q429" i="22"/>
  <c r="Q430" i="22"/>
  <c r="Q431" i="22"/>
  <c r="Q432" i="22"/>
  <c r="Q433" i="22"/>
  <c r="Q434" i="22"/>
  <c r="Q425" i="22"/>
  <c r="B505" i="22" l="1"/>
  <c r="B504" i="22"/>
  <c r="F510" i="22" s="1"/>
  <c r="H503" i="22"/>
  <c r="G503" i="22"/>
  <c r="F503" i="22"/>
  <c r="G502" i="22"/>
  <c r="H502" i="22" s="1"/>
  <c r="F502" i="22"/>
  <c r="G501" i="22"/>
  <c r="H501" i="22" s="1"/>
  <c r="F501" i="22"/>
  <c r="G500" i="22"/>
  <c r="H500" i="22" s="1"/>
  <c r="F500" i="22"/>
  <c r="G499" i="22"/>
  <c r="H499" i="22" s="1"/>
  <c r="F499" i="22"/>
  <c r="H498" i="22"/>
  <c r="G498" i="22"/>
  <c r="F498" i="22"/>
  <c r="G497" i="22"/>
  <c r="H497" i="22" s="1"/>
  <c r="F497" i="22"/>
  <c r="G496" i="22"/>
  <c r="H496" i="22" s="1"/>
  <c r="F496" i="22"/>
  <c r="G495" i="22"/>
  <c r="H495" i="22" s="1"/>
  <c r="F495" i="22"/>
  <c r="G494" i="22"/>
  <c r="G504" i="22" s="1"/>
  <c r="F494" i="22"/>
  <c r="F489" i="22"/>
  <c r="B484" i="22"/>
  <c r="B483" i="22"/>
  <c r="G482" i="22"/>
  <c r="H482" i="22" s="1"/>
  <c r="F482" i="22"/>
  <c r="G481" i="22"/>
  <c r="H481" i="22" s="1"/>
  <c r="F481" i="22"/>
  <c r="H480" i="22"/>
  <c r="G480" i="22"/>
  <c r="F480" i="22"/>
  <c r="G479" i="22"/>
  <c r="H479" i="22" s="1"/>
  <c r="F479" i="22"/>
  <c r="G478" i="22"/>
  <c r="H478" i="22" s="1"/>
  <c r="F478" i="22"/>
  <c r="G477" i="22"/>
  <c r="H477" i="22" s="1"/>
  <c r="F477" i="22"/>
  <c r="G476" i="22"/>
  <c r="H476" i="22" s="1"/>
  <c r="F476" i="22"/>
  <c r="H475" i="22"/>
  <c r="G475" i="22"/>
  <c r="F475" i="22"/>
  <c r="G474" i="22"/>
  <c r="H474" i="22" s="1"/>
  <c r="F474" i="22"/>
  <c r="G473" i="22"/>
  <c r="G483" i="22" s="1"/>
  <c r="F473" i="22"/>
  <c r="B463" i="22"/>
  <c r="B462" i="22"/>
  <c r="F468" i="22" s="1"/>
  <c r="G461" i="22"/>
  <c r="H461" i="22" s="1"/>
  <c r="F461" i="22"/>
  <c r="G460" i="22"/>
  <c r="H460" i="22" s="1"/>
  <c r="F460" i="22"/>
  <c r="G459" i="22"/>
  <c r="H459" i="22" s="1"/>
  <c r="F459" i="22"/>
  <c r="G458" i="22"/>
  <c r="H458" i="22" s="1"/>
  <c r="F458" i="22"/>
  <c r="H457" i="22"/>
  <c r="G457" i="22"/>
  <c r="F457" i="22"/>
  <c r="G456" i="22"/>
  <c r="G462" i="22" s="1"/>
  <c r="F456" i="22"/>
  <c r="G455" i="22"/>
  <c r="H455" i="22" s="1"/>
  <c r="F455" i="22"/>
  <c r="G454" i="22"/>
  <c r="H454" i="22" s="1"/>
  <c r="F454" i="22"/>
  <c r="G453" i="22"/>
  <c r="H453" i="22" s="1"/>
  <c r="F453" i="22"/>
  <c r="H452" i="22"/>
  <c r="G452" i="22"/>
  <c r="F452" i="22"/>
  <c r="F447" i="22"/>
  <c r="B442" i="22"/>
  <c r="B441" i="22"/>
  <c r="G440" i="22"/>
  <c r="H440" i="22" s="1"/>
  <c r="F440" i="22"/>
  <c r="I440" i="22" s="1"/>
  <c r="H439" i="22"/>
  <c r="G439" i="22"/>
  <c r="F439" i="22"/>
  <c r="G438" i="22"/>
  <c r="H438" i="22" s="1"/>
  <c r="F438" i="22"/>
  <c r="G437" i="22"/>
  <c r="H437" i="22" s="1"/>
  <c r="F437" i="22"/>
  <c r="G436" i="22"/>
  <c r="H436" i="22" s="1"/>
  <c r="F436" i="22"/>
  <c r="G435" i="22"/>
  <c r="H435" i="22" s="1"/>
  <c r="F435" i="22"/>
  <c r="H434" i="22"/>
  <c r="G434" i="22"/>
  <c r="F434" i="22"/>
  <c r="G433" i="22"/>
  <c r="H433" i="22" s="1"/>
  <c r="F433" i="22"/>
  <c r="F441" i="22" s="1"/>
  <c r="F442" i="22" s="1"/>
  <c r="G432" i="22"/>
  <c r="H432" i="22" s="1"/>
  <c r="F432" i="22"/>
  <c r="I432" i="22" s="1"/>
  <c r="G431" i="22"/>
  <c r="G441" i="22" s="1"/>
  <c r="F431" i="22"/>
  <c r="I431" i="22" s="1"/>
  <c r="B421" i="22"/>
  <c r="B420" i="22"/>
  <c r="F426" i="22" s="1"/>
  <c r="G419" i="22"/>
  <c r="H419" i="22" s="1"/>
  <c r="F419" i="22"/>
  <c r="G418" i="22"/>
  <c r="H418" i="22" s="1"/>
  <c r="F418" i="22"/>
  <c r="G417" i="22"/>
  <c r="H417" i="22" s="1"/>
  <c r="F417" i="22"/>
  <c r="G416" i="22"/>
  <c r="H416" i="22" s="1"/>
  <c r="F416" i="22"/>
  <c r="G415" i="22"/>
  <c r="H415" i="22" s="1"/>
  <c r="F415" i="22"/>
  <c r="G414" i="22"/>
  <c r="H414" i="22" s="1"/>
  <c r="F414" i="22"/>
  <c r="G413" i="22"/>
  <c r="H413" i="22" s="1"/>
  <c r="F413" i="22"/>
  <c r="G412" i="22"/>
  <c r="H412" i="22" s="1"/>
  <c r="F412" i="22"/>
  <c r="G411" i="22"/>
  <c r="H411" i="22" s="1"/>
  <c r="F411" i="22"/>
  <c r="G410" i="22"/>
  <c r="G420" i="22" s="1"/>
  <c r="F410" i="22"/>
  <c r="F420" i="22" s="1"/>
  <c r="F421" i="22" s="1"/>
  <c r="B399" i="22"/>
  <c r="B398" i="22"/>
  <c r="F404" i="22" s="1"/>
  <c r="G397" i="22"/>
  <c r="H397" i="22" s="1"/>
  <c r="F397" i="22"/>
  <c r="G396" i="22"/>
  <c r="H396" i="22" s="1"/>
  <c r="F396" i="22"/>
  <c r="G395" i="22"/>
  <c r="H395" i="22" s="1"/>
  <c r="F395" i="22"/>
  <c r="G394" i="22"/>
  <c r="H394" i="22" s="1"/>
  <c r="F394" i="22"/>
  <c r="G393" i="22"/>
  <c r="H393" i="22" s="1"/>
  <c r="F393" i="22"/>
  <c r="G392" i="22"/>
  <c r="H392" i="22" s="1"/>
  <c r="F392" i="22"/>
  <c r="G391" i="22"/>
  <c r="H391" i="22" s="1"/>
  <c r="F391" i="22"/>
  <c r="G390" i="22"/>
  <c r="H390" i="22" s="1"/>
  <c r="F390" i="22"/>
  <c r="G389" i="22"/>
  <c r="H389" i="22" s="1"/>
  <c r="F389" i="22"/>
  <c r="G388" i="22"/>
  <c r="F388" i="22"/>
  <c r="F383" i="22"/>
  <c r="B378" i="22"/>
  <c r="B377" i="22"/>
  <c r="G376" i="22"/>
  <c r="H376" i="22" s="1"/>
  <c r="F376" i="22"/>
  <c r="G375" i="22"/>
  <c r="H375" i="22" s="1"/>
  <c r="F375" i="22"/>
  <c r="I375" i="22" s="1"/>
  <c r="H374" i="22"/>
  <c r="G374" i="22"/>
  <c r="F374" i="22"/>
  <c r="I374" i="22" s="1"/>
  <c r="G373" i="22"/>
  <c r="H373" i="22" s="1"/>
  <c r="F373" i="22"/>
  <c r="I373" i="22" s="1"/>
  <c r="G372" i="22"/>
  <c r="H372" i="22" s="1"/>
  <c r="F372" i="22"/>
  <c r="I372" i="22" s="1"/>
  <c r="G371" i="22"/>
  <c r="H371" i="22" s="1"/>
  <c r="F371" i="22"/>
  <c r="G370" i="22"/>
  <c r="H370" i="22" s="1"/>
  <c r="F370" i="22"/>
  <c r="H369" i="22"/>
  <c r="G369" i="22"/>
  <c r="F369" i="22"/>
  <c r="G368" i="22"/>
  <c r="H368" i="22" s="1"/>
  <c r="F368" i="22"/>
  <c r="F377" i="22" s="1"/>
  <c r="F378" i="22" s="1"/>
  <c r="G367" i="22"/>
  <c r="G377" i="22" s="1"/>
  <c r="F367" i="22"/>
  <c r="B357" i="22"/>
  <c r="B356" i="22"/>
  <c r="F362" i="22" s="1"/>
  <c r="G355" i="22"/>
  <c r="H355" i="22" s="1"/>
  <c r="F355" i="22"/>
  <c r="G354" i="22"/>
  <c r="H354" i="22" s="1"/>
  <c r="F354" i="22"/>
  <c r="G353" i="22"/>
  <c r="H353" i="22" s="1"/>
  <c r="F353" i="22"/>
  <c r="G352" i="22"/>
  <c r="H352" i="22" s="1"/>
  <c r="F352" i="22"/>
  <c r="H351" i="22"/>
  <c r="G351" i="22"/>
  <c r="F351" i="22"/>
  <c r="G350" i="22"/>
  <c r="G356" i="22" s="1"/>
  <c r="F350" i="22"/>
  <c r="G349" i="22"/>
  <c r="H349" i="22" s="1"/>
  <c r="F349" i="22"/>
  <c r="G348" i="22"/>
  <c r="H348" i="22" s="1"/>
  <c r="F348" i="22"/>
  <c r="G347" i="22"/>
  <c r="H347" i="22" s="1"/>
  <c r="F347" i="22"/>
  <c r="H346" i="22"/>
  <c r="G346" i="22"/>
  <c r="F346" i="22"/>
  <c r="F341" i="22"/>
  <c r="B336" i="22"/>
  <c r="B335" i="22"/>
  <c r="G334" i="22"/>
  <c r="H334" i="22" s="1"/>
  <c r="F334" i="22"/>
  <c r="I334" i="22" s="1"/>
  <c r="H333" i="22"/>
  <c r="G333" i="22"/>
  <c r="F333" i="22"/>
  <c r="G332" i="22"/>
  <c r="H332" i="22" s="1"/>
  <c r="F332" i="22"/>
  <c r="G331" i="22"/>
  <c r="H331" i="22" s="1"/>
  <c r="F331" i="22"/>
  <c r="G330" i="22"/>
  <c r="H330" i="22" s="1"/>
  <c r="F330" i="22"/>
  <c r="G329" i="22"/>
  <c r="H329" i="22" s="1"/>
  <c r="F329" i="22"/>
  <c r="H328" i="22"/>
  <c r="G328" i="22"/>
  <c r="F328" i="22"/>
  <c r="G327" i="22"/>
  <c r="H327" i="22" s="1"/>
  <c r="F327" i="22"/>
  <c r="F335" i="22" s="1"/>
  <c r="F336" i="22" s="1"/>
  <c r="G326" i="22"/>
  <c r="H326" i="22" s="1"/>
  <c r="F326" i="22"/>
  <c r="I326" i="22" s="1"/>
  <c r="G325" i="22"/>
  <c r="G335" i="22" s="1"/>
  <c r="F325" i="22"/>
  <c r="I325" i="22" s="1"/>
  <c r="B315" i="22"/>
  <c r="B314" i="22"/>
  <c r="F320" i="22" s="1"/>
  <c r="G313" i="22"/>
  <c r="H313" i="22" s="1"/>
  <c r="F313" i="22"/>
  <c r="G312" i="22"/>
  <c r="H312" i="22" s="1"/>
  <c r="F312" i="22"/>
  <c r="G311" i="22"/>
  <c r="H311" i="22" s="1"/>
  <c r="F311" i="22"/>
  <c r="H310" i="22"/>
  <c r="G310" i="22"/>
  <c r="F310" i="22"/>
  <c r="I310" i="22" s="1"/>
  <c r="G309" i="22"/>
  <c r="H309" i="22" s="1"/>
  <c r="F309" i="22"/>
  <c r="I309" i="22" s="1"/>
  <c r="G308" i="22"/>
  <c r="H308" i="22" s="1"/>
  <c r="F308" i="22"/>
  <c r="I308" i="22" s="1"/>
  <c r="G307" i="22"/>
  <c r="H307" i="22" s="1"/>
  <c r="F307" i="22"/>
  <c r="I307" i="22" s="1"/>
  <c r="G306" i="22"/>
  <c r="H306" i="22" s="1"/>
  <c r="F306" i="22"/>
  <c r="I306" i="22" s="1"/>
  <c r="H305" i="22"/>
  <c r="G305" i="22"/>
  <c r="F305" i="22"/>
  <c r="G304" i="22"/>
  <c r="G314" i="22" s="1"/>
  <c r="F304" i="22"/>
  <c r="F314" i="22" s="1"/>
  <c r="F315" i="22" s="1"/>
  <c r="B294" i="22"/>
  <c r="B293" i="22"/>
  <c r="F299" i="22" s="1"/>
  <c r="H292" i="22"/>
  <c r="G292" i="22"/>
  <c r="F292" i="22"/>
  <c r="G291" i="22"/>
  <c r="H291" i="22" s="1"/>
  <c r="F291" i="22"/>
  <c r="G290" i="22"/>
  <c r="H290" i="22" s="1"/>
  <c r="F290" i="22"/>
  <c r="G289" i="22"/>
  <c r="H289" i="22" s="1"/>
  <c r="F289" i="22"/>
  <c r="G288" i="22"/>
  <c r="H288" i="22" s="1"/>
  <c r="F288" i="22"/>
  <c r="H287" i="22"/>
  <c r="G287" i="22"/>
  <c r="F287" i="22"/>
  <c r="G286" i="22"/>
  <c r="H286" i="22" s="1"/>
  <c r="F286" i="22"/>
  <c r="G285" i="22"/>
  <c r="H285" i="22" s="1"/>
  <c r="F285" i="22"/>
  <c r="G284" i="22"/>
  <c r="H284" i="22" s="1"/>
  <c r="F284" i="22"/>
  <c r="G283" i="22"/>
  <c r="G293" i="22" s="1"/>
  <c r="F283" i="22"/>
  <c r="F278" i="22"/>
  <c r="B273" i="22"/>
  <c r="B272" i="22"/>
  <c r="G271" i="22"/>
  <c r="H271" i="22" s="1"/>
  <c r="F271" i="22"/>
  <c r="I271" i="22" s="1"/>
  <c r="G270" i="22"/>
  <c r="H270" i="22" s="1"/>
  <c r="F270" i="22"/>
  <c r="H269" i="22"/>
  <c r="G269" i="22"/>
  <c r="F269" i="22"/>
  <c r="I269" i="22" s="1"/>
  <c r="G268" i="22"/>
  <c r="H268" i="22" s="1"/>
  <c r="F268" i="22"/>
  <c r="I268" i="22" s="1"/>
  <c r="G267" i="22"/>
  <c r="H267" i="22" s="1"/>
  <c r="F267" i="22"/>
  <c r="G266" i="22"/>
  <c r="H266" i="22" s="1"/>
  <c r="F266" i="22"/>
  <c r="G265" i="22"/>
  <c r="H265" i="22" s="1"/>
  <c r="F265" i="22"/>
  <c r="H264" i="22"/>
  <c r="G264" i="22"/>
  <c r="F264" i="22"/>
  <c r="G263" i="22"/>
  <c r="H263" i="22" s="1"/>
  <c r="F263" i="22"/>
  <c r="F272" i="22" s="1"/>
  <c r="F273" i="22" s="1"/>
  <c r="G262" i="22"/>
  <c r="G272" i="22" s="1"/>
  <c r="F262" i="22"/>
  <c r="I262" i="22" s="1"/>
  <c r="B252" i="22"/>
  <c r="B251" i="22"/>
  <c r="F257" i="22" s="1"/>
  <c r="G250" i="22"/>
  <c r="H250" i="22" s="1"/>
  <c r="F250" i="22"/>
  <c r="G249" i="22"/>
  <c r="H249" i="22" s="1"/>
  <c r="F249" i="22"/>
  <c r="G248" i="22"/>
  <c r="H248" i="22" s="1"/>
  <c r="F248" i="22"/>
  <c r="G247" i="22"/>
  <c r="H247" i="22" s="1"/>
  <c r="F247" i="22"/>
  <c r="H246" i="22"/>
  <c r="G246" i="22"/>
  <c r="F246" i="22"/>
  <c r="G245" i="22"/>
  <c r="G251" i="22" s="1"/>
  <c r="F245" i="22"/>
  <c r="G244" i="22"/>
  <c r="H244" i="22" s="1"/>
  <c r="F244" i="22"/>
  <c r="G243" i="22"/>
  <c r="H243" i="22" s="1"/>
  <c r="F243" i="22"/>
  <c r="G242" i="22"/>
  <c r="H242" i="22" s="1"/>
  <c r="F242" i="22"/>
  <c r="H241" i="22"/>
  <c r="G241" i="22"/>
  <c r="F241" i="22"/>
  <c r="F236" i="22"/>
  <c r="B231" i="22"/>
  <c r="B230" i="22"/>
  <c r="G229" i="22"/>
  <c r="H229" i="22" s="1"/>
  <c r="F229" i="22"/>
  <c r="H228" i="22"/>
  <c r="G228" i="22"/>
  <c r="F228" i="22"/>
  <c r="G227" i="22"/>
  <c r="H227" i="22" s="1"/>
  <c r="F227" i="22"/>
  <c r="G226" i="22"/>
  <c r="H226" i="22" s="1"/>
  <c r="F226" i="22"/>
  <c r="G225" i="22"/>
  <c r="H225" i="22" s="1"/>
  <c r="F225" i="22"/>
  <c r="G224" i="22"/>
  <c r="H224" i="22" s="1"/>
  <c r="F224" i="22"/>
  <c r="H223" i="22"/>
  <c r="G223" i="22"/>
  <c r="F223" i="22"/>
  <c r="G222" i="22"/>
  <c r="H222" i="22" s="1"/>
  <c r="F222" i="22"/>
  <c r="F230" i="22" s="1"/>
  <c r="F231" i="22" s="1"/>
  <c r="G221" i="22"/>
  <c r="H221" i="22" s="1"/>
  <c r="F221" i="22"/>
  <c r="I221" i="22" s="1"/>
  <c r="G220" i="22"/>
  <c r="G230" i="22" s="1"/>
  <c r="F220" i="22"/>
  <c r="B209" i="22"/>
  <c r="B208" i="22"/>
  <c r="F214" i="22" s="1"/>
  <c r="G207" i="22"/>
  <c r="H207" i="22" s="1"/>
  <c r="F207" i="22"/>
  <c r="G206" i="22"/>
  <c r="H206" i="22" s="1"/>
  <c r="F206" i="22"/>
  <c r="G205" i="22"/>
  <c r="H205" i="22" s="1"/>
  <c r="F205" i="22"/>
  <c r="I205" i="22" s="1"/>
  <c r="H204" i="22"/>
  <c r="G204" i="22"/>
  <c r="F204" i="22"/>
  <c r="I204" i="22" s="1"/>
  <c r="G203" i="22"/>
  <c r="H203" i="22" s="1"/>
  <c r="F203" i="22"/>
  <c r="I203" i="22" s="1"/>
  <c r="G202" i="22"/>
  <c r="H202" i="22" s="1"/>
  <c r="F202" i="22"/>
  <c r="I202" i="22" s="1"/>
  <c r="G201" i="22"/>
  <c r="H201" i="22" s="1"/>
  <c r="F201" i="22"/>
  <c r="I201" i="22" s="1"/>
  <c r="G200" i="22"/>
  <c r="H200" i="22" s="1"/>
  <c r="F200" i="22"/>
  <c r="H199" i="22"/>
  <c r="G199" i="22"/>
  <c r="F199" i="22"/>
  <c r="I199" i="22" s="1"/>
  <c r="G198" i="22"/>
  <c r="G208" i="22" s="1"/>
  <c r="F198" i="22"/>
  <c r="F208" i="22" s="1"/>
  <c r="F209" i="22" s="1"/>
  <c r="B188" i="22"/>
  <c r="B187" i="22"/>
  <c r="F193" i="22" s="1"/>
  <c r="H186" i="22"/>
  <c r="G186" i="22"/>
  <c r="F186" i="22"/>
  <c r="G185" i="22"/>
  <c r="H185" i="22" s="1"/>
  <c r="F185" i="22"/>
  <c r="G184" i="22"/>
  <c r="H184" i="22" s="1"/>
  <c r="F184" i="22"/>
  <c r="G183" i="22"/>
  <c r="H183" i="22" s="1"/>
  <c r="F183" i="22"/>
  <c r="G182" i="22"/>
  <c r="H182" i="22" s="1"/>
  <c r="F182" i="22"/>
  <c r="H181" i="22"/>
  <c r="G181" i="22"/>
  <c r="F181" i="22"/>
  <c r="G180" i="22"/>
  <c r="H180" i="22" s="1"/>
  <c r="F180" i="22"/>
  <c r="G179" i="22"/>
  <c r="H179" i="22" s="1"/>
  <c r="F179" i="22"/>
  <c r="G178" i="22"/>
  <c r="H178" i="22" s="1"/>
  <c r="F178" i="22"/>
  <c r="G177" i="22"/>
  <c r="G187" i="22" s="1"/>
  <c r="F177" i="22"/>
  <c r="F172" i="22"/>
  <c r="B167" i="22"/>
  <c r="B166" i="22"/>
  <c r="G165" i="22"/>
  <c r="H165" i="22" s="1"/>
  <c r="F165" i="22"/>
  <c r="G164" i="22"/>
  <c r="H164" i="22" s="1"/>
  <c r="F164" i="22"/>
  <c r="H163" i="22"/>
  <c r="G163" i="22"/>
  <c r="F163" i="22"/>
  <c r="I163" i="22" s="1"/>
  <c r="G162" i="22"/>
  <c r="H162" i="22" s="1"/>
  <c r="F162" i="22"/>
  <c r="G161" i="22"/>
  <c r="H161" i="22" s="1"/>
  <c r="F161" i="22"/>
  <c r="G160" i="22"/>
  <c r="H160" i="22" s="1"/>
  <c r="F160" i="22"/>
  <c r="G159" i="22"/>
  <c r="H159" i="22" s="1"/>
  <c r="F159" i="22"/>
  <c r="H158" i="22"/>
  <c r="G158" i="22"/>
  <c r="F158" i="22"/>
  <c r="G157" i="22"/>
  <c r="H157" i="22" s="1"/>
  <c r="F157" i="22"/>
  <c r="F166" i="22" s="1"/>
  <c r="F167" i="22" s="1"/>
  <c r="G156" i="22"/>
  <c r="G166" i="22" s="1"/>
  <c r="F156" i="22"/>
  <c r="F151" i="22"/>
  <c r="B146" i="22"/>
  <c r="B145" i="22"/>
  <c r="G144" i="22"/>
  <c r="H144" i="22" s="1"/>
  <c r="F144" i="22"/>
  <c r="G143" i="22"/>
  <c r="H143" i="22" s="1"/>
  <c r="F143" i="22"/>
  <c r="G142" i="22"/>
  <c r="H142" i="22" s="1"/>
  <c r="F142" i="22"/>
  <c r="G141" i="22"/>
  <c r="H141" i="22" s="1"/>
  <c r="F141" i="22"/>
  <c r="H140" i="22"/>
  <c r="G140" i="22"/>
  <c r="F140" i="22"/>
  <c r="G139" i="22"/>
  <c r="G145" i="22" s="1"/>
  <c r="F139" i="22"/>
  <c r="G138" i="22"/>
  <c r="H138" i="22" s="1"/>
  <c r="F138" i="22"/>
  <c r="G137" i="22"/>
  <c r="H137" i="22" s="1"/>
  <c r="F137" i="22"/>
  <c r="G136" i="22"/>
  <c r="H136" i="22" s="1"/>
  <c r="F136" i="22"/>
  <c r="H135" i="22"/>
  <c r="G135" i="22"/>
  <c r="F135" i="22"/>
  <c r="F130" i="22"/>
  <c r="B125" i="22"/>
  <c r="B124" i="22"/>
  <c r="G123" i="22"/>
  <c r="H123" i="22" s="1"/>
  <c r="F123" i="22"/>
  <c r="H122" i="22"/>
  <c r="G122" i="22"/>
  <c r="F122" i="22"/>
  <c r="I122" i="22" s="1"/>
  <c r="G121" i="22"/>
  <c r="H121" i="22" s="1"/>
  <c r="F121" i="22"/>
  <c r="I121" i="22" s="1"/>
  <c r="G120" i="22"/>
  <c r="H120" i="22" s="1"/>
  <c r="F120" i="22"/>
  <c r="I120" i="22" s="1"/>
  <c r="G119" i="22"/>
  <c r="H119" i="22" s="1"/>
  <c r="F119" i="22"/>
  <c r="I119" i="22" s="1"/>
  <c r="G118" i="22"/>
  <c r="H118" i="22" s="1"/>
  <c r="F118" i="22"/>
  <c r="I118" i="22" s="1"/>
  <c r="H117" i="22"/>
  <c r="G117" i="22"/>
  <c r="F117" i="22"/>
  <c r="I117" i="22" s="1"/>
  <c r="G116" i="22"/>
  <c r="H116" i="22" s="1"/>
  <c r="F116" i="22"/>
  <c r="F124" i="22" s="1"/>
  <c r="F125" i="22" s="1"/>
  <c r="G115" i="22"/>
  <c r="H115" i="22" s="1"/>
  <c r="F115" i="22"/>
  <c r="G114" i="22"/>
  <c r="G124" i="22" s="1"/>
  <c r="F114" i="22"/>
  <c r="B104" i="22"/>
  <c r="B103" i="22"/>
  <c r="F109" i="22" s="1"/>
  <c r="G102" i="22"/>
  <c r="H102" i="22" s="1"/>
  <c r="F102" i="22"/>
  <c r="G101" i="22"/>
  <c r="H101" i="22" s="1"/>
  <c r="F101" i="22"/>
  <c r="G100" i="22"/>
  <c r="H100" i="22" s="1"/>
  <c r="F100" i="22"/>
  <c r="I100" i="22" s="1"/>
  <c r="H99" i="22"/>
  <c r="G99" i="22"/>
  <c r="F99" i="22"/>
  <c r="G98" i="22"/>
  <c r="H98" i="22" s="1"/>
  <c r="F98" i="22"/>
  <c r="I98" i="22" s="1"/>
  <c r="G97" i="22"/>
  <c r="H97" i="22" s="1"/>
  <c r="F97" i="22"/>
  <c r="I97" i="22" s="1"/>
  <c r="G96" i="22"/>
  <c r="H96" i="22" s="1"/>
  <c r="F96" i="22"/>
  <c r="G95" i="22"/>
  <c r="H95" i="22" s="1"/>
  <c r="F95" i="22"/>
  <c r="H94" i="22"/>
  <c r="G94" i="22"/>
  <c r="F94" i="22"/>
  <c r="G93" i="22"/>
  <c r="G103" i="22" s="1"/>
  <c r="F93" i="22"/>
  <c r="F103" i="22" s="1"/>
  <c r="F104" i="22" s="1"/>
  <c r="B83" i="22"/>
  <c r="B82" i="22"/>
  <c r="F88" i="22" s="1"/>
  <c r="H81" i="22"/>
  <c r="G81" i="22"/>
  <c r="F81" i="22"/>
  <c r="G80" i="22"/>
  <c r="H80" i="22" s="1"/>
  <c r="F80" i="22"/>
  <c r="G79" i="22"/>
  <c r="H79" i="22" s="1"/>
  <c r="F79" i="22"/>
  <c r="G78" i="22"/>
  <c r="H78" i="22" s="1"/>
  <c r="F78" i="22"/>
  <c r="G77" i="22"/>
  <c r="H77" i="22" s="1"/>
  <c r="F77" i="22"/>
  <c r="H76" i="22"/>
  <c r="G76" i="22"/>
  <c r="F76" i="22"/>
  <c r="G75" i="22"/>
  <c r="H75" i="22" s="1"/>
  <c r="F75" i="22"/>
  <c r="G74" i="22"/>
  <c r="H74" i="22" s="1"/>
  <c r="F74" i="22"/>
  <c r="G73" i="22"/>
  <c r="H73" i="22" s="1"/>
  <c r="F73" i="22"/>
  <c r="G72" i="22"/>
  <c r="G82" i="22" s="1"/>
  <c r="F72" i="22"/>
  <c r="F67" i="22"/>
  <c r="B62" i="22"/>
  <c r="B61" i="22"/>
  <c r="G60" i="22"/>
  <c r="H60" i="22" s="1"/>
  <c r="F60" i="22"/>
  <c r="I60" i="22" s="1"/>
  <c r="G59" i="22"/>
  <c r="H59" i="22" s="1"/>
  <c r="F59" i="22"/>
  <c r="I59" i="22" s="1"/>
  <c r="H58" i="22"/>
  <c r="G58" i="22"/>
  <c r="F58" i="22"/>
  <c r="G57" i="22"/>
  <c r="H57" i="22" s="1"/>
  <c r="F57" i="22"/>
  <c r="G56" i="22"/>
  <c r="H56" i="22" s="1"/>
  <c r="F56" i="22"/>
  <c r="G55" i="22"/>
  <c r="H55" i="22" s="1"/>
  <c r="F55" i="22"/>
  <c r="G54" i="22"/>
  <c r="H54" i="22" s="1"/>
  <c r="F54" i="22"/>
  <c r="H53" i="22"/>
  <c r="G53" i="22"/>
  <c r="F53" i="22"/>
  <c r="G52" i="22"/>
  <c r="H52" i="22" s="1"/>
  <c r="F52" i="22"/>
  <c r="F61" i="22" s="1"/>
  <c r="F62" i="22" s="1"/>
  <c r="G51" i="22"/>
  <c r="G61" i="22" s="1"/>
  <c r="F51" i="22"/>
  <c r="I51" i="22" s="1"/>
  <c r="F46" i="22"/>
  <c r="B41" i="22"/>
  <c r="B40" i="22"/>
  <c r="G39" i="22"/>
  <c r="H39" i="22" s="1"/>
  <c r="F39" i="22"/>
  <c r="G38" i="22"/>
  <c r="H38" i="22" s="1"/>
  <c r="F38" i="22"/>
  <c r="G37" i="22"/>
  <c r="H37" i="22" s="1"/>
  <c r="F37" i="22"/>
  <c r="G36" i="22"/>
  <c r="H36" i="22" s="1"/>
  <c r="F36" i="22"/>
  <c r="I36" i="22" s="1"/>
  <c r="H35" i="22"/>
  <c r="G35" i="22"/>
  <c r="F35" i="22"/>
  <c r="G34" i="22"/>
  <c r="G40" i="22" s="1"/>
  <c r="F34" i="22"/>
  <c r="F40" i="22" s="1"/>
  <c r="F41" i="22" s="1"/>
  <c r="G33" i="22"/>
  <c r="H33" i="22" s="1"/>
  <c r="F33" i="22"/>
  <c r="I33" i="22" s="1"/>
  <c r="G32" i="22"/>
  <c r="H32" i="22" s="1"/>
  <c r="F32" i="22"/>
  <c r="I32" i="22" s="1"/>
  <c r="G31" i="22"/>
  <c r="H31" i="22" s="1"/>
  <c r="F31" i="22"/>
  <c r="I31" i="22" s="1"/>
  <c r="H30" i="22"/>
  <c r="G30" i="22"/>
  <c r="F30" i="22"/>
  <c r="F25" i="22"/>
  <c r="B20" i="22"/>
  <c r="B19" i="22"/>
  <c r="G18" i="22"/>
  <c r="H18" i="22" s="1"/>
  <c r="F18" i="22"/>
  <c r="H17" i="22"/>
  <c r="G17" i="22"/>
  <c r="F17" i="22"/>
  <c r="I17" i="22" s="1"/>
  <c r="G16" i="22"/>
  <c r="H16" i="22" s="1"/>
  <c r="F16" i="22"/>
  <c r="I16" i="22" s="1"/>
  <c r="G15" i="22"/>
  <c r="H15" i="22" s="1"/>
  <c r="F15" i="22"/>
  <c r="I15" i="22" s="1"/>
  <c r="G14" i="22"/>
  <c r="H14" i="22" s="1"/>
  <c r="F14" i="22"/>
  <c r="I14" i="22" s="1"/>
  <c r="G13" i="22"/>
  <c r="H13" i="22" s="1"/>
  <c r="F13" i="22"/>
  <c r="I13" i="22" s="1"/>
  <c r="H12" i="22"/>
  <c r="G12" i="22"/>
  <c r="F12" i="22"/>
  <c r="G11" i="22"/>
  <c r="H11" i="22" s="1"/>
  <c r="F11" i="22"/>
  <c r="F19" i="22" s="1"/>
  <c r="F20" i="22" s="1"/>
  <c r="G10" i="22"/>
  <c r="H10" i="22" s="1"/>
  <c r="F10" i="22"/>
  <c r="G9" i="22"/>
  <c r="G19" i="22" s="1"/>
  <c r="F9" i="22"/>
  <c r="G398" i="22" l="1"/>
  <c r="I411" i="22"/>
  <c r="I414" i="22"/>
  <c r="I415" i="22"/>
  <c r="I416" i="22"/>
  <c r="I412" i="22"/>
  <c r="I413" i="22"/>
  <c r="I164" i="22"/>
  <c r="I99" i="22"/>
  <c r="F152" i="22"/>
  <c r="I223" i="22"/>
  <c r="F342" i="22"/>
  <c r="I156" i="22"/>
  <c r="I165" i="22"/>
  <c r="I270" i="22"/>
  <c r="I144" i="22"/>
  <c r="I53" i="22"/>
  <c r="I81" i="22"/>
  <c r="I242" i="22"/>
  <c r="I328" i="22"/>
  <c r="I224" i="22"/>
  <c r="I35" i="22"/>
  <c r="I243" i="22"/>
  <c r="I347" i="22"/>
  <c r="I434" i="22"/>
  <c r="I54" i="22"/>
  <c r="I101" i="22"/>
  <c r="I158" i="22"/>
  <c r="I225" i="22"/>
  <c r="I329" i="22"/>
  <c r="I367" i="22"/>
  <c r="I376" i="22"/>
  <c r="I481" i="22"/>
  <c r="I500" i="22"/>
  <c r="I78" i="22"/>
  <c r="I177" i="22"/>
  <c r="I55" i="22"/>
  <c r="I102" i="22"/>
  <c r="I226" i="22"/>
  <c r="I264" i="22"/>
  <c r="I330" i="22"/>
  <c r="I435" i="22"/>
  <c r="I473" i="22"/>
  <c r="I482" i="22"/>
  <c r="I74" i="22"/>
  <c r="I9" i="22"/>
  <c r="I19" i="22" s="1"/>
  <c r="F22" i="22" s="1"/>
  <c r="I18" i="22"/>
  <c r="I159" i="22"/>
  <c r="I206" i="22"/>
  <c r="I311" i="22"/>
  <c r="I37" i="22"/>
  <c r="I56" i="22"/>
  <c r="I94" i="22"/>
  <c r="F110" i="22"/>
  <c r="I227" i="22"/>
  <c r="I331" i="22"/>
  <c r="I369" i="22"/>
  <c r="I397" i="22"/>
  <c r="I436" i="22"/>
  <c r="I474" i="22"/>
  <c r="I502" i="22"/>
  <c r="I10" i="22"/>
  <c r="I160" i="22"/>
  <c r="I207" i="22"/>
  <c r="I265" i="22"/>
  <c r="I312" i="22"/>
  <c r="I350" i="22"/>
  <c r="I417" i="22"/>
  <c r="I455" i="22"/>
  <c r="I477" i="22"/>
  <c r="H145" i="22"/>
  <c r="F147" i="22" s="1"/>
  <c r="I38" i="22"/>
  <c r="I57" i="22"/>
  <c r="I76" i="22"/>
  <c r="I114" i="22"/>
  <c r="I123" i="22"/>
  <c r="I228" i="22"/>
  <c r="I332" i="22"/>
  <c r="I437" i="22"/>
  <c r="I95" i="22"/>
  <c r="I142" i="22"/>
  <c r="I161" i="22"/>
  <c r="F215" i="22"/>
  <c r="I266" i="22"/>
  <c r="I313" i="22"/>
  <c r="I351" i="22"/>
  <c r="I370" i="22"/>
  <c r="I418" i="22"/>
  <c r="I30" i="22"/>
  <c r="I39" i="22"/>
  <c r="I58" i="22"/>
  <c r="I115" i="22"/>
  <c r="I247" i="22"/>
  <c r="I333" i="22"/>
  <c r="I438" i="22"/>
  <c r="I72" i="22"/>
  <c r="I12" i="22"/>
  <c r="I77" i="22"/>
  <c r="I96" i="22"/>
  <c r="I143" i="22"/>
  <c r="I162" i="22"/>
  <c r="I181" i="22"/>
  <c r="I220" i="22"/>
  <c r="I229" i="22"/>
  <c r="I267" i="22"/>
  <c r="I305" i="22"/>
  <c r="I371" i="22"/>
  <c r="I419" i="22"/>
  <c r="I457" i="22"/>
  <c r="I476" i="22"/>
  <c r="H40" i="22"/>
  <c r="F42" i="22" s="1"/>
  <c r="F47" i="22" s="1"/>
  <c r="I200" i="22"/>
  <c r="I248" i="22"/>
  <c r="I352" i="22"/>
  <c r="I439" i="22"/>
  <c r="H34" i="22"/>
  <c r="H93" i="22"/>
  <c r="H103" i="22" s="1"/>
  <c r="F105" i="22" s="1"/>
  <c r="H139" i="22"/>
  <c r="H198" i="22"/>
  <c r="H208" i="22" s="1"/>
  <c r="F210" i="22" s="1"/>
  <c r="H245" i="22"/>
  <c r="H251" i="22" s="1"/>
  <c r="F253" i="22" s="1"/>
  <c r="F258" i="22" s="1"/>
  <c r="H304" i="22"/>
  <c r="H314" i="22" s="1"/>
  <c r="F316" i="22" s="1"/>
  <c r="F321" i="22" s="1"/>
  <c r="H350" i="22"/>
  <c r="H356" i="22" s="1"/>
  <c r="F358" i="22" s="1"/>
  <c r="F363" i="22" s="1"/>
  <c r="H410" i="22"/>
  <c r="H420" i="22" s="1"/>
  <c r="F422" i="22" s="1"/>
  <c r="F427" i="22" s="1"/>
  <c r="H456" i="22"/>
  <c r="H462" i="22" s="1"/>
  <c r="F464" i="22" s="1"/>
  <c r="F469" i="22" s="1"/>
  <c r="I11" i="22"/>
  <c r="I34" i="22"/>
  <c r="I52" i="22"/>
  <c r="I61" i="22" s="1"/>
  <c r="F64" i="22" s="1"/>
  <c r="F69" i="22" s="1"/>
  <c r="I93" i="22"/>
  <c r="I116" i="22"/>
  <c r="I157" i="22"/>
  <c r="I198" i="22"/>
  <c r="I222" i="22"/>
  <c r="I263" i="22"/>
  <c r="I272" i="22" s="1"/>
  <c r="F275" i="22" s="1"/>
  <c r="F280" i="22" s="1"/>
  <c r="I304" i="22"/>
  <c r="I327" i="22"/>
  <c r="I335" i="22" s="1"/>
  <c r="F338" i="22" s="1"/>
  <c r="F343" i="22" s="1"/>
  <c r="I368" i="22"/>
  <c r="I410" i="22"/>
  <c r="I433" i="22"/>
  <c r="I441" i="22" s="1"/>
  <c r="F444" i="22" s="1"/>
  <c r="F449" i="22" s="1"/>
  <c r="F145" i="22"/>
  <c r="F146" i="22" s="1"/>
  <c r="I135" i="22" s="1"/>
  <c r="F251" i="22"/>
  <c r="F252" i="22" s="1"/>
  <c r="I244" i="22" s="1"/>
  <c r="F356" i="22"/>
  <c r="F357" i="22" s="1"/>
  <c r="I348" i="22" s="1"/>
  <c r="F462" i="22"/>
  <c r="F463" i="22" s="1"/>
  <c r="I453" i="22" s="1"/>
  <c r="F82" i="22"/>
  <c r="F83" i="22" s="1"/>
  <c r="I73" i="22" s="1"/>
  <c r="F187" i="22"/>
  <c r="F188" i="22" s="1"/>
  <c r="I178" i="22" s="1"/>
  <c r="F293" i="22"/>
  <c r="F294" i="22" s="1"/>
  <c r="I287" i="22" s="1"/>
  <c r="F398" i="22"/>
  <c r="F399" i="22" s="1"/>
  <c r="I391" i="22" s="1"/>
  <c r="F504" i="22"/>
  <c r="F505" i="22" s="1"/>
  <c r="I498" i="22" s="1"/>
  <c r="H72" i="22"/>
  <c r="H82" i="22" s="1"/>
  <c r="F84" i="22" s="1"/>
  <c r="F89" i="22" s="1"/>
  <c r="H177" i="22"/>
  <c r="H187" i="22" s="1"/>
  <c r="F189" i="22" s="1"/>
  <c r="F194" i="22" s="1"/>
  <c r="H283" i="22"/>
  <c r="H293" i="22" s="1"/>
  <c r="F295" i="22" s="1"/>
  <c r="F300" i="22" s="1"/>
  <c r="H388" i="22"/>
  <c r="H398" i="22" s="1"/>
  <c r="F400" i="22" s="1"/>
  <c r="F405" i="22" s="1"/>
  <c r="H494" i="22"/>
  <c r="H504" i="22" s="1"/>
  <c r="F506" i="22" s="1"/>
  <c r="F511" i="22" s="1"/>
  <c r="H9" i="22"/>
  <c r="H19" i="22" s="1"/>
  <c r="F21" i="22" s="1"/>
  <c r="F26" i="22" s="1"/>
  <c r="H114" i="22"/>
  <c r="H124" i="22" s="1"/>
  <c r="F126" i="22" s="1"/>
  <c r="F131" i="22" s="1"/>
  <c r="H220" i="22"/>
  <c r="H230" i="22" s="1"/>
  <c r="F232" i="22" s="1"/>
  <c r="F237" i="22" s="1"/>
  <c r="H325" i="22"/>
  <c r="H335" i="22" s="1"/>
  <c r="F337" i="22" s="1"/>
  <c r="H431" i="22"/>
  <c r="H441" i="22" s="1"/>
  <c r="F443" i="22" s="1"/>
  <c r="F448" i="22" s="1"/>
  <c r="F483" i="22"/>
  <c r="F484" i="22" s="1"/>
  <c r="I479" i="22" s="1"/>
  <c r="H51" i="22"/>
  <c r="H61" i="22" s="1"/>
  <c r="F63" i="22" s="1"/>
  <c r="F68" i="22" s="1"/>
  <c r="H156" i="22"/>
  <c r="H166" i="22" s="1"/>
  <c r="F168" i="22" s="1"/>
  <c r="F173" i="22" s="1"/>
  <c r="H262" i="22"/>
  <c r="H272" i="22" s="1"/>
  <c r="F274" i="22" s="1"/>
  <c r="F279" i="22" s="1"/>
  <c r="H367" i="22"/>
  <c r="H377" i="22" s="1"/>
  <c r="F379" i="22" s="1"/>
  <c r="F384" i="22" s="1"/>
  <c r="H473" i="22"/>
  <c r="H483" i="22" s="1"/>
  <c r="F485" i="22" s="1"/>
  <c r="F490" i="22" s="1"/>
  <c r="I389" i="22" l="1"/>
  <c r="I314" i="22"/>
  <c r="F317" i="22" s="1"/>
  <c r="F322" i="22" s="1"/>
  <c r="I392" i="22"/>
  <c r="I208" i="22"/>
  <c r="F211" i="22" s="1"/>
  <c r="F216" i="22" s="1"/>
  <c r="I285" i="22"/>
  <c r="I501" i="22"/>
  <c r="I496" i="22"/>
  <c r="I460" i="22"/>
  <c r="I80" i="22"/>
  <c r="I499" i="22"/>
  <c r="I393" i="22"/>
  <c r="I82" i="22"/>
  <c r="F85" i="22" s="1"/>
  <c r="F90" i="22" s="1"/>
  <c r="I461" i="22"/>
  <c r="I355" i="22"/>
  <c r="I459" i="22"/>
  <c r="I103" i="22"/>
  <c r="F106" i="22" s="1"/>
  <c r="F111" i="22" s="1"/>
  <c r="I180" i="22"/>
  <c r="I388" i="22"/>
  <c r="I398" i="22" s="1"/>
  <c r="F401" i="22" s="1"/>
  <c r="F406" i="22" s="1"/>
  <c r="I395" i="22"/>
  <c r="I452" i="22"/>
  <c r="I346" i="22"/>
  <c r="I354" i="22"/>
  <c r="I495" i="22"/>
  <c r="I396" i="22"/>
  <c r="I394" i="22"/>
  <c r="I289" i="22"/>
  <c r="I288" i="22"/>
  <c r="I75" i="22"/>
  <c r="I377" i="22"/>
  <c r="F380" i="22" s="1"/>
  <c r="F385" i="22" s="1"/>
  <c r="I250" i="22"/>
  <c r="I292" i="22"/>
  <c r="I241" i="22"/>
  <c r="I251" i="22" s="1"/>
  <c r="F254" i="22" s="1"/>
  <c r="F259" i="22" s="1"/>
  <c r="I284" i="22"/>
  <c r="I291" i="22"/>
  <c r="I290" i="22"/>
  <c r="I183" i="22"/>
  <c r="F27" i="22"/>
  <c r="I390" i="22"/>
  <c r="I454" i="22"/>
  <c r="I184" i="22"/>
  <c r="I503" i="22"/>
  <c r="I246" i="22"/>
  <c r="I349" i="22"/>
  <c r="I140" i="22"/>
  <c r="I186" i="22"/>
  <c r="I136" i="22"/>
  <c r="I145" i="22" s="1"/>
  <c r="F148" i="22" s="1"/>
  <c r="F153" i="22" s="1"/>
  <c r="I40" i="22"/>
  <c r="F43" i="22" s="1"/>
  <c r="F48" i="22" s="1"/>
  <c r="I475" i="22"/>
  <c r="I185" i="22"/>
  <c r="I166" i="22"/>
  <c r="F169" i="22" s="1"/>
  <c r="F174" i="22" s="1"/>
  <c r="I478" i="22"/>
  <c r="I483" i="22" s="1"/>
  <c r="F486" i="22" s="1"/>
  <c r="F491" i="22" s="1"/>
  <c r="I179" i="22"/>
  <c r="I187" i="22" s="1"/>
  <c r="F190" i="22" s="1"/>
  <c r="F195" i="22" s="1"/>
  <c r="I283" i="22"/>
  <c r="I139" i="22"/>
  <c r="I138" i="22"/>
  <c r="I137" i="22"/>
  <c r="I458" i="22"/>
  <c r="I286" i="22"/>
  <c r="I494" i="22"/>
  <c r="I245" i="22"/>
  <c r="I497" i="22"/>
  <c r="I353" i="22"/>
  <c r="I456" i="22"/>
  <c r="I141" i="22"/>
  <c r="I480" i="22"/>
  <c r="I79" i="22"/>
  <c r="I249" i="22"/>
  <c r="I420" i="22"/>
  <c r="F423" i="22" s="1"/>
  <c r="F428" i="22" s="1"/>
  <c r="I182" i="22"/>
  <c r="I230" i="22"/>
  <c r="F233" i="22" s="1"/>
  <c r="F238" i="22" s="1"/>
  <c r="I124" i="22"/>
  <c r="F127" i="22" s="1"/>
  <c r="F132" i="22" s="1"/>
  <c r="I356" i="22" l="1"/>
  <c r="F359" i="22" s="1"/>
  <c r="F364" i="22" s="1"/>
  <c r="I293" i="22"/>
  <c r="F296" i="22" s="1"/>
  <c r="F301" i="22" s="1"/>
  <c r="I462" i="22"/>
  <c r="F465" i="22" s="1"/>
  <c r="F470" i="22" s="1"/>
  <c r="I504" i="22"/>
  <c r="F507" i="22" s="1"/>
  <c r="F512" i="22" s="1"/>
  <c r="BB88" i="15" l="1"/>
  <c r="AX88" i="15"/>
  <c r="AP88" i="15"/>
  <c r="AO88" i="15"/>
  <c r="AN88" i="15"/>
  <c r="AI88" i="15"/>
  <c r="AH88" i="15"/>
  <c r="AG88" i="15"/>
  <c r="BB87" i="15"/>
  <c r="AZ87" i="15"/>
  <c r="AZ88" i="15" s="1"/>
  <c r="AY87" i="15"/>
  <c r="AY88" i="15" s="1"/>
  <c r="AX87" i="15"/>
  <c r="AW87" i="15"/>
  <c r="AW88" i="15" s="1"/>
  <c r="AV87" i="15"/>
  <c r="AV88" i="15" s="1"/>
  <c r="AU87" i="15"/>
  <c r="AU88" i="15" s="1"/>
  <c r="AT87" i="15"/>
  <c r="AT88" i="15" s="1"/>
  <c r="AS87" i="15"/>
  <c r="AS88" i="15" s="1"/>
  <c r="AR87" i="15"/>
  <c r="AR88" i="15" s="1"/>
  <c r="AQ87" i="15"/>
  <c r="AQ88" i="15" s="1"/>
  <c r="AP87" i="15"/>
  <c r="AO87" i="15"/>
  <c r="AN87" i="15"/>
  <c r="AM87" i="15"/>
  <c r="AM88" i="15" s="1"/>
  <c r="AL87" i="15"/>
  <c r="AL88" i="15" s="1"/>
  <c r="AK87" i="15"/>
  <c r="AK88" i="15" s="1"/>
  <c r="AJ87" i="15"/>
  <c r="AJ88" i="15" s="1"/>
  <c r="AI87" i="15"/>
  <c r="AH87" i="15"/>
  <c r="AG87" i="15"/>
  <c r="AF87" i="15"/>
  <c r="AF88" i="15" s="1"/>
  <c r="AE87" i="15"/>
  <c r="AE88" i="15" s="1"/>
  <c r="AB87" i="15"/>
  <c r="AB88" i="15" s="1"/>
  <c r="Z87" i="15"/>
  <c r="Z88" i="15" s="1"/>
  <c r="X87" i="15"/>
  <c r="X88" i="15" s="1"/>
  <c r="W87" i="15"/>
  <c r="W88" i="15" s="1"/>
  <c r="V87" i="15"/>
  <c r="V88" i="15" s="1"/>
  <c r="U87" i="15"/>
  <c r="U88" i="15" s="1"/>
  <c r="T87" i="15"/>
  <c r="T88" i="15" s="1"/>
  <c r="S87" i="15"/>
  <c r="S88" i="15" s="1"/>
  <c r="R87" i="15"/>
  <c r="R88" i="15" s="1"/>
  <c r="K52" i="15"/>
  <c r="K53" i="15" s="1"/>
  <c r="J52" i="15"/>
  <c r="J53" i="15" s="1"/>
  <c r="I52" i="15"/>
  <c r="I53" i="15" s="1"/>
  <c r="H52" i="15"/>
  <c r="H53" i="15" s="1"/>
  <c r="K50" i="15"/>
  <c r="K51" i="15" s="1"/>
  <c r="J50" i="15"/>
  <c r="J51" i="15" s="1"/>
  <c r="I50" i="15"/>
  <c r="I51" i="15" s="1"/>
  <c r="H50" i="15"/>
  <c r="H51" i="15" s="1"/>
  <c r="E221" i="8" l="1"/>
</calcChain>
</file>

<file path=xl/sharedStrings.xml><?xml version="1.0" encoding="utf-8"?>
<sst xmlns="http://schemas.openxmlformats.org/spreadsheetml/2006/main" count="64191" uniqueCount="1588">
  <si>
    <t>Pesticide name:</t>
  </si>
  <si>
    <t>Extraction solvent 1:</t>
  </si>
  <si>
    <t>Extraction solvent 2:</t>
  </si>
  <si>
    <t>Extraction solvent 3:</t>
  </si>
  <si>
    <t>Agitation mode:</t>
  </si>
  <si>
    <t>Clean up:</t>
  </si>
  <si>
    <t>How was the identification done?</t>
  </si>
  <si>
    <t>Other identification details (e.g. 1 transition, 2 transitions, accurate mass):</t>
  </si>
  <si>
    <t>Chromatographic Technique:</t>
  </si>
  <si>
    <t>Detector</t>
  </si>
  <si>
    <t>Analyser:</t>
  </si>
  <si>
    <t>Ionization Mode:</t>
  </si>
  <si>
    <t>Polarity</t>
  </si>
  <si>
    <t>Full Scan?</t>
  </si>
  <si>
    <t>Instrument model:</t>
  </si>
  <si>
    <t>Column Type:</t>
  </si>
  <si>
    <t>Software</t>
  </si>
  <si>
    <t>No. of PESTICIDES in method or library (only pesticides)</t>
  </si>
  <si>
    <t>How frequently do you use a standard solution for your screening method?</t>
  </si>
  <si>
    <t>Yes/No</t>
  </si>
  <si>
    <t>Clean Up</t>
  </si>
  <si>
    <t>Agitation Mode</t>
  </si>
  <si>
    <t>CleanUp</t>
  </si>
  <si>
    <t>Calibration</t>
  </si>
  <si>
    <t>Recovery approach</t>
  </si>
  <si>
    <t>Did you use injection internal standard (I-IS)?</t>
  </si>
  <si>
    <t>Did you use procedural internal standard (P-IS)?</t>
  </si>
  <si>
    <t>Did you use Isotopically labelled internal standard (IL-IS)?</t>
  </si>
  <si>
    <t>GC detector:</t>
  </si>
  <si>
    <t>LC detector:</t>
  </si>
  <si>
    <t>Polarity:</t>
  </si>
  <si>
    <t>Acquisition Mode:</t>
  </si>
  <si>
    <t>Yes</t>
  </si>
  <si>
    <t>Yes (specify)</t>
  </si>
  <si>
    <t>None</t>
  </si>
  <si>
    <t>SPE</t>
  </si>
  <si>
    <t>Matrix matched - Single level</t>
  </si>
  <si>
    <t>Rec. from same batch</t>
  </si>
  <si>
    <t>Yes (target pesticide)</t>
  </si>
  <si>
    <t>MS</t>
  </si>
  <si>
    <t>Single Quadrupole</t>
  </si>
  <si>
    <t>Electron Impact (EI)</t>
  </si>
  <si>
    <t>+</t>
  </si>
  <si>
    <t>Full Scan</t>
  </si>
  <si>
    <t>≤ ±0.1 min</t>
  </si>
  <si>
    <t>LC-MS</t>
  </si>
  <si>
    <t>No</t>
  </si>
  <si>
    <t>Manual</t>
  </si>
  <si>
    <t>DSPE</t>
  </si>
  <si>
    <t>Matrix matched - Multiple level</t>
  </si>
  <si>
    <t>Rec. from validation data</t>
  </si>
  <si>
    <t>Yes (substance, specify)</t>
  </si>
  <si>
    <t>MS/MS</t>
  </si>
  <si>
    <t>Triple Quadrupole</t>
  </si>
  <si>
    <t xml:space="preserve">Chemical Ionisation (CI) </t>
  </si>
  <si>
    <t>-</t>
  </si>
  <si>
    <t>Selected Ion Monitoring (SIM)</t>
  </si>
  <si>
    <t>&gt; ±0.1 min and ≤ ±0.2 min</t>
  </si>
  <si>
    <t>LC-MS/MS</t>
  </si>
  <si>
    <t>Mechanical</t>
  </si>
  <si>
    <t>GPC</t>
  </si>
  <si>
    <t>Pure solvent - Single level</t>
  </si>
  <si>
    <t>Other pesticide</t>
  </si>
  <si>
    <t>ECD</t>
  </si>
  <si>
    <t>DAD</t>
  </si>
  <si>
    <t>Ion trap</t>
  </si>
  <si>
    <t>Electrospray Ionisation (ESI)</t>
  </si>
  <si>
    <t>Multiple Reaction Monitoring (MRM)</t>
  </si>
  <si>
    <t>&gt; ±0.2 min</t>
  </si>
  <si>
    <t>GC-MS</t>
  </si>
  <si>
    <t>Both</t>
  </si>
  <si>
    <t>Liquid-Liquid Partitioning</t>
  </si>
  <si>
    <t>Pure solvent - Multiple level</t>
  </si>
  <si>
    <t>Via isotope labelled ISTD</t>
  </si>
  <si>
    <t>NPD</t>
  </si>
  <si>
    <t>Fluorescence</t>
  </si>
  <si>
    <t>TOF</t>
  </si>
  <si>
    <t>Atmospheric Pressure Chemical Ionisation (APCI )</t>
  </si>
  <si>
    <t>Other (specify)</t>
  </si>
  <si>
    <t>GC-MS/MS</t>
  </si>
  <si>
    <t>Freezing out</t>
  </si>
  <si>
    <t>Standard addition</t>
  </si>
  <si>
    <t>Via Standard addition</t>
  </si>
  <si>
    <t>FPD</t>
  </si>
  <si>
    <t>UV MS</t>
  </si>
  <si>
    <t>Q-TOF</t>
  </si>
  <si>
    <t>Two Columns</t>
  </si>
  <si>
    <t>FID</t>
  </si>
  <si>
    <t>Q-trap</t>
  </si>
  <si>
    <t>Orbitrap</t>
  </si>
  <si>
    <t>Q-Orbitrap</t>
  </si>
  <si>
    <t>Extraction Solvent</t>
  </si>
  <si>
    <t>Acetone</t>
  </si>
  <si>
    <t>Acetonitrile</t>
  </si>
  <si>
    <t>Cyclohexane</t>
  </si>
  <si>
    <t>Dichloromethane</t>
  </si>
  <si>
    <t>Ethyl acetate</t>
  </si>
  <si>
    <t>Methanol</t>
  </si>
  <si>
    <t>Petroleum ether</t>
  </si>
  <si>
    <t>Identication Done</t>
  </si>
  <si>
    <t>Tentatively detected</t>
  </si>
  <si>
    <t>Cro tech</t>
  </si>
  <si>
    <t>LC</t>
  </si>
  <si>
    <t>GC</t>
  </si>
  <si>
    <t>Is the pH adjusted?</t>
  </si>
  <si>
    <t>Is this pesticide included in your routine scope? (Yes/No)?</t>
  </si>
  <si>
    <t>Calibration for quantification</t>
  </si>
  <si>
    <t>calibration</t>
  </si>
  <si>
    <t>solvent based-single level</t>
  </si>
  <si>
    <t>solvent based-multiple level</t>
  </si>
  <si>
    <t>matrix matched-single level</t>
  </si>
  <si>
    <t>matrix matched- multiple level</t>
  </si>
  <si>
    <t>lab</t>
  </si>
  <si>
    <t>Fully identified (SANTE 11945/2015)</t>
  </si>
  <si>
    <t>How frequently</t>
  </si>
  <si>
    <t>Each sample</t>
  </si>
  <si>
    <t>Each batch</t>
  </si>
  <si>
    <t>Daily</t>
  </si>
  <si>
    <t>Once a week</t>
  </si>
  <si>
    <t>Once a month</t>
  </si>
  <si>
    <t xml:space="preserve">Never </t>
  </si>
  <si>
    <t>Propamocarb</t>
  </si>
  <si>
    <t>Methanol + 1 % Formic Acid</t>
  </si>
  <si>
    <t>Dilution</t>
  </si>
  <si>
    <t>2 Transitions</t>
  </si>
  <si>
    <t>Agilent 6490</t>
  </si>
  <si>
    <t>HILIC</t>
  </si>
  <si>
    <t>MassHunter</t>
  </si>
  <si>
    <t>Bromide</t>
  </si>
  <si>
    <t>PolarX</t>
  </si>
  <si>
    <t>Perchlorate</t>
  </si>
  <si>
    <t>Bifenazate</t>
  </si>
  <si>
    <t>Ethylacetate + 1 % Acetic Acid</t>
  </si>
  <si>
    <t>Agilent6495C</t>
  </si>
  <si>
    <t>C18 (Waters HSS)</t>
  </si>
  <si>
    <t>Cyflumetofen</t>
  </si>
  <si>
    <t>Emamectin B1a</t>
  </si>
  <si>
    <t>Formetanat HCl</t>
  </si>
  <si>
    <t>Mefentrifluconazole</t>
  </si>
  <si>
    <t>Metalaxyl</t>
  </si>
  <si>
    <t>Pencycuron</t>
  </si>
  <si>
    <t>Pymetrozin</t>
  </si>
  <si>
    <t>Pyraclostrobin</t>
  </si>
  <si>
    <t>Pyridate</t>
  </si>
  <si>
    <t>Spirotetramat</t>
  </si>
  <si>
    <t>Spirotetramat Metabolite BYI-03380-enol</t>
  </si>
  <si>
    <t>Spirotetramat Metabolite BYI-03380-enol-glucoside</t>
  </si>
  <si>
    <t>Spirotetramat Metabolite BYI-03380-ketohydroxy</t>
  </si>
  <si>
    <t>Triazophos</t>
  </si>
  <si>
    <t>Aclonifen</t>
  </si>
  <si>
    <t>uSPE and dilution</t>
  </si>
  <si>
    <t>Thermo TSQ8000Evo</t>
  </si>
  <si>
    <t>db5-ms</t>
  </si>
  <si>
    <t>TraceFinder</t>
  </si>
  <si>
    <t>Bifenazate-diazine</t>
  </si>
  <si>
    <t>Captan</t>
  </si>
  <si>
    <t>Chlorothalonil</t>
  </si>
  <si>
    <t>Flonicamid</t>
  </si>
  <si>
    <t>Folpet</t>
  </si>
  <si>
    <t>Oxyfluorfen</t>
  </si>
  <si>
    <t>Penflufen</t>
  </si>
  <si>
    <t>Permethrin</t>
  </si>
  <si>
    <t>Phthalimide</t>
  </si>
  <si>
    <t>Tetrahydrophthalimide</t>
  </si>
  <si>
    <t>Lab006</t>
  </si>
  <si>
    <t>2 transitions</t>
  </si>
  <si>
    <t>0.05</t>
  </si>
  <si>
    <t>Shimadzu 8060</t>
  </si>
  <si>
    <t>SpeedCore diphenyl 2.6 um, 100 x 2.1 mm</t>
  </si>
  <si>
    <t>Labsolution</t>
  </si>
  <si>
    <t>Formetanate hydrochloride</t>
  </si>
  <si>
    <t>Shimadzu 8061</t>
  </si>
  <si>
    <t>Shimadzu 8062</t>
  </si>
  <si>
    <t>Benazolin</t>
  </si>
  <si>
    <t>Shimadzu 8063</t>
  </si>
  <si>
    <t>Shimadzu 8064</t>
  </si>
  <si>
    <t>1,3-dichloro-2-propanol phosphate (TDCPP)</t>
  </si>
  <si>
    <t>Shimadzu 8065</t>
  </si>
  <si>
    <t>Shimadzu 8066</t>
  </si>
  <si>
    <t>Shimadzu 8067</t>
  </si>
  <si>
    <t>Lab028</t>
  </si>
  <si>
    <t>&lt;6</t>
  </si>
  <si>
    <t>&lt;5</t>
  </si>
  <si>
    <t>parent and 1 daughter</t>
  </si>
  <si>
    <t>Thermo LC-Q-Exactive</t>
  </si>
  <si>
    <t>Atlantis T3 column, 3 µm particles, 100x3 mm (Waters)</t>
  </si>
  <si>
    <t>Trace Finder</t>
  </si>
  <si>
    <t>Triazofos</t>
  </si>
  <si>
    <t>Pymetrozine</t>
  </si>
  <si>
    <t>Bifenazate-diazene</t>
  </si>
  <si>
    <t>Spirotetramat-enol</t>
  </si>
  <si>
    <t>Spirotertramat-enol-glucoside</t>
  </si>
  <si>
    <t>permethrin-cis</t>
  </si>
  <si>
    <t>at least 2 fragments</t>
  </si>
  <si>
    <t>Thermo GC-Q-Exactive</t>
  </si>
  <si>
    <t>permethrin-trans</t>
  </si>
  <si>
    <t>aclonifen</t>
  </si>
  <si>
    <t>oxyfluorfen</t>
  </si>
  <si>
    <t>chlorothalonil</t>
  </si>
  <si>
    <t>TFNA</t>
  </si>
  <si>
    <t>Flomicamid</t>
  </si>
  <si>
    <t>once to determine parameters</t>
  </si>
  <si>
    <t>THPI captan degradatoin</t>
  </si>
  <si>
    <t>PTI folpet degradation</t>
  </si>
  <si>
    <t>Cyhalofop-butyl</t>
  </si>
  <si>
    <t>Emamectin B1A</t>
  </si>
  <si>
    <t>Formetanate</t>
  </si>
  <si>
    <t>Propamocarb-N-oxide met.</t>
  </si>
  <si>
    <t>Pyridafol (met. pyridate)</t>
  </si>
  <si>
    <t>Spirotetramat-keto-hydroxy</t>
  </si>
  <si>
    <t>Sulfotep</t>
  </si>
  <si>
    <t>Lab008</t>
  </si>
  <si>
    <t>Tetrahydrophtalimide</t>
  </si>
  <si>
    <t>&lt;0.01</t>
  </si>
  <si>
    <t>AGILENT 8890GC - 7010 MS</t>
  </si>
  <si>
    <t>HP5-MS</t>
  </si>
  <si>
    <t>Masshunter</t>
  </si>
  <si>
    <t>Permetrin</t>
  </si>
  <si>
    <t>Oxadiargyl</t>
  </si>
  <si>
    <t>AGILENT 1290LC - 6495 MS</t>
  </si>
  <si>
    <t>C18</t>
  </si>
  <si>
    <t>Ciflumetofen</t>
  </si>
  <si>
    <t>Cihalofop butyl</t>
  </si>
  <si>
    <t>TFNG</t>
  </si>
  <si>
    <t>Lab057</t>
  </si>
  <si>
    <t>Chlorthalonil</t>
  </si>
  <si>
    <t>negative chem. Ionisation</t>
  </si>
  <si>
    <t>Agilent 5973</t>
  </si>
  <si>
    <t>HP5MSui</t>
  </si>
  <si>
    <t>212.1 -&gt; 182.2</t>
  </si>
  <si>
    <t>Agilent 7010</t>
  </si>
  <si>
    <t>256.2 -&gt; 91.1</t>
  </si>
  <si>
    <t>340.0 -&gt; 320.0</t>
  </si>
  <si>
    <t>252.0 -&gt; 196.0</t>
  </si>
  <si>
    <t>163.0 -&gt; 127.0; 183.1 -&gt; 165.1</t>
  </si>
  <si>
    <t>161.0 -&gt; 123.0; 257.0 -&gt; 162.1</t>
  </si>
  <si>
    <t>149.0 -&gt; 70.0;  263.8 -&gt; 79.0</t>
  </si>
  <si>
    <t>151.0 -&gt; 80.0;  151.0 -&gt;  122.0</t>
  </si>
  <si>
    <t>259.8 -&gt; 130.1;  261.8 -&gt;  130.1</t>
  </si>
  <si>
    <t>147.0 -&gt; 76.1;  147.0 -&gt;  103.1</t>
  </si>
  <si>
    <t>Bifenazat</t>
  </si>
  <si>
    <t>procedural standard calibration- multiple level</t>
  </si>
  <si>
    <t>301.2 / 198.1   ///   301.2 / 170.2</t>
  </si>
  <si>
    <t>Sciex Qtrap 6500+</t>
  </si>
  <si>
    <t>ACQUITY UPLC BEH C18  1.7 µm</t>
  </si>
  <si>
    <t>Analyst 1.7.1</t>
  </si>
  <si>
    <t>procedural standard calibration once a week / qulity control sample every batch</t>
  </si>
  <si>
    <t>Bifenazat-diazen</t>
  </si>
  <si>
    <t>299.2 / 213.1   ///   299.2 / 184.0</t>
  </si>
  <si>
    <t>230.0 / 203.2   ///   230.0 / 174.1</t>
  </si>
  <si>
    <t>TFNA-AM</t>
  </si>
  <si>
    <t>191.1 / 148.0   ///   191.1 / 98.0</t>
  </si>
  <si>
    <t>249.1 / 203.0   ///   249.1 / 148.0</t>
  </si>
  <si>
    <t>189.2 / 102.0   ///   189.3 / 144.1</t>
  </si>
  <si>
    <t>Propamocarb-N-Desmethyl</t>
  </si>
  <si>
    <t>175.1 / 102.0   ///   175.1 / 144.1</t>
  </si>
  <si>
    <t>388.1 / 163.0   ///   388.1 / 194.0</t>
  </si>
  <si>
    <t>374.2 / 302.1   ///   374.2 / 216.3</t>
  </si>
  <si>
    <t>BYI 08330-Enol</t>
  </si>
  <si>
    <t>polarity switching</t>
  </si>
  <si>
    <t>302.2 / 216.1   ///   300.1 / 268.0</t>
  </si>
  <si>
    <t>BYI 08330-Enol-Glucosid</t>
  </si>
  <si>
    <t>464.2 / 302.2   ///   464.1 / 216.1</t>
  </si>
  <si>
    <t>BYI 08330-Ketohydroxy</t>
  </si>
  <si>
    <t>318.2 / 214.1   ///   318.0 / 268.1</t>
  </si>
  <si>
    <t>Formetanat(hydrochlorid)</t>
  </si>
  <si>
    <t>222.2 / 165.2   ///   222.2 / 93.0</t>
  </si>
  <si>
    <t>343.0 / 232.0   ///   341.0 / 223.0</t>
  </si>
  <si>
    <t>329.3 / 125.1   ///   331.3 / 127.0</t>
  </si>
  <si>
    <t>318.1 / 234.0   ///   318.1 / 141.1</t>
  </si>
  <si>
    <t>218.2 / 105.0   ///   218.2 / 77.9</t>
  </si>
  <si>
    <t>Pyridat</t>
  </si>
  <si>
    <t>379.1 / 206.9   ///   379.1 / 350.9</t>
  </si>
  <si>
    <t>Pyridafol</t>
  </si>
  <si>
    <t>207.0 / 103.9   ///   207.0 / 76.9</t>
  </si>
  <si>
    <t>Dithiocarbamate (as CS2)</t>
  </si>
  <si>
    <t>SnCl2/HCL</t>
  </si>
  <si>
    <t>76;78</t>
  </si>
  <si>
    <t>DB-Heavy-wax</t>
  </si>
  <si>
    <t>HS</t>
  </si>
  <si>
    <t>Lab027</t>
  </si>
  <si>
    <t>0,01</t>
  </si>
  <si>
    <t>method</t>
  </si>
  <si>
    <t>Spirotetramate enol</t>
  </si>
  <si>
    <t>Spirotetramate enol glucoside</t>
  </si>
  <si>
    <t>Oxyfluofen</t>
  </si>
  <si>
    <t>No standard for confirmation</t>
  </si>
  <si>
    <t>library</t>
  </si>
  <si>
    <t>Lab030</t>
  </si>
  <si>
    <t>Lab043</t>
  </si>
  <si>
    <t>matrix matched</t>
  </si>
  <si>
    <t>Agilent 6491</t>
  </si>
  <si>
    <t>Agilent 6492</t>
  </si>
  <si>
    <t>Agilent 6493</t>
  </si>
  <si>
    <t>Agilent 6494</t>
  </si>
  <si>
    <t>Agilent 6495</t>
  </si>
  <si>
    <t>Agilent 6496</t>
  </si>
  <si>
    <t>Agilent 6497</t>
  </si>
  <si>
    <t>Agilent 6498</t>
  </si>
  <si>
    <t xml:space="preserve">BYI 03380-ENOL-GLUCOSIDE  </t>
  </si>
  <si>
    <t>Agilent 6499</t>
  </si>
  <si>
    <t>Agilent 6500</t>
  </si>
  <si>
    <t xml:space="preserve">                       &lt;0,005</t>
  </si>
  <si>
    <t>Agilent 6501</t>
  </si>
  <si>
    <t>THPI</t>
  </si>
  <si>
    <t>Agilent 6502</t>
  </si>
  <si>
    <t>Agilent 6503</t>
  </si>
  <si>
    <t>Agilent 6504</t>
  </si>
  <si>
    <t>Agilent 6505</t>
  </si>
  <si>
    <t>Spirotetramat enol</t>
  </si>
  <si>
    <t>Agilent 6506</t>
  </si>
  <si>
    <t>Lab023</t>
  </si>
  <si>
    <t>7890B Agilent</t>
  </si>
  <si>
    <t>HP-5ms</t>
  </si>
  <si>
    <t>Tetrahydrophthalimide (THPI)</t>
  </si>
  <si>
    <t>Other (filtration)</t>
  </si>
  <si>
    <t>6470 Agilent</t>
  </si>
  <si>
    <t>TFNG (Flonicamid metabolite)</t>
  </si>
  <si>
    <t>Formetanate HCl</t>
  </si>
  <si>
    <t>Spirotetramat BYI-Enol Glucoside</t>
  </si>
  <si>
    <t>Bifenazate diazene</t>
  </si>
  <si>
    <t>Spirotetramat BYI-Enol</t>
  </si>
  <si>
    <t>accurate mass</t>
  </si>
  <si>
    <t>Bruker Compact</t>
  </si>
  <si>
    <t>Acquity UPLC BEH C18; 1.7 µm; 2.1x100mm; Waters</t>
  </si>
  <si>
    <t>Bruker TASQ 1.4</t>
  </si>
  <si>
    <t>Formetanat</t>
  </si>
  <si>
    <t>Mefentrifluconacol</t>
  </si>
  <si>
    <t>Oxadiagyl</t>
  </si>
  <si>
    <t>Spirotetramat-enol-glucoside</t>
  </si>
  <si>
    <t>Pymetrozim</t>
  </si>
  <si>
    <t>Thetrahydrophtalimid</t>
  </si>
  <si>
    <t>Phtalimid</t>
  </si>
  <si>
    <t>&lt;LOQ</t>
  </si>
  <si>
    <t>Thermo Exactive GC Orbitrap</t>
  </si>
  <si>
    <t>Agilent DB-5 MS, 30 m, 0.250 mm 0.25 µm</t>
  </si>
  <si>
    <t>Thermo Tracefinder 4.1</t>
  </si>
  <si>
    <t>Lab019</t>
  </si>
  <si>
    <t>Lab042</t>
  </si>
  <si>
    <t>Filtration</t>
  </si>
  <si>
    <t>HP-5MS Ultra inert 15 m x 250 µm x 0.25 µm (x2, mid-column backflush)</t>
  </si>
  <si>
    <t>Waters Xevo TQ-XS</t>
  </si>
  <si>
    <t>Waters HSS T3, 150 x 2.1mm, 1.8 µm</t>
  </si>
  <si>
    <t>TargetLynx</t>
  </si>
  <si>
    <t>BYI08330 enol-glucoside</t>
  </si>
  <si>
    <t>&lt;0,05</t>
  </si>
  <si>
    <t>BYI08330-cis-enol</t>
  </si>
  <si>
    <t>BYI08330-cis-keto-hydroxy</t>
  </si>
  <si>
    <t>Permethrin, cis-</t>
  </si>
  <si>
    <t>Permethrin, Trans-</t>
  </si>
  <si>
    <t>Lab007</t>
  </si>
  <si>
    <t>2 transitions, 2 diffenrent chromatographic colums</t>
  </si>
  <si>
    <t>RP-C18</t>
  </si>
  <si>
    <t>&gt;800</t>
  </si>
  <si>
    <t>3 transitions, 2 diffenrent chromatographic colums</t>
  </si>
  <si>
    <t>Emamectin B1b+B1a</t>
  </si>
  <si>
    <t>4 transitions, 2 diffenrent chromatographic colums</t>
  </si>
  <si>
    <t>5 transitions, 2 diffenrent chromatographic colums</t>
  </si>
  <si>
    <t>6 transitions, 2 diffenrent chromatographic colums</t>
  </si>
  <si>
    <t>7 transitions, 2 diffenrent chromatographic colums</t>
  </si>
  <si>
    <t>8 transitions, 2 diffenrent chromatographic colums</t>
  </si>
  <si>
    <t>9 transitions, 2 diffenrent chromatographic colums</t>
  </si>
  <si>
    <t>10 transitions, 2 diffenrent chromatographic colums</t>
  </si>
  <si>
    <t>11 transitions, 2 diffenrent chromatographic colums</t>
  </si>
  <si>
    <t>Bifenazat-diazin</t>
  </si>
  <si>
    <t>12 transitions, 2 diffenrent chromatographic colums</t>
  </si>
  <si>
    <t>13 transitions, 2 diffenrent chromatographic colums</t>
  </si>
  <si>
    <t>14 transitions, 2 diffenrent chromatographic colums</t>
  </si>
  <si>
    <t>Spirotetramat-Enol</t>
  </si>
  <si>
    <t>15 transitions, 2 diffenrent chromatographic colums</t>
  </si>
  <si>
    <t>Spirotetramat-Enol-glucosid</t>
  </si>
  <si>
    <t>16 transitions, 2 diffenrent chromatographic colums</t>
  </si>
  <si>
    <t>17 transitions, 2 diffenrent chromatographic colums</t>
  </si>
  <si>
    <t>18 transitions, 2 diffenrent chromatographic colums</t>
  </si>
  <si>
    <t>8-Hydroxychinolin</t>
  </si>
  <si>
    <t>19 transitions, 2 diffenrent chromatographic colums</t>
  </si>
  <si>
    <t>Mefentrifluconazol</t>
  </si>
  <si>
    <t>20 transitions, 2 diffenrent chromatographic colums</t>
  </si>
  <si>
    <t>21 transitions, 2 diffenrent chromatographic colums</t>
  </si>
  <si>
    <t>22 transitions, 2 diffenrent chromatographic colums</t>
  </si>
  <si>
    <t>23 transitions, 2 diffenrent chromatographic colums</t>
  </si>
  <si>
    <t>24 transitions, 2 diffenrent chromatographic colums</t>
  </si>
  <si>
    <t>25 transitions, 2 diffenrent chromatographic colums</t>
  </si>
  <si>
    <t>26 transitions, 2 diffenrent chromatographic colums</t>
  </si>
  <si>
    <t>cis-1,2,3,6,Tetrahydrophthalimid</t>
  </si>
  <si>
    <t>27 transitions, 2 diffenrent chromatographic colums</t>
  </si>
  <si>
    <t>28 transitions, 2 diffenrent chromatographic colums</t>
  </si>
  <si>
    <t>29 transitions, 2 diffenrent chromatographic colums</t>
  </si>
  <si>
    <t>30 transitions, 2 diffenrent chromatographic colums</t>
  </si>
  <si>
    <t>31 transitions, 2 diffenrent chromatographic colums</t>
  </si>
  <si>
    <t>32 transitions, 2 diffenrent chromatographic colums</t>
  </si>
  <si>
    <t>33 transitions, 2 diffenrent chromatographic colums</t>
  </si>
  <si>
    <t>Spirotetramat-Ketohydroxy</t>
  </si>
  <si>
    <t>34 transitions, 2 diffenrent chromatographic colums</t>
  </si>
  <si>
    <t>Phthalimid</t>
  </si>
  <si>
    <t>35 transitions, 2 diffenrent chromatographic colums</t>
  </si>
  <si>
    <t>Lab015</t>
  </si>
  <si>
    <t>0.01</t>
  </si>
  <si>
    <t xml:space="preserve">LECO TOF </t>
  </si>
  <si>
    <t>HP 5ms UI</t>
  </si>
  <si>
    <t>LECO</t>
  </si>
  <si>
    <t>0.008</t>
  </si>
  <si>
    <t>Bifenazate- diazen</t>
  </si>
  <si>
    <t>Bruker Maxis</t>
  </si>
  <si>
    <t>Dionex Acclaim RSCL</t>
  </si>
  <si>
    <t>TASQ</t>
  </si>
  <si>
    <t>Formetanat-hydrochlorid</t>
  </si>
  <si>
    <t>Spirotetramat, BYI08330-enol</t>
  </si>
  <si>
    <t>Spirotetramat, BYI08330-enol-glucoside</t>
  </si>
  <si>
    <t>Spirotetramat, BYI08330-ketohydroxy</t>
  </si>
  <si>
    <t>API 5500</t>
  </si>
  <si>
    <t>Infinitylab Poroshell 120EC-C18</t>
  </si>
  <si>
    <t>Sciex OS-Q</t>
  </si>
  <si>
    <t>Thiram</t>
  </si>
  <si>
    <t>Lab002</t>
  </si>
  <si>
    <t>no</t>
  </si>
  <si>
    <t>Agilent 7890-7000C</t>
  </si>
  <si>
    <t>MassHunter 10.0</t>
  </si>
  <si>
    <t>C19</t>
  </si>
  <si>
    <t>C20</t>
  </si>
  <si>
    <t>Permetrina</t>
  </si>
  <si>
    <t>C21</t>
  </si>
  <si>
    <t>C22</t>
  </si>
  <si>
    <t>Phtalimida</t>
  </si>
  <si>
    <t>C23</t>
  </si>
  <si>
    <t>Metalaxilo</t>
  </si>
  <si>
    <t>C24</t>
  </si>
  <si>
    <t>C25</t>
  </si>
  <si>
    <t>C26</t>
  </si>
  <si>
    <t>UPLC-Waters TQ-Xsmicro</t>
  </si>
  <si>
    <t>Masslynx 4,2</t>
  </si>
  <si>
    <t>Bifenazate (sum of bifenazate and bifenazate diazene expressed as bifenazate)</t>
  </si>
  <si>
    <t>Emamectin benzoate</t>
  </si>
  <si>
    <t>Quechers</t>
  </si>
  <si>
    <t>Agilent 6410</t>
  </si>
  <si>
    <t>Agilent C18</t>
  </si>
  <si>
    <t>MASS HUNTER</t>
  </si>
  <si>
    <t>DAILY</t>
  </si>
  <si>
    <t>Spirotetramat-cis-enol</t>
  </si>
  <si>
    <t>Lab035</t>
  </si>
  <si>
    <t>Lab020</t>
  </si>
  <si>
    <t>Bruker impact II</t>
  </si>
  <si>
    <t>Acclaim RSLC 120 C18</t>
  </si>
  <si>
    <t>Allethrin</t>
  </si>
  <si>
    <t>Azoxystrobine</t>
  </si>
  <si>
    <t>Bruker Evoq</t>
  </si>
  <si>
    <t>VF-5MS-pesticides</t>
  </si>
  <si>
    <t>Cyhalofop butyl</t>
  </si>
  <si>
    <t>Formatanate</t>
  </si>
  <si>
    <t>Phtalimide</t>
  </si>
  <si>
    <t>Waters Xevo TQ</t>
  </si>
  <si>
    <t>Acquity C18</t>
  </si>
  <si>
    <t>Pyraclostrobine</t>
  </si>
  <si>
    <t>Spirotetramate</t>
  </si>
  <si>
    <t>Spirotetramate enol-glucoside</t>
  </si>
  <si>
    <t>Spirotetramate keto-hydroxy</t>
  </si>
  <si>
    <t>CAPTAN</t>
  </si>
  <si>
    <t>Centrifugation</t>
  </si>
  <si>
    <t>240-MS</t>
  </si>
  <si>
    <t>5MS</t>
  </si>
  <si>
    <t>CHLOROTHALONIL</t>
  </si>
  <si>
    <t>PERMETHRIN</t>
  </si>
  <si>
    <t>TRIAZOPHOS</t>
  </si>
  <si>
    <t>Lab031</t>
  </si>
  <si>
    <t>Agilent 6550</t>
  </si>
  <si>
    <t>Zorbax Eclipse XDB-C18</t>
  </si>
  <si>
    <t>Agilent 7200</t>
  </si>
  <si>
    <t>HP-5MS UI</t>
  </si>
  <si>
    <t>Agilent 7060</t>
  </si>
  <si>
    <t>Lab016</t>
  </si>
  <si>
    <t>Lab025</t>
  </si>
  <si>
    <t>Agilent GC (7890B)MS(7010)</t>
  </si>
  <si>
    <t>HP-5MS</t>
  </si>
  <si>
    <t>cyflumetofen</t>
  </si>
  <si>
    <t>Waters TQ-XS</t>
  </si>
  <si>
    <t>MassLynx</t>
  </si>
  <si>
    <t>cyhalofop-butyl</t>
  </si>
  <si>
    <t>Flonicamid TFNG</t>
  </si>
  <si>
    <t>Spirotetramate-enol-Glucoside</t>
  </si>
  <si>
    <t>Tetrahydrophtalamide</t>
  </si>
  <si>
    <t>Lab039</t>
  </si>
  <si>
    <t>ABSCiex 5500</t>
  </si>
  <si>
    <t>Analyst</t>
  </si>
  <si>
    <t>Pyraclostrobina</t>
  </si>
  <si>
    <t>Mefentriconazole</t>
  </si>
  <si>
    <t>TNFG</t>
  </si>
  <si>
    <t>Bifenazate (sum)</t>
  </si>
  <si>
    <t>Spirotetramat enol glucoside</t>
  </si>
  <si>
    <t>Chlorotalonil</t>
  </si>
  <si>
    <t>Agilent 7000</t>
  </si>
  <si>
    <t>HP-5 MS</t>
  </si>
  <si>
    <t>Mass Hunter</t>
  </si>
  <si>
    <t>Tetrahidrophtalimide</t>
  </si>
  <si>
    <t>Captan (parental)</t>
  </si>
  <si>
    <t>Captan sum</t>
  </si>
  <si>
    <t>Folpet (parental)</t>
  </si>
  <si>
    <t>Folpet sum</t>
  </si>
  <si>
    <t>Lab068</t>
  </si>
  <si>
    <t>265.0/248.0, 267.0/250.0</t>
  </si>
  <si>
    <t>ABSciex API 4000</t>
  </si>
  <si>
    <t>ACE ULTRACORE SUPERC18 2.5um 2.1*100mm</t>
  </si>
  <si>
    <t>Analyst 1.6.2 and Multiquant 3.0.2</t>
  </si>
  <si>
    <t>301.2/198.1, 301.2/170.2</t>
  </si>
  <si>
    <t>Chrompack CP 9001</t>
  </si>
  <si>
    <t>Restek Stx-CLPesticides2</t>
  </si>
  <si>
    <t>Maitre CDS 2.5</t>
  </si>
  <si>
    <t>230.0/203.0, 230.0/148.0</t>
  </si>
  <si>
    <t>362.1/315.9, 362.1/237.0</t>
  </si>
  <si>
    <t>329.3/125.1, 331.3/127.0</t>
  </si>
  <si>
    <t>318.0/234.0, 318.0/115.0</t>
  </si>
  <si>
    <t>Permethrin (sum)</t>
  </si>
  <si>
    <t>183.0/165.0, 183.0/168.0</t>
  </si>
  <si>
    <t>Varian Saturn 4000</t>
  </si>
  <si>
    <t>Restek Rxi-5ms</t>
  </si>
  <si>
    <t>Varian MS Workstation 6.9.3</t>
  </si>
  <si>
    <t>76+103</t>
  </si>
  <si>
    <t>189.0/102.0, 189.0/144.0</t>
  </si>
  <si>
    <t>218.0/105.0, 218.0/78.0</t>
  </si>
  <si>
    <t>388.1/194.0, 388.1/163.0</t>
  </si>
  <si>
    <t>302.2/216.0, 302.2/117.0</t>
  </si>
  <si>
    <t>464.0/302.0, 464.0/216.0</t>
  </si>
  <si>
    <t>77+80</t>
  </si>
  <si>
    <t>314.0/162.0, 314.2/119.0</t>
  </si>
  <si>
    <t>Lab014</t>
  </si>
  <si>
    <t>Agilent 6460</t>
  </si>
  <si>
    <t>LiChrospher 60 RP-select B 5 µm 60 Å (100 x 2 mm)</t>
  </si>
  <si>
    <t>Agilent MassHunter</t>
  </si>
  <si>
    <t>AB Sciex QQQ 5500</t>
  </si>
  <si>
    <t>Phenomenex C18 Aqua (3 µm, 125 A; 50 x 2 mm)</t>
  </si>
  <si>
    <t>AB Sciex QQQ 5501</t>
  </si>
  <si>
    <t>AB Sciex QQQ 5502</t>
  </si>
  <si>
    <t>AB Sciex QQQ 5503</t>
  </si>
  <si>
    <t>AB Sciex QQQ 5504</t>
  </si>
  <si>
    <t>AB Sciex QQQ 5505</t>
  </si>
  <si>
    <t>AB Sciex QQQ 5506</t>
  </si>
  <si>
    <t>AB Sciex QQQ 5507</t>
  </si>
  <si>
    <t>AB Sciex QQQ 5508</t>
  </si>
  <si>
    <t>AB Sciex QQQ 5509</t>
  </si>
  <si>
    <t>AB Sciex QQQ 5510</t>
  </si>
  <si>
    <t>AB Sciex QQQ 5511</t>
  </si>
  <si>
    <t>AB Sciex QQQ 5512</t>
  </si>
  <si>
    <t>AB Sciex QQQ 5513</t>
  </si>
  <si>
    <t>AB Sciex QQQ 5514</t>
  </si>
  <si>
    <t>AB Sciex QQQ 5515</t>
  </si>
  <si>
    <t>4 ions</t>
  </si>
  <si>
    <t>Shimadzu QP2010</t>
  </si>
  <si>
    <t>HP-5ms; ID 0,25mm; L=30m; Film 0,25µm</t>
  </si>
  <si>
    <t>Shimadzu GC-MS Solution</t>
  </si>
  <si>
    <t>3 ions</t>
  </si>
  <si>
    <t>2 ions</t>
  </si>
  <si>
    <t>1 ion</t>
  </si>
  <si>
    <t>HP5MS 2X15 m</t>
  </si>
  <si>
    <t>masshunter</t>
  </si>
  <si>
    <t>Lab005</t>
  </si>
  <si>
    <t>SCION bruker/TSQ9000 Thermo</t>
  </si>
  <si>
    <t>Rxi 5MS</t>
  </si>
  <si>
    <t>MS workstation/Chromeleon</t>
  </si>
  <si>
    <t>API5500</t>
  </si>
  <si>
    <t>c18 Aqua</t>
  </si>
  <si>
    <t>Penfufen</t>
  </si>
  <si>
    <t>Permethrin cis</t>
  </si>
  <si>
    <t>Permethrin trans</t>
  </si>
  <si>
    <t>1,2,3,6 Tetrahydrophtalimide (THPI)</t>
  </si>
  <si>
    <t>Pymetrosine</t>
  </si>
  <si>
    <t>TSQ9000 Thermo</t>
  </si>
  <si>
    <t>Chromeleon</t>
  </si>
  <si>
    <t>pencycuron</t>
  </si>
  <si>
    <t>bifenzanate diazene</t>
  </si>
  <si>
    <t>emamectine</t>
  </si>
  <si>
    <t>emamectine benzoate b1a</t>
  </si>
  <si>
    <t xml:space="preserve">spirotetramat </t>
  </si>
  <si>
    <t>metalaxyl</t>
  </si>
  <si>
    <t>mefentrifluconazole</t>
  </si>
  <si>
    <t xml:space="preserve">phosmet </t>
  </si>
  <si>
    <t>3 transitions</t>
  </si>
  <si>
    <t>Lab040</t>
  </si>
  <si>
    <t>Lab051</t>
  </si>
  <si>
    <t>Varian LCMS320</t>
  </si>
  <si>
    <t>Varian LCMS321</t>
  </si>
  <si>
    <t>Varian LCMS322</t>
  </si>
  <si>
    <t>Varian LCMS323</t>
  </si>
  <si>
    <t>Varian LCMS324</t>
  </si>
  <si>
    <t>Varian LCMS325</t>
  </si>
  <si>
    <t>spirotetramat cis enol</t>
  </si>
  <si>
    <t>Varian LCMS326</t>
  </si>
  <si>
    <t>Spirotetramat cis keto</t>
  </si>
  <si>
    <t>Varian LCMS327</t>
  </si>
  <si>
    <t>Varian LCMS328</t>
  </si>
  <si>
    <t>Emmamectin benzoate</t>
  </si>
  <si>
    <t>Varian LCMS329</t>
  </si>
  <si>
    <t>Varian LCMS330</t>
  </si>
  <si>
    <t>tetrahydrophtalimide</t>
  </si>
  <si>
    <t>Agilent 7000D</t>
  </si>
  <si>
    <t>DB-5MS</t>
  </si>
  <si>
    <t>Permetrhin</t>
  </si>
  <si>
    <t>Bifenazato</t>
  </si>
  <si>
    <t>Quinosol</t>
  </si>
  <si>
    <t>phatilimide</t>
  </si>
  <si>
    <t>Oxyflorfen</t>
  </si>
  <si>
    <t>Oxydiargil</t>
  </si>
  <si>
    <t>Lab004</t>
  </si>
  <si>
    <t>Permethrine</t>
  </si>
  <si>
    <t>ZB-5MS</t>
  </si>
  <si>
    <t>MSMS spectrum</t>
  </si>
  <si>
    <t>Qtrap 6500+</t>
  </si>
  <si>
    <t>HSST3</t>
  </si>
  <si>
    <t>Analyst/Masterview</t>
  </si>
  <si>
    <t>Oxine-cuivre</t>
  </si>
  <si>
    <t>HSST4</t>
  </si>
  <si>
    <t>HSST5</t>
  </si>
  <si>
    <t>Propamocarbe</t>
  </si>
  <si>
    <t>HSST6</t>
  </si>
  <si>
    <t>HSST7</t>
  </si>
  <si>
    <t>HSST8</t>
  </si>
  <si>
    <t>HSST9</t>
  </si>
  <si>
    <t>HSST10</t>
  </si>
  <si>
    <t>Oxadixyl</t>
  </si>
  <si>
    <t>HSST11</t>
  </si>
  <si>
    <t>Lab022</t>
  </si>
  <si>
    <t>Agilent 1290 + Agilent 6470</t>
  </si>
  <si>
    <t>Zorbax Eclipse Plus C18 RRHD 2.1x150mm 1.8 µm</t>
  </si>
  <si>
    <t>Agilent MassHunter  Quantitative Analysis (for QQQ)</t>
  </si>
  <si>
    <t>Other (specify): PSA, C18</t>
  </si>
  <si>
    <t>Agilent 8890 + Agilent 7010B</t>
  </si>
  <si>
    <t>Agilent HP-5MS UI 15mx0.250mm film 0.25 µm</t>
  </si>
  <si>
    <t>ACLONIFEN</t>
  </si>
  <si>
    <t>Acetato de Etilo - Ciclohexano 1:9</t>
  </si>
  <si>
    <t>3 transiciones</t>
  </si>
  <si>
    <t>Agilent 7000C</t>
  </si>
  <si>
    <t>HP-5MS-UI</t>
  </si>
  <si>
    <t>CAPTAN+THF</t>
  </si>
  <si>
    <t>CLOROTALONIL</t>
  </si>
  <si>
    <t>2 transiciones</t>
  </si>
  <si>
    <t>CYHALOFOP-BUTYL</t>
  </si>
  <si>
    <t>4 transiciones</t>
  </si>
  <si>
    <t>OXADIARGYL</t>
  </si>
  <si>
    <t>OXIFLUORFEN</t>
  </si>
  <si>
    <t>PERMETRINA</t>
  </si>
  <si>
    <t>TRIAZOFOS</t>
  </si>
  <si>
    <t>FTALIMIDA</t>
  </si>
  <si>
    <t>Agilent G6410</t>
  </si>
  <si>
    <t>ZORBAX ECLIPSE</t>
  </si>
  <si>
    <t>ESPIROTETRAMAT ENOL</t>
  </si>
  <si>
    <t>ESPIROTETRAMAT-ENOL GLUCOSIDO</t>
  </si>
  <si>
    <t>FLONICAMIDA</t>
  </si>
  <si>
    <t>FORMETANATO HIDROCLORHIDRE</t>
  </si>
  <si>
    <t>MEFENTRIFLUCONAZOL</t>
  </si>
  <si>
    <t>PENCICURON</t>
  </si>
  <si>
    <t>PENFLUFEN</t>
  </si>
  <si>
    <t>PIMETROZINA</t>
  </si>
  <si>
    <t>PIRACLOSTROBINA</t>
  </si>
  <si>
    <t>PIRIDATE</t>
  </si>
  <si>
    <t>PROPAMOCARB</t>
  </si>
  <si>
    <t>Lab018</t>
  </si>
  <si>
    <t xml:space="preserve">Propamocarb  </t>
  </si>
  <si>
    <t>Flonicamide</t>
  </si>
  <si>
    <t>Oksadiargyyli</t>
  </si>
  <si>
    <t>Cyhalofop -butyl</t>
  </si>
  <si>
    <t>Pyraclosrobine</t>
  </si>
  <si>
    <t>Syflumetofen</t>
  </si>
  <si>
    <t>Permethrin 1 + 2</t>
  </si>
  <si>
    <t>Emamectin benzoate, B1a</t>
  </si>
  <si>
    <t>Emamectin Benzoate, B1b</t>
  </si>
  <si>
    <t>Propamocarb-N-oxine</t>
  </si>
  <si>
    <t>Accurate mass</t>
  </si>
  <si>
    <t>Bifenazate -diazen</t>
  </si>
  <si>
    <t xml:space="preserve">Folpet  </t>
  </si>
  <si>
    <t>PI</t>
  </si>
  <si>
    <t>Lab062</t>
  </si>
  <si>
    <t>Agilent 7000A</t>
  </si>
  <si>
    <t>HP-5MSI  30m x.025mm Film0.25um</t>
  </si>
  <si>
    <t>Kinetex 2.6um C18 100A 150x2.1mm</t>
  </si>
  <si>
    <t>Fonicamid</t>
  </si>
  <si>
    <t>Azoxystrobin</t>
  </si>
  <si>
    <t>Emamectin Benzoate</t>
  </si>
  <si>
    <t>Present</t>
  </si>
  <si>
    <t>HRMS</t>
  </si>
  <si>
    <t>Q Exactive Focus</t>
  </si>
  <si>
    <t>Accucore Vanquish C18 100x22.1</t>
  </si>
  <si>
    <t>Tracefinder</t>
  </si>
  <si>
    <t>Dodemorph</t>
  </si>
  <si>
    <t>Accucore Vanquish C18 100x22.2</t>
  </si>
  <si>
    <t>Accucore Vanquish C18 100x22.3</t>
  </si>
  <si>
    <t>Phenisopham</t>
  </si>
  <si>
    <t>Accucore Vanquish C18 100x22.4</t>
  </si>
  <si>
    <t>Accucore Vanquish C18 100x22.5</t>
  </si>
  <si>
    <t>Mefetrifliconazole</t>
  </si>
  <si>
    <t>Accucore Vanquish C18 100x22.6</t>
  </si>
  <si>
    <t>Pyracarbolid</t>
  </si>
  <si>
    <t>Accucore Vanquish C18 100x22.7</t>
  </si>
  <si>
    <t>Q Exactive GC</t>
  </si>
  <si>
    <t>TG-5SLIMS W/5 Safeguard</t>
  </si>
  <si>
    <t>Lab046</t>
  </si>
  <si>
    <t>standard spiked to pure solvent - multiple level</t>
  </si>
  <si>
    <t>265&gt;248; 265&gt;218</t>
  </si>
  <si>
    <t>Agilent Technologies 6460 Triple Quad LC/MS</t>
  </si>
  <si>
    <t>ZORBAX Eclipse Plus C18 RRHD 2.1 x 100 mm 1.8 µm</t>
  </si>
  <si>
    <t>Bifenazate (parent)</t>
  </si>
  <si>
    <t>301&gt;198; 301&gt;170</t>
  </si>
  <si>
    <t>Varian CP 3800</t>
  </si>
  <si>
    <t>RESTEK Rtx-CLPesticides 30 m x 0.25 mm 0.25 µm</t>
  </si>
  <si>
    <t>Galaxie</t>
  </si>
  <si>
    <t>Flonicamid (parent)</t>
  </si>
  <si>
    <t>230&gt;203; 230&gt;174</t>
  </si>
  <si>
    <t>398&gt;182; 398&gt;70</t>
  </si>
  <si>
    <t>329&gt;125; 329&gt;218</t>
  </si>
  <si>
    <t>318&gt;234; 318&gt;141</t>
  </si>
  <si>
    <t>189&gt;102; 189&gt;144</t>
  </si>
  <si>
    <t>218&gt;105; 218&gt;78</t>
  </si>
  <si>
    <t>388&gt;163; 388&gt;194</t>
  </si>
  <si>
    <t>379&gt;207, 379&gt;351</t>
  </si>
  <si>
    <t>302&gt;216; 302&gt;270</t>
  </si>
  <si>
    <t>464&gt;302; 464&gt;216</t>
  </si>
  <si>
    <t>(P)FPD</t>
  </si>
  <si>
    <t>SGE BPX5 30 m x 0.25 mm 0.5 µm</t>
  </si>
  <si>
    <t>Lab065</t>
  </si>
  <si>
    <t>HP5MS</t>
  </si>
  <si>
    <t>Bifenazat-Diazin</t>
  </si>
  <si>
    <t>Zorbax</t>
  </si>
  <si>
    <t>cis-1,2,3,6-Tetrahydrophthalimid</t>
  </si>
  <si>
    <t>&lt;RL</t>
  </si>
  <si>
    <t>Spirotetramat-enol-glucosid</t>
  </si>
  <si>
    <t>Lab059</t>
  </si>
  <si>
    <t>PYRIDATE</t>
  </si>
  <si>
    <t>Other (specify) Centrifugation</t>
  </si>
  <si>
    <t>3 transitions
379&gt;207
279&gt;351
381&gt;209</t>
  </si>
  <si>
    <t>QTRAP5500</t>
  </si>
  <si>
    <t>Analyst / Multiquant</t>
  </si>
  <si>
    <t>80 pesticides / 220 transitions</t>
  </si>
  <si>
    <t>BIFENAZATE (SUM) 
After reduction by Ascorbic Acid</t>
  </si>
  <si>
    <t>2 transitions
301,2&gt;198
301,2&gt;170,1</t>
  </si>
  <si>
    <t>TQ5500+</t>
  </si>
  <si>
    <t>Analyst / SCIEX OS</t>
  </si>
  <si>
    <t>320 pesticides / 653 transitions</t>
  </si>
  <si>
    <t>2 transitions
318&gt;234
318&gt;141</t>
  </si>
  <si>
    <t>60 pesticides / 163 transitions</t>
  </si>
  <si>
    <t>CYHALOFOP BUTYL</t>
  </si>
  <si>
    <t>2 transitions
375,1&gt;256,1
375,1&gt;120,1</t>
  </si>
  <si>
    <t>61 pesticides / 163 transitions</t>
  </si>
  <si>
    <t>MEFENTRIFLUCONAZOLE</t>
  </si>
  <si>
    <t>2 transitions
398&gt;70
398&gt;182</t>
  </si>
  <si>
    <t>62 pesticides / 163 transitions</t>
  </si>
  <si>
    <t>2 transitions
341&gt;223
341&gt;230</t>
  </si>
  <si>
    <t>63 pesticides / 163 transitions</t>
  </si>
  <si>
    <t>PYRACLOSTROBINE</t>
  </si>
  <si>
    <t>2 transitions
388&gt;194
388&gt;163</t>
  </si>
  <si>
    <t>222 pesticides / 495 transitions</t>
  </si>
  <si>
    <t>CYFLUMETOFEN</t>
  </si>
  <si>
    <t>2 transitions
465&gt;173
465&gt;249</t>
  </si>
  <si>
    <t>FLONICAMIDE</t>
  </si>
  <si>
    <t>2 transitions
230&gt;203
230&gt;98</t>
  </si>
  <si>
    <t>FORMETANATE</t>
  </si>
  <si>
    <t>2 transitions
222&gt;165
222&gt;120</t>
  </si>
  <si>
    <t>2 transitions
189&gt;102
189&gt;74</t>
  </si>
  <si>
    <t>PYMETROZINE</t>
  </si>
  <si>
    <t>2 transitions
218,1&gt;105,1
218,1&gt;78,1</t>
  </si>
  <si>
    <t>SPIROTETRAMATE-ENOL GLUCOSIDE</t>
  </si>
  <si>
    <t>2 transitions
464&gt;302
464&gt;216</t>
  </si>
  <si>
    <t>2 transitions
212&gt;182
264&gt;194</t>
  </si>
  <si>
    <t>TSQ 8000EVO</t>
  </si>
  <si>
    <t>DB5-MS</t>
  </si>
  <si>
    <t>265 pesticides / 530 transitions</t>
  </si>
  <si>
    <t>TETRAHYDROPHTALIMIDE</t>
  </si>
  <si>
    <t>2 transitions
151&gt;79
151&gt;122</t>
  </si>
  <si>
    <t>PENCYCURON</t>
  </si>
  <si>
    <t>2 transitions
180&gt;124
125&gt;88</t>
  </si>
  <si>
    <t>OXYFLUORFEN</t>
  </si>
  <si>
    <t>2 transitions
361&gt;300
300&gt;223</t>
  </si>
  <si>
    <t>2 transitions
161&gt;134
257&gt;162</t>
  </si>
  <si>
    <t>PERMETHRINE</t>
  </si>
  <si>
    <t>2 transitions
183&gt;153
183&gt;165</t>
  </si>
  <si>
    <t>CAPTANE</t>
  </si>
  <si>
    <t>4 transitions
319&gt;266
317&gt;264
300&gt;264
302&gt;266</t>
  </si>
  <si>
    <t>2 pesticides / 10 transitions</t>
  </si>
  <si>
    <t>3 transitions
247&gt;183
247&gt;163
247&gt;146</t>
  </si>
  <si>
    <t>2 pesticides / 15 transitions</t>
  </si>
  <si>
    <t>Lab061</t>
  </si>
  <si>
    <t>Lab034</t>
  </si>
  <si>
    <t>Agilent</t>
  </si>
  <si>
    <t>CPSil8CB</t>
  </si>
  <si>
    <t>Dichlofenthion</t>
  </si>
  <si>
    <t>Thermofisher</t>
  </si>
  <si>
    <t>Trace finder data</t>
  </si>
  <si>
    <t>Oxyfluorfene</t>
  </si>
  <si>
    <t>Permethrin (sum of isomers)</t>
  </si>
  <si>
    <t>Spirotetramat 8330enol</t>
  </si>
  <si>
    <t>Spirotetramat 8330enolgl+</t>
  </si>
  <si>
    <t>Not validated</t>
  </si>
  <si>
    <t>LC-Q-ToF</t>
  </si>
  <si>
    <t>Accuity UPLC BEH C18 1.7 µm, 2.1x100 mm reversed-phase column</t>
  </si>
  <si>
    <t>TASQ Client 2.1</t>
  </si>
  <si>
    <t>Diphenylamine</t>
  </si>
  <si>
    <t>Metrafenone</t>
  </si>
  <si>
    <t>Spirotetramate-enol</t>
  </si>
  <si>
    <t>Spirotetramate-enol glucoside</t>
  </si>
  <si>
    <t>Spirotetramate-keto-hydroxy</t>
  </si>
  <si>
    <t>&gt;5</t>
  </si>
  <si>
    <t>2 transitions 398.1&gt;70.3; 398.1&gt;182</t>
  </si>
  <si>
    <t>LC-MSMS</t>
  </si>
  <si>
    <t>Bruker MS workstation 8.2.1</t>
  </si>
  <si>
    <t>GC-MSMS</t>
  </si>
  <si>
    <t>TG-5SILMS Guard (capillary column of 30 m long, 0.25 mm inner diameter and a film thickness of 0.25 μm).</t>
  </si>
  <si>
    <t>TraceFinder 4.1</t>
  </si>
  <si>
    <t>GC Orbitrap</t>
  </si>
  <si>
    <t>GC-Exactive</t>
  </si>
  <si>
    <t>TraceFinder 5.1</t>
  </si>
  <si>
    <t>Oxyflourfen</t>
  </si>
  <si>
    <t>Tetrahydrophthalimide_cis-1-2-3-6</t>
  </si>
  <si>
    <t>Lab044</t>
  </si>
  <si>
    <t>Lab021</t>
  </si>
  <si>
    <t>Other (specify) Water</t>
  </si>
  <si>
    <t>Aquity UPLC BEH C18</t>
  </si>
  <si>
    <t>Masslynx</t>
  </si>
  <si>
    <t>Flonicamid-Metabolite TFNG</t>
  </si>
  <si>
    <t>Flonicamid (sum)</t>
  </si>
  <si>
    <t>Cyhalofop-Butyl</t>
  </si>
  <si>
    <t>Pyridate (sum)</t>
  </si>
  <si>
    <t>Spirotetramat (sum)</t>
  </si>
  <si>
    <t>Spirotetramat, BYI 03380-enol</t>
  </si>
  <si>
    <t>Spirotetramat, BYI 03380-enol-glucoside</t>
  </si>
  <si>
    <t>Dithiocarbamates det. as CS2</t>
  </si>
  <si>
    <t>chlorthalonil</t>
  </si>
  <si>
    <t>multi level in matrix</t>
  </si>
  <si>
    <t>mechanical</t>
  </si>
  <si>
    <t>EI</t>
  </si>
  <si>
    <t>RT, dual system</t>
  </si>
  <si>
    <t>yes</t>
  </si>
  <si>
    <t>Varian 3800 GC</t>
  </si>
  <si>
    <t>Restek Rtx-ClP and Rtx-ClP2 with guard</t>
  </si>
  <si>
    <t>Galaxye</t>
  </si>
  <si>
    <t>Each sequence</t>
  </si>
  <si>
    <t>permethrin (sum)</t>
  </si>
  <si>
    <t>permethrin, cis</t>
  </si>
  <si>
    <t>permethrin, trans</t>
  </si>
  <si>
    <t>ESI</t>
  </si>
  <si>
    <t>captan</t>
  </si>
  <si>
    <t>tetrahydrophthalimide</t>
  </si>
  <si>
    <t xml:space="preserve">MS/MS </t>
  </si>
  <si>
    <t>QQQ</t>
  </si>
  <si>
    <t>fully identfied</t>
  </si>
  <si>
    <t>Varian 3800 GC + 320-MS</t>
  </si>
  <si>
    <t>Restek Rxi-5ms with integra guard</t>
  </si>
  <si>
    <t>Workstation</t>
  </si>
  <si>
    <t>penflufen</t>
  </si>
  <si>
    <t>propamocarb (parent)</t>
  </si>
  <si>
    <t>multi level in solvent</t>
  </si>
  <si>
    <t>Varian ProStar HPLC + 320-MS</t>
  </si>
  <si>
    <t>Kinetex C18 2.6 um, 50x2.1 mm</t>
  </si>
  <si>
    <t>pyraclostrobin</t>
  </si>
  <si>
    <t>pyridate (parent)</t>
  </si>
  <si>
    <t>spirotetramat (parent)</t>
  </si>
  <si>
    <t>triazophos</t>
  </si>
  <si>
    <t xml:space="preserve">PFPD </t>
  </si>
  <si>
    <t>RT</t>
  </si>
  <si>
    <t xml:space="preserve">Varian 3800 GC </t>
  </si>
  <si>
    <t>Restek Rtx-OPP with guard</t>
  </si>
  <si>
    <t>dSPE: PSA + MgSO4</t>
  </si>
  <si>
    <t>dSPE: PSA + MgSO5</t>
  </si>
  <si>
    <t>dSPE: PSA + MgSO6</t>
  </si>
  <si>
    <t>dSPE: PSA + MgSO7</t>
  </si>
  <si>
    <t>dSPE: PSA + MgSO8</t>
  </si>
  <si>
    <t>dSPE: PSA + MgSO9</t>
  </si>
  <si>
    <t>Lab026</t>
  </si>
  <si>
    <t>Orbitrap Exploris 120</t>
  </si>
  <si>
    <t>Spirotetramat metabolite enol-glucoside</t>
  </si>
  <si>
    <t>Fenpyrazamine</t>
  </si>
  <si>
    <t>Qexactive</t>
  </si>
  <si>
    <t>cis-Permethrin</t>
  </si>
  <si>
    <t>trans-Permethrin</t>
  </si>
  <si>
    <t>Oxyfluoren</t>
  </si>
  <si>
    <t>Lab067</t>
  </si>
  <si>
    <t>bifenazate</t>
  </si>
  <si>
    <t>UPLC-MSMS</t>
  </si>
  <si>
    <t>HSS T3</t>
  </si>
  <si>
    <t>bifenazate diazene</t>
  </si>
  <si>
    <t>bifenazate (sum)</t>
  </si>
  <si>
    <t>flonicamid</t>
  </si>
  <si>
    <t>formetanate</t>
  </si>
  <si>
    <t>propamocarb</t>
  </si>
  <si>
    <t>pymetrozine</t>
  </si>
  <si>
    <t>pyridate</t>
  </si>
  <si>
    <t>spirotetramat enol</t>
  </si>
  <si>
    <t>spirotetramat (sum)</t>
  </si>
  <si>
    <t>APGC-MSMS</t>
  </si>
  <si>
    <t>Rxi-5sil MS</t>
  </si>
  <si>
    <t>captan (sum)</t>
  </si>
  <si>
    <t>folpet</t>
  </si>
  <si>
    <t xml:space="preserve">permethrin </t>
  </si>
  <si>
    <t>Lab013</t>
  </si>
  <si>
    <t>Lab012</t>
  </si>
  <si>
    <t>2 transition</t>
  </si>
  <si>
    <t>DB-5</t>
  </si>
  <si>
    <t>Chemstation</t>
  </si>
  <si>
    <t>Emamectin</t>
  </si>
  <si>
    <t>0.005</t>
  </si>
  <si>
    <t>Spirotetramat-enolglucoside</t>
  </si>
  <si>
    <t>0.35</t>
  </si>
  <si>
    <t>Bifenazat diazene</t>
  </si>
  <si>
    <t>Spirotetramat-ketohydroxy</t>
  </si>
  <si>
    <t>Lab037</t>
  </si>
  <si>
    <t>Matrix-matched</t>
  </si>
  <si>
    <t>ACN</t>
  </si>
  <si>
    <t xml:space="preserve">No </t>
  </si>
  <si>
    <t>PSA + MgSO4</t>
  </si>
  <si>
    <t>TQ</t>
  </si>
  <si>
    <t>YES</t>
  </si>
  <si>
    <t>NO</t>
  </si>
  <si>
    <t>BRUKER SCION TQ/436GC</t>
  </si>
  <si>
    <t>ZB-SemiVolatiles</t>
  </si>
  <si>
    <t>MS Workstation</t>
  </si>
  <si>
    <t>Captan (sum)</t>
  </si>
  <si>
    <t>API</t>
  </si>
  <si>
    <t>BRUKER ELITE-EVOQ</t>
  </si>
  <si>
    <t>Folpet (sum)</t>
  </si>
  <si>
    <t>Thetrahydrophthalimide</t>
  </si>
  <si>
    <t>Other (Acotonitrile + 1% acetic)</t>
  </si>
  <si>
    <t>8 min</t>
  </si>
  <si>
    <t>1 transition</t>
  </si>
  <si>
    <t>Agilent GCMS 7000D</t>
  </si>
  <si>
    <t>HP5ms-15m+HP5ms-15m</t>
  </si>
  <si>
    <t>Lab038</t>
  </si>
  <si>
    <t>Lab049</t>
  </si>
  <si>
    <t>265/248, 265/182</t>
  </si>
  <si>
    <t>Sciex 6500+ QTRAP</t>
  </si>
  <si>
    <t>Atlantis T3, 2,1x100 mm, 3um</t>
  </si>
  <si>
    <t>Analyst/MultiQuant</t>
  </si>
  <si>
    <t>bifenazát</t>
  </si>
  <si>
    <t>Match between spectrum in sample and library: 883</t>
  </si>
  <si>
    <t>LECO Pegasus 4D</t>
  </si>
  <si>
    <t>DB5-MS (30mx0,25mmx0,25um) in 1st dimension, BPX-50 (2mx0,1mmx0,1um) in 2nd dimension</t>
  </si>
  <si>
    <t>ChromaTOF</t>
  </si>
  <si>
    <t>Match between spectrum in sample and calibration standard: 955</t>
  </si>
  <si>
    <t>Match between spectrum in sample and calibration standard: 973</t>
  </si>
  <si>
    <t>Match between spectrum in sample and calibration standard: 942</t>
  </si>
  <si>
    <t>emamectin B1a</t>
  </si>
  <si>
    <t>887/158, 887/82</t>
  </si>
  <si>
    <t>230/203, 230/174</t>
  </si>
  <si>
    <t>Match between spectrum in sample and calibration standard: 899</t>
  </si>
  <si>
    <t>formetanate HCl</t>
  </si>
  <si>
    <t>222/165, 222/120</t>
  </si>
  <si>
    <t>Match between spectrum in sample and calibration standard: 937</t>
  </si>
  <si>
    <t>mefentrifluconazol</t>
  </si>
  <si>
    <t>399/70, 399/182</t>
  </si>
  <si>
    <t>280/220, 280/192</t>
  </si>
  <si>
    <t>oxadiargyl</t>
  </si>
  <si>
    <t>343/232, 343/225</t>
  </si>
  <si>
    <t>362/316, 362/237</t>
  </si>
  <si>
    <t>329/125, 331/127</t>
  </si>
  <si>
    <t>permethrin</t>
  </si>
  <si>
    <t>Match between spectrum in sample and calibration standard: 936</t>
  </si>
  <si>
    <t>189/102, 189/144</t>
  </si>
  <si>
    <t>pymetrozin</t>
  </si>
  <si>
    <t>218/105, 218/78</t>
  </si>
  <si>
    <t>388/163, 388/194</t>
  </si>
  <si>
    <t>spirotetramate</t>
  </si>
  <si>
    <t>374/330, 374/302</t>
  </si>
  <si>
    <t>spirotetramate-enol</t>
  </si>
  <si>
    <t>302/216, 302/117</t>
  </si>
  <si>
    <t>spirotetramate-enol-glukosid</t>
  </si>
  <si>
    <t>464/302, 464/216</t>
  </si>
  <si>
    <t>spirotetramate-keto-hydroxy</t>
  </si>
  <si>
    <t>318/300, 318/268</t>
  </si>
  <si>
    <t>247/183, 247/163</t>
  </si>
  <si>
    <t>tetrahydrophtalimide (THPI)</t>
  </si>
  <si>
    <t>Match between spectrum in sample and calibration standard: 971</t>
  </si>
  <si>
    <t>Match between spectrum in sample and calibration standard: 967</t>
  </si>
  <si>
    <t>API 4000</t>
  </si>
  <si>
    <t>C18 5 cm</t>
  </si>
  <si>
    <t>Amitraz</t>
  </si>
  <si>
    <t>&lt; 0,005</t>
  </si>
  <si>
    <t>TSQ 9000</t>
  </si>
  <si>
    <t>HP 5ms 30 m</t>
  </si>
  <si>
    <t>Spirotetramat keto hydroxy</t>
  </si>
  <si>
    <t>Fenuron</t>
  </si>
  <si>
    <t>N-desmethyl-Propamocarb</t>
  </si>
  <si>
    <t>Lab011</t>
  </si>
  <si>
    <t>0.5</t>
  </si>
  <si>
    <t>1.2</t>
  </si>
  <si>
    <t>264-&gt;194; 264-&gt;212</t>
  </si>
  <si>
    <t>0.002</t>
  </si>
  <si>
    <t>GC: Agilent 7000, MS/MS: Agilent 7890</t>
  </si>
  <si>
    <t>Zebron Multiresidue 2</t>
  </si>
  <si>
    <t>Agilent Masshunter (GC), MuliTrace (Evaluation)</t>
  </si>
  <si>
    <t>Bifenazat (Sum Bifenazat and Bifenazat-Diazene)</t>
  </si>
  <si>
    <t>301.1-&gt;170.1; 301.1-&gt;198.0</t>
  </si>
  <si>
    <t>LC: Agilent 1260, MS/MS: ABSciex 5511</t>
  </si>
  <si>
    <t>InfinityLab Poroshell 120</t>
  </si>
  <si>
    <t>ABSciex Analyst (LC), MultiTrace (Evaluation</t>
  </si>
  <si>
    <t>149-&gt;79; 151-&gt;80</t>
  </si>
  <si>
    <t>264-&gt;168; 266-&gt;170</t>
  </si>
  <si>
    <t>465.1-&gt;173.0; 465.1-&gt;249.1</t>
  </si>
  <si>
    <t>LC: Agilent 1260, MS/MS: ABSciex 5504</t>
  </si>
  <si>
    <t>375.1-&gt;120.0; 375.1-&gt;256.1</t>
  </si>
  <si>
    <t>LC: Agilent 1260, MS/MS: ABSciex 5503</t>
  </si>
  <si>
    <t>886.4-&gt;158.0; 886.4-&gt;82.0</t>
  </si>
  <si>
    <t>LC: Agilent 1260, MS/MS: ABSciex 5505</t>
  </si>
  <si>
    <t>230-&gt;98; 230-&gt;203</t>
  </si>
  <si>
    <t>LC: Agilent 1260, MS/MS: ABSciex 5500</t>
  </si>
  <si>
    <t>260-&gt;130; 260-&gt;232</t>
  </si>
  <si>
    <t>222.2-&gt;120.0; 222.2-&gt;165.1</t>
  </si>
  <si>
    <t>LC: Agilent 1260, MS/MS: ABSciex 5512</t>
  </si>
  <si>
    <t>397.8-&gt;182.1; 397.9-&gt;70.0</t>
  </si>
  <si>
    <t>LC: Agilent 1260, MS/MS: ABSciex 5517</t>
  </si>
  <si>
    <t>234-&gt;146; 249-&gt;190</t>
  </si>
  <si>
    <t>280.0-&gt;220.0; 280.0-&gt;159.9</t>
  </si>
  <si>
    <t>213-&gt;150; 213-&gt;110</t>
  </si>
  <si>
    <t>252-&gt;146; 252-&gt;170</t>
  </si>
  <si>
    <t>362.0-&gt;237; 362.0-&gt;316</t>
  </si>
  <si>
    <t>329.1-&gt;125.1; 331.2-&gt;127.0</t>
  </si>
  <si>
    <t>LC: Agilent 1260, MS/MS: ABSciex 5506</t>
  </si>
  <si>
    <t>141-&gt;60; 141-&gt;84</t>
  </si>
  <si>
    <t>318.0-&gt;115.0; 318.0-&gt;141.0</t>
  </si>
  <si>
    <t>183-&gt;153; 163-&gt;127</t>
  </si>
  <si>
    <t>147-&gt;103; 147-&gt;76</t>
  </si>
  <si>
    <t>189.0-&gt;102.0; 189.0-&gt;73.9</t>
  </si>
  <si>
    <t>LC: Agilent 1260, MS/MS: ABSciex 5507</t>
  </si>
  <si>
    <t>218.0-&gt;78.0; 218.0-&gt;105.2</t>
  </si>
  <si>
    <t>LC: Agilent 1260, MS/MS: ABSciex 5513</t>
  </si>
  <si>
    <t>388.2-&gt;163.0; 388.2-&gt;194.0</t>
  </si>
  <si>
    <t>LC: Agilent 1260, MS/MS: ABSciex 5514</t>
  </si>
  <si>
    <t>0.010</t>
  </si>
  <si>
    <t>206.9-&gt;104.1; 209.9-.&gt;76.8</t>
  </si>
  <si>
    <t>378.8-&gt;206.9; 378.8-&gt;350.9</t>
  </si>
  <si>
    <t>LC: Agilent 1260, MS/MS: ABSciex 5515</t>
  </si>
  <si>
    <t>374.0-&gt;215.9; 374.0-&gt;302.1</t>
  </si>
  <si>
    <t>LC: Agilent 1260, MS/MS: ABSciex 5516</t>
  </si>
  <si>
    <t>Spirotetramat metabolite BYI08330-enol</t>
  </si>
  <si>
    <t>302.0-&gt;215.9; 302.0-&gt;270.3</t>
  </si>
  <si>
    <t>LC: Agilent 1260, MS/MS: ABSciex 5510</t>
  </si>
  <si>
    <t>Spirotetramat-metabolite BYI08330-enolglucosid</t>
  </si>
  <si>
    <t>464.3-&gt;216.2; 464.3-&gt;302.2</t>
  </si>
  <si>
    <t>LC: Agilent 1260, MS/MS: ABSciex 5508</t>
  </si>
  <si>
    <t>Spirotetramat-metabolite BYI08330-ketohydroxid</t>
  </si>
  <si>
    <t>Traces &lt; 0.005</t>
  </si>
  <si>
    <t>318.1-&gt;267.9; 318.1-&gt;299.7</t>
  </si>
  <si>
    <t>TFNA-AM (4-Trifluoromethylnicotinamide)</t>
  </si>
  <si>
    <t>191.0-&gt;148.0; 191.0-&gt;98.0</t>
  </si>
  <si>
    <t>LC: Agilent 1260, MS/MS: ABSciex 5509</t>
  </si>
  <si>
    <t>246.8-&gt;162.7; 246.8-&gt;182.4</t>
  </si>
  <si>
    <t>LC: Agilent 1260, MS/MS: ABSciex 5502</t>
  </si>
  <si>
    <t>151-&gt;79; 151-&gt;122</t>
  </si>
  <si>
    <t>161-&gt;106; 257-&gt;162</t>
  </si>
  <si>
    <t>314.0-&gt;119.1; 314.0-&gt;162.1</t>
  </si>
  <si>
    <t>Lab017</t>
  </si>
  <si>
    <t>10.0</t>
  </si>
  <si>
    <t>0.0</t>
  </si>
  <si>
    <t>0.34</t>
  </si>
  <si>
    <t>Exactive GC Orbitrap</t>
  </si>
  <si>
    <t>Restek Rxi-5Sil MS 0.25mm, 0.25µm, 30m</t>
  </si>
  <si>
    <t>Captan Sum</t>
  </si>
  <si>
    <t>0.03</t>
  </si>
  <si>
    <t>Cyhlofop-butyl</t>
  </si>
  <si>
    <t>0.171</t>
  </si>
  <si>
    <t>0.273</t>
  </si>
  <si>
    <t>0.266</t>
  </si>
  <si>
    <t>Penfluthrin</t>
  </si>
  <si>
    <t>0.097</t>
  </si>
  <si>
    <t>0.02</t>
  </si>
  <si>
    <t>0.626</t>
  </si>
  <si>
    <t>0.615</t>
  </si>
  <si>
    <t>0.355</t>
  </si>
  <si>
    <t>Folpet Sum</t>
  </si>
  <si>
    <t>Thermo Scientic Quantum Ultra XLS</t>
  </si>
  <si>
    <t>1.0</t>
  </si>
  <si>
    <t>Bifenazat-diazene</t>
  </si>
  <si>
    <t>AB Sciex 6500</t>
  </si>
  <si>
    <t>Agilent Poroshell 120 EC C18 3x50mm 2.7um</t>
  </si>
  <si>
    <t>SciexOS</t>
  </si>
  <si>
    <t>Spirotetramat cis enol</t>
  </si>
  <si>
    <t>Spirotetramat enol glucosid</t>
  </si>
  <si>
    <t>qualitative</t>
  </si>
  <si>
    <t>AB Sciex 4500</t>
  </si>
  <si>
    <t>Flonicamid Sum</t>
  </si>
  <si>
    <t>0.1</t>
  </si>
  <si>
    <t>Lab056</t>
  </si>
  <si>
    <t>Lab064</t>
  </si>
  <si>
    <t>Leco Pegasus HT</t>
  </si>
  <si>
    <t>HP-5</t>
  </si>
  <si>
    <t>LecoChromaTOF</t>
  </si>
  <si>
    <t>accurate mass for 2 ions</t>
  </si>
  <si>
    <t>6540UHD Accurate-Mass</t>
  </si>
  <si>
    <t>EclipsePlusC18</t>
  </si>
  <si>
    <t>THPI (Captan Metabolite)</t>
  </si>
  <si>
    <t>TFNG (Flonicamid Metabolite)</t>
  </si>
  <si>
    <t>Formetanate-hydrochloride</t>
  </si>
  <si>
    <t>Pyridafol (Pyridate Metabolite)</t>
  </si>
  <si>
    <t xml:space="preserve">Aclonifen </t>
  </si>
  <si>
    <t>DB 5 MS</t>
  </si>
  <si>
    <t>MassHunter B0.8</t>
  </si>
  <si>
    <t xml:space="preserve">Bifenazat </t>
  </si>
  <si>
    <t>Bifenazat-Diazen</t>
  </si>
  <si>
    <t>Waters  XEVO TQ-XS</t>
  </si>
  <si>
    <t>BEH Phenyl</t>
  </si>
  <si>
    <t>MassLynx 4.2</t>
  </si>
  <si>
    <t xml:space="preserve">Captan </t>
  </si>
  <si>
    <t xml:space="preserve">Chlorthalonil </t>
  </si>
  <si>
    <t xml:space="preserve">Cyhalofop-butyl </t>
  </si>
  <si>
    <t xml:space="preserve">Folpet </t>
  </si>
  <si>
    <t xml:space="preserve">Mefentrifluconazol </t>
  </si>
  <si>
    <t xml:space="preserve">Oxyfluorfen </t>
  </si>
  <si>
    <t>Perchlorat</t>
  </si>
  <si>
    <t xml:space="preserve">Permethrin </t>
  </si>
  <si>
    <t xml:space="preserve">Phthalimid </t>
  </si>
  <si>
    <t>Propamocarb, N-Desmethyl-</t>
  </si>
  <si>
    <t>Propamocarb-N-Oxide</t>
  </si>
  <si>
    <t>Spirotetramat-enol-Glc</t>
  </si>
  <si>
    <t xml:space="preserve">THPI </t>
  </si>
  <si>
    <t>Lab060</t>
  </si>
  <si>
    <t>none</t>
  </si>
  <si>
    <t>Mechanically</t>
  </si>
  <si>
    <t>EN15662</t>
  </si>
  <si>
    <t>UHPLC</t>
  </si>
  <si>
    <t>ESI+</t>
  </si>
  <si>
    <t xml:space="preserve">Spirotetramat enol </t>
  </si>
  <si>
    <t>DB5</t>
  </si>
  <si>
    <t>Lab054</t>
  </si>
  <si>
    <t>Lab024</t>
  </si>
  <si>
    <t>deconvolution</t>
  </si>
  <si>
    <t>SBSE</t>
  </si>
  <si>
    <t>Other (HRMS)</t>
  </si>
  <si>
    <t>accurate mass, HRMS/MS fragments; RT</t>
  </si>
  <si>
    <t>Agilent Ion-Mobility Q-TOF 6560</t>
  </si>
  <si>
    <t>Acquity UPLC HSS T3 1.8um</t>
  </si>
  <si>
    <t xml:space="preserve">propamocarb </t>
  </si>
  <si>
    <t xml:space="preserve">pyridate </t>
  </si>
  <si>
    <t>spirotetramat-enol</t>
  </si>
  <si>
    <t>thiram</t>
  </si>
  <si>
    <t>Agilent 1290 Infinity II, Agilent 6495C</t>
  </si>
  <si>
    <t>0,004 (&lt; MRRL)</t>
  </si>
  <si>
    <t>spirotetramate enol</t>
  </si>
  <si>
    <t>spirotetramate enol glucoside</t>
  </si>
  <si>
    <t>spirotetramate keto hydroxy</t>
  </si>
  <si>
    <t>0,003 (&lt; MRRL)</t>
  </si>
  <si>
    <t>Agilent 7010 QQQ</t>
  </si>
  <si>
    <t>HP-5 MS UI (15 m x 0.25 mm x 0.25 µm)</t>
  </si>
  <si>
    <t>phtalimid</t>
  </si>
  <si>
    <t>0,008 (&lt; MRRL)</t>
  </si>
  <si>
    <t>accurate mass, HRMS, RT</t>
  </si>
  <si>
    <t>Agilent Q-TOF 7200b</t>
  </si>
  <si>
    <t>HP5-MS (30 m x 0.25 mm x 0.25 µm, Agilent Technologies)</t>
  </si>
  <si>
    <t>Lab066</t>
  </si>
  <si>
    <t>265,1&gt;248  265,1&gt;182,1</t>
  </si>
  <si>
    <t>Sciex 3500</t>
  </si>
  <si>
    <t>Atlantis T3</t>
  </si>
  <si>
    <t>301,2&gt;198,1    301,2&gt;170,2</t>
  </si>
  <si>
    <t>375,0&gt;256,1   375,0&gt;120,1</t>
  </si>
  <si>
    <t>230,1&gt;203   230,1&gt;98</t>
  </si>
  <si>
    <t>222,2&gt;165,2    222,2&gt;65</t>
  </si>
  <si>
    <t>398,1&gt;70,3  398,1&gt;182</t>
  </si>
  <si>
    <t>341&gt;223  341&gt;258</t>
  </si>
  <si>
    <t>362&gt;237   362&gt;316</t>
  </si>
  <si>
    <t>329,3&gt;125,1   331,3&gt;127</t>
  </si>
  <si>
    <t>318,1&gt;234,1   318,1&gt;141</t>
  </si>
  <si>
    <t>408,1&gt;183,1   410,1&gt;183,1</t>
  </si>
  <si>
    <t>218,1&gt;105,1   218,1&gt;78</t>
  </si>
  <si>
    <t>388,1&gt;194   388,1&gt;193,9</t>
  </si>
  <si>
    <t>379,1&gt;206,9   381,1&gt;208,9</t>
  </si>
  <si>
    <t>189,3&gt;102   189,3&gt;74</t>
  </si>
  <si>
    <t>Lab047</t>
  </si>
  <si>
    <t>NPD (after redisolution in isooctane:toluene (90:10)(v/v)</t>
  </si>
  <si>
    <t>Agilent 6890</t>
  </si>
  <si>
    <t>HP5</t>
  </si>
  <si>
    <t>ChemStation</t>
  </si>
  <si>
    <t xml:space="preserve">161 172 </t>
  </si>
  <si>
    <t>Agilent 7890</t>
  </si>
  <si>
    <t xml:space="preserve">Leco®ChromaTof </t>
  </si>
  <si>
    <t>58 143</t>
  </si>
  <si>
    <t>229  256 357  228</t>
  </si>
  <si>
    <t>132 164 111</t>
  </si>
  <si>
    <t>147 104</t>
  </si>
  <si>
    <t>300 258 199 196</t>
  </si>
  <si>
    <t>183 165 163</t>
  </si>
  <si>
    <t>264 266 212</t>
  </si>
  <si>
    <t xml:space="preserve">252 300 302 </t>
  </si>
  <si>
    <t>Agilent 5890</t>
  </si>
  <si>
    <t>SPB1</t>
  </si>
  <si>
    <t>Permethrin-cis</t>
  </si>
  <si>
    <t>Permethrin-trans</t>
  </si>
  <si>
    <t>THPI (Tetrahydrophthalimide)</t>
  </si>
  <si>
    <t>Lab053</t>
  </si>
  <si>
    <t>Emamectin B1b</t>
  </si>
  <si>
    <t>Emamectin (B1a+B1b)</t>
  </si>
  <si>
    <t>Flonicamid: sum of flonicamid, TFNA and TFNG expressed as flonicamid (R)</t>
  </si>
  <si>
    <t>Metalaxyl and metalaxyl-M (metalaxyl including other mixtures of constituent isomers including metalaxyl-M (sum of isomers))</t>
  </si>
  <si>
    <t>Spirotetramat and spirotetramat-enol (sum of), expressed as spirotetramat (R)</t>
  </si>
  <si>
    <t>Spirotetramat Enol</t>
  </si>
  <si>
    <t>Spirotetramat Enol Glucoside</t>
  </si>
  <si>
    <t xml:space="preserve">	Captan (Sum of captan and THPI, expressed as captan) (R)</t>
  </si>
  <si>
    <t>Cyhalafop butyl</t>
  </si>
  <si>
    <t>Bifenazate Diazene</t>
  </si>
  <si>
    <t>Lab003</t>
  </si>
  <si>
    <t>Lab010</t>
  </si>
  <si>
    <t>QE</t>
  </si>
  <si>
    <t>Thermo Accucore aQ</t>
  </si>
  <si>
    <t>Pencycuron-PB-Amine</t>
  </si>
  <si>
    <t>N/A</t>
  </si>
  <si>
    <t>Spirotetramat, BYI 03380-ketohydroxy</t>
  </si>
  <si>
    <t>Fuberidazole</t>
  </si>
  <si>
    <t>Cinmethylin</t>
  </si>
  <si>
    <t>Diethyltoluamide (DEET)</t>
  </si>
  <si>
    <t>8-Hydroxyquinoline</t>
  </si>
  <si>
    <t>7010A</t>
  </si>
  <si>
    <t>HP-5MSUI</t>
  </si>
  <si>
    <t>Propisochlor</t>
  </si>
  <si>
    <t>Masshunter B09</t>
  </si>
  <si>
    <t>Agilent 6470A</t>
  </si>
  <si>
    <t>Zorbax EclipsePlus C18</t>
  </si>
  <si>
    <t>Emamectin benzoate B1a</t>
  </si>
  <si>
    <t>Oxydiargyl</t>
  </si>
  <si>
    <t>Pyridate metabolite 6-chloro-4-hydroxy-3-phenylpyridazin</t>
  </si>
  <si>
    <t>Spiroteramat-enol</t>
  </si>
  <si>
    <t>Thermo Q-Exactive</t>
  </si>
  <si>
    <t>Thermo Accucore C18</t>
  </si>
  <si>
    <t>Tracefinder 4.1</t>
  </si>
  <si>
    <t>Spiroteramat-enol-glucoside</t>
  </si>
  <si>
    <t>Detected</t>
  </si>
  <si>
    <t>Lab029</t>
  </si>
  <si>
    <t>Accurate Mass=145.0522</t>
  </si>
  <si>
    <t>Agilent 7890-7200</t>
  </si>
  <si>
    <t>VF-1701ms</t>
  </si>
  <si>
    <t>Accurate Mass=265.0372</t>
  </si>
  <si>
    <t>Agilent 1290-6545</t>
  </si>
  <si>
    <t>ZORBAX SB-C18</t>
  </si>
  <si>
    <t>Bifenazate (sum of bifenazate plus bifenazate-diazene)</t>
  </si>
  <si>
    <t>Accurate Mass=301.1548</t>
  </si>
  <si>
    <t>Accurate Mass=263.88101</t>
  </si>
  <si>
    <t>Thermofisher QExactive</t>
  </si>
  <si>
    <t>TG-5SILMS</t>
  </si>
  <si>
    <t>Accurate Mass=151.06278</t>
  </si>
  <si>
    <t>Permethrin(sum of isomers)</t>
  </si>
  <si>
    <t>Accurate Mass=183.0804</t>
  </si>
  <si>
    <t>Accurate Mass=465.1995</t>
  </si>
  <si>
    <t>Accurate Mass=256.0768</t>
  </si>
  <si>
    <t>Accurate Mass=230.0535</t>
  </si>
  <si>
    <t>Accurate Mass=222.1239</t>
  </si>
  <si>
    <t>Accurate Mass=398.0879</t>
  </si>
  <si>
    <t>Accurate Mass=341.0452</t>
  </si>
  <si>
    <t>Accurate Mass=362.0397</t>
  </si>
  <si>
    <t>Accurate Mass=329.1417</t>
  </si>
  <si>
    <t>Accurate Mass=318.1979</t>
  </si>
  <si>
    <t>Accurate Mass=189.1597</t>
  </si>
  <si>
    <t>Accurate Mass=410.0876</t>
  </si>
  <si>
    <t>Accurate Mass=379.1243</t>
  </si>
  <si>
    <t>Accurate Mass=374.1963</t>
  </si>
  <si>
    <t>Accurate Mass=302.1754</t>
  </si>
  <si>
    <t>Accurate Mass=314.0723</t>
  </si>
  <si>
    <t>Lab001</t>
  </si>
  <si>
    <t>Lab041</t>
  </si>
  <si>
    <t>Agilent 7010B</t>
  </si>
  <si>
    <t>cis-THPI</t>
  </si>
  <si>
    <t>Spirotetramat-cis-keto-hydroxy</t>
  </si>
  <si>
    <t>Impact II</t>
  </si>
  <si>
    <t>Compass</t>
  </si>
  <si>
    <t>GC EVO TQ</t>
  </si>
  <si>
    <t>Haloxyfop</t>
  </si>
  <si>
    <t>LC Qtrap 3200 Sciex</t>
  </si>
  <si>
    <t>Lab069</t>
  </si>
  <si>
    <t>2 transisions</t>
  </si>
  <si>
    <t>95%methyl5%phenyl polysiloxane</t>
  </si>
  <si>
    <t>Alconifen</t>
  </si>
  <si>
    <t>Oxadiagryl</t>
  </si>
  <si>
    <t>Lab009</t>
  </si>
  <si>
    <t>Lab032</t>
  </si>
  <si>
    <t>NA</t>
  </si>
  <si>
    <t>Agilent 7890A/G7000B</t>
  </si>
  <si>
    <t>Agilent J&amp;W HP-5 ms UI, 15 m x 0,250 mm, 0,25 μm.</t>
  </si>
  <si>
    <t>2.5</t>
  </si>
  <si>
    <t>Fometanate</t>
  </si>
  <si>
    <t>6500+
Nexera X2</t>
  </si>
  <si>
    <t>Acquity UPLC BEH C18 1,7um 2.1 x 100 mm</t>
  </si>
  <si>
    <t>Sciex Os</t>
  </si>
  <si>
    <t xml:space="preserve">Pyraclostrobin </t>
  </si>
  <si>
    <t>6500+
Nexera X3</t>
  </si>
  <si>
    <t>6500+
Nexera X4</t>
  </si>
  <si>
    <t>6500+
Nexera X5</t>
  </si>
  <si>
    <t>Lab063</t>
  </si>
  <si>
    <t>Flonicamida</t>
  </si>
  <si>
    <t>5 min</t>
  </si>
  <si>
    <t>Pencicurón</t>
  </si>
  <si>
    <t>Pimetrozina</t>
  </si>
  <si>
    <t>Piraclostrobina</t>
  </si>
  <si>
    <t>Triazofós</t>
  </si>
  <si>
    <t>Lab055</t>
  </si>
  <si>
    <t>8-hydroxyquinoline</t>
  </si>
  <si>
    <t>Fully identified (SANTE 11945/2017)</t>
  </si>
  <si>
    <t>Agilent 7890-7250</t>
  </si>
  <si>
    <t>Accurate Mass=265.0373</t>
  </si>
  <si>
    <t>Accurate Mass=301.1547</t>
  </si>
  <si>
    <t>Accurate Mass=299.139</t>
  </si>
  <si>
    <t>Accurate Mass=79.0542</t>
  </si>
  <si>
    <t>Accurate Mass=465.1996</t>
  </si>
  <si>
    <t>Accurate Mass=358.1449</t>
  </si>
  <si>
    <t>Accurate Mass=228.039</t>
  </si>
  <si>
    <t>Accurate Mass=222.1237</t>
  </si>
  <si>
    <t>Accurate Mass=398.0878</t>
  </si>
  <si>
    <t>Accurate Mass=341.0454</t>
  </si>
  <si>
    <t>Accurate Mass=362.0401</t>
  </si>
  <si>
    <t>Accurate Mass=329.1415</t>
  </si>
  <si>
    <t>Accurate Mass=318.1976</t>
  </si>
  <si>
    <t>Accurate Mass=189.1598</t>
  </si>
  <si>
    <t>Accurate Mass=388.1059</t>
  </si>
  <si>
    <t>Accurate Mass=379.1242</t>
  </si>
  <si>
    <t>Accurate Mass=374.1962</t>
  </si>
  <si>
    <t>Accurate Mass=302.1751</t>
  </si>
  <si>
    <t>Accurate Mass=464.2279</t>
  </si>
  <si>
    <t>0.001~0.002</t>
  </si>
  <si>
    <t>chlorothalonil no me los dan pero me dicen que lo ven</t>
  </si>
  <si>
    <t>metalaxyl no me los dan pero me dicen que lo ven</t>
  </si>
  <si>
    <t>ABSciex 6500+</t>
  </si>
  <si>
    <t>Analisis/MassHunter</t>
  </si>
  <si>
    <r>
      <t xml:space="preserve">Sample weight, </t>
    </r>
    <r>
      <rPr>
        <b/>
        <sz val="11"/>
        <color rgb="FFFF0000"/>
        <rFont val="Calibri"/>
        <family val="2"/>
        <scheme val="minor"/>
      </rPr>
      <t>g</t>
    </r>
    <r>
      <rPr>
        <b/>
        <sz val="11"/>
        <color rgb="FF333333"/>
        <rFont val="Calibri"/>
        <family val="2"/>
        <scheme val="minor"/>
      </rPr>
      <t>:</t>
    </r>
  </si>
  <si>
    <r>
      <t xml:space="preserve">Agitation time </t>
    </r>
    <r>
      <rPr>
        <b/>
        <sz val="11"/>
        <color rgb="FFFF0000"/>
        <rFont val="Calibri"/>
        <family val="2"/>
        <scheme val="minor"/>
      </rPr>
      <t>(s)</t>
    </r>
    <r>
      <rPr>
        <b/>
        <sz val="11"/>
        <color rgb="FF333333"/>
        <rFont val="Calibri"/>
        <family val="2"/>
        <scheme val="minor"/>
      </rPr>
      <t>:</t>
    </r>
  </si>
  <si>
    <r>
      <t xml:space="preserve">RT Deviation </t>
    </r>
    <r>
      <rPr>
        <b/>
        <sz val="11"/>
        <color rgb="FFFF0000"/>
        <rFont val="Calibri"/>
        <family val="2"/>
        <scheme val="minor"/>
      </rPr>
      <t>(s):</t>
    </r>
  </si>
  <si>
    <r>
      <t xml:space="preserve">MS Tolerance </t>
    </r>
    <r>
      <rPr>
        <b/>
        <sz val="11"/>
        <color rgb="FFFF0000"/>
        <rFont val="Calibri"/>
        <family val="2"/>
        <scheme val="minor"/>
      </rPr>
      <t>(ppm):</t>
    </r>
  </si>
  <si>
    <r>
      <t xml:space="preserve">What is your screening detection limit </t>
    </r>
    <r>
      <rPr>
        <b/>
        <sz val="11"/>
        <color rgb="FFFF0000"/>
        <rFont val="Calibri"/>
        <family val="2"/>
        <scheme val="minor"/>
      </rPr>
      <t>(mg/kg)</t>
    </r>
    <r>
      <rPr>
        <b/>
        <sz val="11"/>
        <color rgb="FF333333"/>
        <rFont val="Calibri"/>
        <family val="2"/>
        <scheme val="minor"/>
      </rPr>
      <t>?</t>
    </r>
  </si>
  <si>
    <r>
      <t xml:space="preserve">Injecton Volume </t>
    </r>
    <r>
      <rPr>
        <b/>
        <sz val="11"/>
        <color rgb="FFFF0000"/>
        <rFont val="Calibri"/>
        <family val="2"/>
        <scheme val="minor"/>
      </rPr>
      <t>(µL):</t>
    </r>
  </si>
  <si>
    <r>
      <t xml:space="preserve">Estimated concentration
</t>
    </r>
    <r>
      <rPr>
        <b/>
        <sz val="11"/>
        <color rgb="FFFF0000"/>
        <rFont val="Calibri"/>
        <family val="2"/>
        <scheme val="minor"/>
      </rPr>
      <t>(mg/kg)</t>
    </r>
  </si>
  <si>
    <t>Pesticide name Cambiado nombre</t>
  </si>
  <si>
    <t>Lab052</t>
  </si>
  <si>
    <t>Captan (Sum of captan and THPI, expressed as captan) (R)</t>
  </si>
  <si>
    <t>En muestra</t>
  </si>
  <si>
    <t>quizás estaba como coformulado</t>
  </si>
  <si>
    <t>ok tenemos bifenazate</t>
  </si>
  <si>
    <t>BIFENAZATE DIAZENE</t>
  </si>
  <si>
    <t>BIFENAZATE</t>
  </si>
  <si>
    <t>ok</t>
  </si>
  <si>
    <t>ok? Por partes??</t>
  </si>
  <si>
    <t>pesticide para report</t>
  </si>
  <si>
    <t>ok No es extraño que haya THPI, porque se añadió captan para el PT de Michelangelo.</t>
  </si>
  <si>
    <t>pinchar</t>
  </si>
  <si>
    <t>ok meta</t>
  </si>
  <si>
    <t>metabolito de flonicamid de michelangelo</t>
  </si>
  <si>
    <t>Emamectin B1A+B1B</t>
  </si>
  <si>
    <t>Emamectin benzoate B1A</t>
  </si>
  <si>
    <t>Emamectin Benzoate B1B</t>
  </si>
  <si>
    <t>Emamectin B1B</t>
  </si>
  <si>
    <t>OK</t>
  </si>
  <si>
    <t>OTHER, PERO POR DEBAJO 0.01 MG/KG COMPROBAR QUE CUANDO HA SIDO POR DEBAJO DE 10 PPB LO PONEMOS EN OTHER</t>
  </si>
  <si>
    <t xml:space="preserve">OK PONOEMOS BIFENAZATE/BIFENAZATE DIAZENE </t>
  </si>
  <si>
    <t>OTHER, PERO POR DEBAJO 0.01 MG/KG COMPROBAR QUE CUANDO HA SIDO POR DEBAJO DE 10 PPB LO PONEMOS EN OTHER VEMOS COMO LO NOMBRAMOS, CARMEN SUGIERE PONER TODOS CON BARRAS COMO HACEMOS CON  EL BIFENAZATE</t>
  </si>
  <si>
    <t xml:space="preserve">OTHER, PERO POR DEBAJO 0.01 MG/KG COMPROBAR QUE CUANDO HA SIDO POR DEBAJO DE 10 PPB LO PONEMOS EN OTHER </t>
  </si>
  <si>
    <t>Pesticide name Cambiado nombre INCLUYENDO EL CAMBIO DE NOMBRE DE LOS METABOLITOS A PADRE</t>
  </si>
  <si>
    <t>LORENA</t>
  </si>
  <si>
    <t>z-Aclonifen</t>
  </si>
  <si>
    <t>z-Cyflumetofen</t>
  </si>
  <si>
    <t>Formetanate Hydrochloride</t>
  </si>
  <si>
    <t>TFNA (flonicamid met)</t>
  </si>
  <si>
    <t>TFNG (flonicamid met)</t>
  </si>
  <si>
    <t>Triphenyl phosphate</t>
  </si>
  <si>
    <t>z-Phthalimide</t>
  </si>
  <si>
    <t>z-Tetrahydrophthalimide</t>
  </si>
  <si>
    <t>Concentración (ppb)</t>
  </si>
  <si>
    <t>R10ppb_Mix1234_Tomate</t>
  </si>
  <si>
    <t/>
  </si>
  <si>
    <t>Not detected</t>
  </si>
  <si>
    <t>SM14-10_R1</t>
  </si>
  <si>
    <t>S/N &lt; 3</t>
  </si>
  <si>
    <t>SM14-10_R2</t>
  </si>
  <si>
    <t>SM14-48_R1</t>
  </si>
  <si>
    <t>SM14-48_R2</t>
  </si>
  <si>
    <t>SM14-130_R1</t>
  </si>
  <si>
    <t>SM14-130_R2</t>
  </si>
  <si>
    <t>LOQ: 20 ppb</t>
  </si>
  <si>
    <t xml:space="preserve">Estos no se han adicionado (no están en el mix), aparecen por degradación de Captan y Folpet </t>
  </si>
  <si>
    <t>FLOR</t>
  </si>
  <si>
    <t>5ppb a Flor??</t>
  </si>
  <si>
    <t>20ppb</t>
  </si>
  <si>
    <t>100 ppb</t>
  </si>
  <si>
    <t>50 ppb</t>
  </si>
  <si>
    <t>5 ppb</t>
  </si>
  <si>
    <t>10 ppb</t>
  </si>
  <si>
    <t>200 ppb</t>
  </si>
  <si>
    <t>300 ppb</t>
  </si>
  <si>
    <t>50 ppb Pencycuron?</t>
  </si>
  <si>
    <t>ratio 19.89</t>
  </si>
  <si>
    <t>ratio 72.64</t>
  </si>
  <si>
    <t>ratio 79.39</t>
  </si>
  <si>
    <t>ratio 30.62</t>
  </si>
  <si>
    <t>ratio 20.32</t>
  </si>
  <si>
    <t>ratio 12.86</t>
  </si>
  <si>
    <t>ratio 59.05</t>
  </si>
  <si>
    <t>ratio 7.63</t>
  </si>
  <si>
    <t>ratio 12.81</t>
  </si>
  <si>
    <t>ratio 59.58</t>
  </si>
  <si>
    <t>ratio 74.45</t>
  </si>
  <si>
    <t>ratio 56.39</t>
  </si>
  <si>
    <t>ratio 14.63</t>
  </si>
  <si>
    <t>ratio 72.41</t>
  </si>
  <si>
    <t>ratio 54.71</t>
  </si>
  <si>
    <t>ratio 40.18</t>
  </si>
  <si>
    <t>ratio 12.06</t>
  </si>
  <si>
    <t>ratio 72.2</t>
  </si>
  <si>
    <t>ratio 38.85</t>
  </si>
  <si>
    <t>ratio 90.03</t>
  </si>
  <si>
    <t>ratio 48.23</t>
  </si>
  <si>
    <t>ratio 90.4</t>
  </si>
  <si>
    <t>ratio 19.33</t>
  </si>
  <si>
    <t>ratio sm 21.9</t>
  </si>
  <si>
    <t>ratio sm 72.38</t>
  </si>
  <si>
    <t>ratio sm 84.36</t>
  </si>
  <si>
    <t>ratio sm 39.72</t>
  </si>
  <si>
    <t>ratio sm 21.26</t>
  </si>
  <si>
    <t>ratio sm 11.12</t>
  </si>
  <si>
    <t>ratio sm 59.41</t>
  </si>
  <si>
    <t>ratio sm 7.56</t>
  </si>
  <si>
    <t>ratio sm 12.16</t>
  </si>
  <si>
    <t>ratio sm 59.19</t>
  </si>
  <si>
    <t>ratio sm 69.36</t>
  </si>
  <si>
    <t>ratio sm 72.2</t>
  </si>
  <si>
    <t>ratio sm 14.21</t>
  </si>
  <si>
    <t>ratio sm 70.32</t>
  </si>
  <si>
    <t>ratio sm 52.72</t>
  </si>
  <si>
    <t>ratio sm 40.19</t>
  </si>
  <si>
    <t>ratio sm 11.84</t>
  </si>
  <si>
    <t>ratio sm 73.48</t>
  </si>
  <si>
    <t>ratio sm 38.11</t>
  </si>
  <si>
    <t>ratio sm 91.52</t>
  </si>
  <si>
    <t>ND</t>
  </si>
  <si>
    <t>ratio sm 79.85</t>
  </si>
  <si>
    <t>ratio sm 23.44</t>
  </si>
  <si>
    <t xml:space="preserve"> &lt;LOQ (1.3)</t>
  </si>
  <si>
    <t>conc 33.6ppb</t>
  </si>
  <si>
    <t>conc 149.3 ppb</t>
  </si>
  <si>
    <t>conc 70.9 ppb</t>
  </si>
  <si>
    <t xml:space="preserve"> &lt;LOQ (3.4 ppb)</t>
  </si>
  <si>
    <t xml:space="preserve"> &lt;LOQ (2.1ppb)</t>
  </si>
  <si>
    <t>conc 153.9 ppb</t>
  </si>
  <si>
    <t>conc &gt;300 ppb (431 ppb)</t>
  </si>
  <si>
    <t>conc 52.6 ppb</t>
  </si>
  <si>
    <t xml:space="preserve"> &lt;LOQ (3.5 ppb)</t>
  </si>
  <si>
    <t>conc 55.3 ppb</t>
  </si>
  <si>
    <t>conc 68.4 ppb</t>
  </si>
  <si>
    <t>conc 76.2 ppb</t>
  </si>
  <si>
    <t>conc 51.7 ppb</t>
  </si>
  <si>
    <t>conc 81.1 ppb</t>
  </si>
  <si>
    <t>conc &gt;300 ppb (1150 ppb)</t>
  </si>
  <si>
    <t>conc 46.3 ppb</t>
  </si>
  <si>
    <t>conc 89.9 ppb</t>
  </si>
  <si>
    <t>conc 95.2 ppb</t>
  </si>
  <si>
    <t>5.3 ppb</t>
  </si>
  <si>
    <t>conc 49.6 ppb</t>
  </si>
  <si>
    <t>conc 83.1 ppb</t>
  </si>
  <si>
    <t>OK COMO METABOLITOS IGUAL QUE EN LOS OTROS</t>
  </si>
  <si>
    <t>OK PROPAMOCARB??</t>
  </si>
  <si>
    <t>OK LO TOMAMOS COMO PYRIDATE YA QUE ES METABOLITO</t>
  </si>
  <si>
    <t>OK SPIROTETRAMAT</t>
  </si>
  <si>
    <t>OK LOS METEMOS COMO FLONICAMIDA DETALLAR EN ALGUN LADO TANTO EN PRESENTACION COMO INFORME FINAL, LO QUE HEMOS CONSIDERADO CON METABOLITOS DE FLONICAMIDA Y DEL RESTO COMO POSITIVOS DEL PADRE</t>
  </si>
  <si>
    <t>OK LOS METEMOS COMO FLONICAMIDA</t>
  </si>
  <si>
    <t>FOLPET</t>
  </si>
  <si>
    <t>resultados participantes</t>
  </si>
  <si>
    <t>detecciones</t>
  </si>
  <si>
    <t>SM 14</t>
  </si>
  <si>
    <t>R1</t>
  </si>
  <si>
    <t>R2</t>
  </si>
  <si>
    <t>R3</t>
  </si>
  <si>
    <t>8-Quinolinol</t>
  </si>
  <si>
    <t>Maleic Hydrazide</t>
  </si>
  <si>
    <t>ENC1 LC</t>
  </si>
  <si>
    <t>Acido R1</t>
  </si>
  <si>
    <t>Acido R2</t>
  </si>
  <si>
    <t>Acido R3</t>
  </si>
  <si>
    <t>Promedio</t>
  </si>
  <si>
    <t>QC</t>
  </si>
  <si>
    <t>RSD (%)</t>
  </si>
  <si>
    <t>Acido</t>
  </si>
  <si>
    <t>ENC1 GC</t>
  </si>
  <si>
    <t>Nº</t>
  </si>
  <si>
    <t>PLAGUICIDA
patron</t>
  </si>
  <si>
    <t>DVTE</t>
  </si>
  <si>
    <t>Rango
AG</t>
  </si>
  <si>
    <t>CONC OBJETIVO
(mg/Kg)</t>
  </si>
  <si>
    <t>Riqueza
(%)</t>
  </si>
  <si>
    <t>P (g) de patron
teóricos</t>
  </si>
  <si>
    <t>P (g) de patron tomados</t>
  </si>
  <si>
    <t>Equipo</t>
  </si>
  <si>
    <t>Método de
extracción</t>
  </si>
  <si>
    <t>Método de
cuantificación</t>
  </si>
  <si>
    <t>Concentración
(mg/Kg)</t>
  </si>
  <si>
    <t>¿Aceptable?</t>
  </si>
  <si>
    <t>PTOTAL (g) 
FV-XX</t>
  </si>
  <si>
    <t>Réplica 1</t>
  </si>
  <si>
    <t>Réplica 2</t>
  </si>
  <si>
    <t>Réplica 3</t>
  </si>
  <si>
    <t>Réplica 4</t>
  </si>
  <si>
    <t>EtAc</t>
  </si>
  <si>
    <t>Maleic hydrazide</t>
  </si>
  <si>
    <t>FT-03-02 ENC PATRONES 4.0 sm14</t>
  </si>
  <si>
    <t>Sample</t>
  </si>
  <si>
    <t>Malathion-d10</t>
  </si>
  <si>
    <t>EURLFV-0A</t>
  </si>
  <si>
    <t>EURLFV-0B</t>
  </si>
  <si>
    <t>EURLFV-14A</t>
  </si>
  <si>
    <t>EURLFV-14B</t>
  </si>
  <si>
    <t>EURLFV-21A</t>
  </si>
  <si>
    <t>EURLFV-21B</t>
  </si>
  <si>
    <t>EURLFV-29A</t>
  </si>
  <si>
    <t>EURLFV-29B</t>
  </si>
  <si>
    <t>EURLFV-50A</t>
  </si>
  <si>
    <t>EURLFV-50B</t>
  </si>
  <si>
    <t>EURLFV-52A</t>
  </si>
  <si>
    <t>EURLFV-52B</t>
  </si>
  <si>
    <t>EURLFV-97A</t>
  </si>
  <si>
    <t>EURLFV-97B</t>
  </si>
  <si>
    <t>EURLFV-101A</t>
  </si>
  <si>
    <t>EURLFV-101B</t>
  </si>
  <si>
    <t>EURLFV-113A</t>
  </si>
  <si>
    <t>EURLFV-113B</t>
  </si>
  <si>
    <t>EURLFV-131A</t>
  </si>
  <si>
    <t>EURLFV-131B</t>
  </si>
  <si>
    <t>Cuantificado con el precusor</t>
  </si>
  <si>
    <t>homogeneidad GC</t>
  </si>
  <si>
    <t xml:space="preserve">Bifenazate </t>
  </si>
  <si>
    <t xml:space="preserve">Bifenazate-diazene </t>
  </si>
  <si>
    <t xml:space="preserve">Cyflumetofen </t>
  </si>
  <si>
    <t xml:space="preserve">Difenoconazole </t>
  </si>
  <si>
    <t xml:space="preserve">Flonicamid </t>
  </si>
  <si>
    <t xml:space="preserve">Formetanate Hydrochloride </t>
  </si>
  <si>
    <t xml:space="preserve">Mefentrifluconazole </t>
  </si>
  <si>
    <t xml:space="preserve">Metalaxyl </t>
  </si>
  <si>
    <t xml:space="preserve">Oxadiargyl </t>
  </si>
  <si>
    <t xml:space="preserve">Pencycuron </t>
  </si>
  <si>
    <t xml:space="preserve">Penflufen </t>
  </si>
  <si>
    <t xml:space="preserve">Propamocarb </t>
  </si>
  <si>
    <t xml:space="preserve">Pyridate </t>
  </si>
  <si>
    <t xml:space="preserve">Spirotetramat </t>
  </si>
  <si>
    <t xml:space="preserve">Spirotetramat-cis-enol </t>
  </si>
  <si>
    <t xml:space="preserve">Spirotetramat-enol-glucoside </t>
  </si>
  <si>
    <t xml:space="preserve">Spirotetramat-keto-hydroxy </t>
  </si>
  <si>
    <t xml:space="preserve">TFNG </t>
  </si>
  <si>
    <t xml:space="preserve">Triazophos </t>
  </si>
  <si>
    <t xml:space="preserve">Malathion-D10 </t>
  </si>
  <si>
    <t>Promedio (ppb)</t>
  </si>
  <si>
    <t>Posible degradación de Bifenazate, aparece en la recta de calibrado y no está adicionado (proviene de Bifenazate)</t>
  </si>
  <si>
    <t>Niveles traza</t>
  </si>
  <si>
    <t xml:space="preserve">Poco lineal (20 ppb-200 ppb) haciendo maravillas </t>
  </si>
  <si>
    <t>Aparece en la recta de calibrado y no está adicionado (Degradación del Spirotetramat)</t>
  </si>
  <si>
    <t>Está bien cuantificado (se inyectaron 4 puntos del Mix donde se halla)</t>
  </si>
  <si>
    <t>No aparece en la recta de calibrado. (Se confirma la presencia inyectado Mix donde se halla)</t>
  </si>
  <si>
    <t>Metabolito de Flonicamide</t>
  </si>
  <si>
    <t>HOMOGENEIDAD LC</t>
  </si>
  <si>
    <t>Evaluación de la Homogeneidad</t>
  </si>
  <si>
    <t>FT-03-03</t>
  </si>
  <si>
    <t>Edición: 5ª
13/01/2020</t>
  </si>
  <si>
    <t>FV-23</t>
  </si>
  <si>
    <t>Responsable:</t>
  </si>
  <si>
    <t>Fecha:</t>
  </si>
  <si>
    <t>Analisis solicitado a:</t>
  </si>
  <si>
    <t>Pasa Test:</t>
  </si>
  <si>
    <t>Pesticide Concentration (mg/kg)</t>
  </si>
  <si>
    <t>Repilcate A</t>
  </si>
  <si>
    <t>Repilcate B</t>
  </si>
  <si>
    <t>Sample #</t>
  </si>
  <si>
    <r>
      <t>Sum</t>
    </r>
    <r>
      <rPr>
        <b/>
        <vertAlign val="subscript"/>
        <sz val="10"/>
        <color indexed="9"/>
        <rFont val="Arial"/>
        <family val="2"/>
      </rPr>
      <t>i</t>
    </r>
  </si>
  <si>
    <r>
      <t>Difference</t>
    </r>
    <r>
      <rPr>
        <b/>
        <vertAlign val="subscript"/>
        <sz val="10"/>
        <color indexed="9"/>
        <rFont val="Arial"/>
        <family val="2"/>
      </rPr>
      <t>i</t>
    </r>
  </si>
  <si>
    <r>
      <t>D</t>
    </r>
    <r>
      <rPr>
        <b/>
        <vertAlign val="superscript"/>
        <sz val="10"/>
        <color indexed="9"/>
        <rFont val="Arial"/>
        <family val="2"/>
      </rPr>
      <t>2</t>
    </r>
  </si>
  <si>
    <t>Vs = (Si-S¯)^2/(m-1)</t>
  </si>
  <si>
    <r>
      <t>The acceptance criteria for the Test Item to be sufficiently homogenous for the proficiency test was that: Ss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&lt; c where Ss is the between-bottle sampling standard deviation and c = F</t>
    </r>
    <r>
      <rPr>
        <vertAlign val="subscript"/>
        <sz val="9"/>
        <rFont val="Arial"/>
        <family val="2"/>
      </rPr>
      <t xml:space="preserve">1 </t>
    </r>
    <r>
      <rPr>
        <sz val="9"/>
        <rFont val="Arial"/>
        <family val="2"/>
      </rPr>
      <t>x σ</t>
    </r>
    <r>
      <rPr>
        <vertAlign val="subscript"/>
        <sz val="9"/>
        <rFont val="Arial"/>
        <family val="2"/>
      </rPr>
      <t>all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+ F</t>
    </r>
    <r>
      <rPr>
        <vertAlign val="subscript"/>
        <sz val="9"/>
        <rFont val="Arial"/>
        <family val="2"/>
      </rPr>
      <t xml:space="preserve">2 x </t>
    </r>
    <r>
      <rPr>
        <sz val="9"/>
        <rFont val="Arial"/>
        <family val="2"/>
      </rPr>
      <t>s</t>
    </r>
    <r>
      <rPr>
        <vertAlign val="subscript"/>
        <sz val="9"/>
        <rFont val="Arial"/>
        <family val="2"/>
      </rPr>
      <t>an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: F1 and F2 being constants with values of 1.83 and 0.93, respectively, from the 11 samples taken. σ</t>
    </r>
    <r>
      <rPr>
        <vertAlign val="subscript"/>
        <sz val="9"/>
        <rFont val="Arial"/>
        <family val="2"/>
      </rPr>
      <t>all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= 0.3 x FFP RSD (25%) x the analytical sampling mean for all pesticides, and s</t>
    </r>
    <r>
      <rPr>
        <vertAlign val="subscript"/>
        <sz val="9"/>
        <rFont val="Arial"/>
        <family val="2"/>
      </rPr>
      <t>an</t>
    </r>
    <r>
      <rPr>
        <sz val="9"/>
        <rFont val="Arial"/>
        <family val="2"/>
      </rPr>
      <t xml:space="preserve"> is the estimate of the analytical standard deviation.</t>
    </r>
  </si>
  <si>
    <t>Grand Mean (mg/kg)</t>
  </si>
  <si>
    <t>∑</t>
  </si>
  <si>
    <t>Relative Standard Deviation</t>
  </si>
  <si>
    <t>S¯</t>
  </si>
  <si>
    <r>
      <t>S</t>
    </r>
    <r>
      <rPr>
        <b/>
        <vertAlign val="subscript"/>
        <sz val="10"/>
        <rFont val="Arial"/>
        <family val="2"/>
      </rPr>
      <t>analytical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 ∑D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/2m</t>
    </r>
  </si>
  <si>
    <r>
      <t>S</t>
    </r>
    <r>
      <rPr>
        <b/>
        <vertAlign val="subscript"/>
        <sz val="10"/>
        <rFont val="Arial"/>
        <family val="2"/>
      </rPr>
      <t>sample</t>
    </r>
    <r>
      <rPr>
        <b/>
        <vertAlign val="superscript"/>
        <sz val="10"/>
        <rFont val="Arial"/>
        <family val="2"/>
      </rPr>
      <t>2</t>
    </r>
  </si>
  <si>
    <t>si negativo se toma como 0</t>
  </si>
  <si>
    <t>F1</t>
  </si>
  <si>
    <t>F2</t>
  </si>
  <si>
    <r>
      <t>σ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all</t>
    </r>
  </si>
  <si>
    <t>c</t>
  </si>
  <si>
    <r>
      <t>S</t>
    </r>
    <r>
      <rPr>
        <b/>
        <vertAlign val="subscript"/>
        <sz val="10"/>
        <rFont val="Arial"/>
        <family val="2"/>
      </rPr>
      <t>sample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&lt; </t>
    </r>
    <r>
      <rPr>
        <b/>
        <i/>
        <sz val="10"/>
        <rFont val="Arial"/>
        <family val="2"/>
      </rPr>
      <t>c</t>
    </r>
  </si>
  <si>
    <t>Estimated concentration
(mg/kg)</t>
  </si>
  <si>
    <t>Sample weight, g:</t>
  </si>
  <si>
    <t>Agitation time (s):</t>
  </si>
  <si>
    <t>RT Deviation (s):</t>
  </si>
  <si>
    <t>MS Tolerance (ppm):</t>
  </si>
  <si>
    <t>What is your screening detection limit (mg/kg)?</t>
  </si>
  <si>
    <t>Injecton Volume (µL):</t>
  </si>
  <si>
    <t>Bifenazate-Bifenazate Diazene</t>
  </si>
  <si>
    <t>CLICK ON THE PESTICIDE TO SEE THE RESULTS</t>
  </si>
  <si>
    <t>EUPT-FV-SM14</t>
  </si>
  <si>
    <t>Phthalimide has been evaluated as Folpet residue</t>
  </si>
  <si>
    <t>All the propamocarb metabolites have been evaluated as Propamocarb residue</t>
  </si>
  <si>
    <t>Pyridafol has been evaluated as Pyridate residue</t>
  </si>
  <si>
    <t>All the spirotetramat metabolites have been evaluated as Spirotetramat residue</t>
  </si>
  <si>
    <t>Tetrahydrophtalimide (THPI) has been evaluated as Captan residue</t>
  </si>
  <si>
    <t>TFNA, TFNA-AM and TFNG have been evaluated as Flonicamid residue</t>
  </si>
  <si>
    <t>Pesticide name</t>
  </si>
  <si>
    <t xml:space="preserve">Pesticide name </t>
  </si>
  <si>
    <t>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</si>
</sst>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6" formatCode="0.0"/>
    <numFmt numFmtId="167" formatCode="0.000000"/>
    <numFmt numFmtId="168" formatCode="0.00000000"/>
    <numFmt numFmtId="169" formatCode="0.0%"/>
    <numFmt numFmtId="170" formatCode="0.000E+00"/>
    <numFmt numFmtId="171" formatCode="0.00000"/>
    <numFmt numFmtId="172" formatCode="_-* #,##0.00\ _€_-;\-* #,##0.00\ _€_-;_-* &quot;-&quot;??\ _€_-;_-@_-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Trebuchet MS"/>
      <family val="2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rgb="FF384350"/>
      <name val="Microsoft Sans Serif"/>
      <family val="2"/>
    </font>
    <font>
      <sz val="10"/>
      <color rgb="FF384350"/>
      <name val="Microsoft Sans Serif"/>
      <family val="2"/>
    </font>
    <font>
      <strike/>
      <sz val="11"/>
      <color theme="1"/>
      <name val="Calibri"/>
      <family val="2"/>
      <scheme val="minor"/>
    </font>
    <font>
      <b/>
      <sz val="11"/>
      <color rgb="FF384350"/>
      <name val="Microsoft Sans Serif"/>
      <family val="2"/>
    </font>
    <font>
      <sz val="11"/>
      <color theme="1"/>
      <name val="Calibri"/>
      <family val="2"/>
      <scheme val="minor"/>
    </font>
    <font>
      <b/>
      <sz val="8"/>
      <color rgb="FF000000"/>
      <name val="Microsoft Sans Serif"/>
      <family val="2"/>
    </font>
    <font>
      <b/>
      <sz val="8"/>
      <name val="Microsoft Sans Serif"/>
      <family val="2"/>
    </font>
    <font>
      <sz val="8"/>
      <name val="Microsoft Sans Serif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theme="3"/>
      <name val="Arial"/>
      <family val="2"/>
    </font>
    <font>
      <b/>
      <sz val="8"/>
      <name val="Arial"/>
      <family val="2"/>
    </font>
    <font>
      <b/>
      <vertAlign val="subscript"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62"/>
      <name val="Arial"/>
      <family val="2"/>
    </font>
    <font>
      <b/>
      <sz val="10"/>
      <color rgb="FF33669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336699"/>
      <name val="Calibri"/>
      <family val="2"/>
      <scheme val="minor"/>
    </font>
    <font>
      <sz val="11"/>
      <color indexed="18"/>
      <name val="Century Gothic"/>
      <family val="2"/>
    </font>
    <font>
      <u/>
      <sz val="11"/>
      <color theme="0"/>
      <name val="Century Gothic"/>
      <family val="2"/>
    </font>
    <font>
      <b/>
      <sz val="18"/>
      <color theme="4" tint="0.59999389629810485"/>
      <name val="Century Gothic"/>
      <family val="2"/>
    </font>
    <font>
      <b/>
      <sz val="72"/>
      <color theme="0"/>
      <name val="Century Gothic"/>
      <family val="2"/>
    </font>
    <font>
      <sz val="11"/>
      <color rgb="FFFFFF0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3E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669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1E3E5"/>
      </left>
      <right/>
      <top style="thin">
        <color indexed="64"/>
      </top>
      <bottom/>
      <diagonal/>
    </border>
    <border>
      <left/>
      <right style="thin">
        <color rgb="FFE1E3E5"/>
      </right>
      <top style="thin">
        <color indexed="64"/>
      </top>
      <bottom/>
      <diagonal/>
    </border>
    <border>
      <left style="thin">
        <color rgb="FFE1E3E5"/>
      </left>
      <right style="thin">
        <color rgb="FFE1E3E5"/>
      </right>
      <top style="thin">
        <color rgb="FFE1E3E5"/>
      </top>
      <bottom style="thin">
        <color rgb="FFE1E3E5"/>
      </bottom>
      <diagonal/>
    </border>
    <border>
      <left style="thin">
        <color rgb="FFE1E3E5"/>
      </left>
      <right/>
      <top/>
      <bottom/>
      <diagonal/>
    </border>
    <border>
      <left/>
      <right style="thin">
        <color rgb="FFE1E3E5"/>
      </right>
      <top/>
      <bottom/>
      <diagonal/>
    </border>
    <border>
      <left style="thin">
        <color rgb="FFE1E3E5"/>
      </left>
      <right/>
      <top/>
      <bottom style="thin">
        <color rgb="FFE1E3E5"/>
      </bottom>
      <diagonal/>
    </border>
    <border>
      <left/>
      <right style="thin">
        <color rgb="FFE1E3E5"/>
      </right>
      <top/>
      <bottom style="thin">
        <color rgb="FFE1E3E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5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0" fillId="0" borderId="0"/>
    <xf numFmtId="172" fontId="46" fillId="0" borderId="0" applyFont="0" applyFill="0" applyBorder="0" applyAlignment="0" applyProtection="0"/>
    <xf numFmtId="0" fontId="20" fillId="0" borderId="0"/>
    <xf numFmtId="0" fontId="14" fillId="0" borderId="0"/>
  </cellStyleXfs>
  <cellXfs count="239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5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" fontId="0" fillId="0" borderId="0" xfId="0" applyNumberFormat="1"/>
    <xf numFmtId="0" fontId="0" fillId="4" borderId="0" xfId="0" applyFill="1"/>
    <xf numFmtId="0" fontId="13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164" fontId="0" fillId="0" borderId="1" xfId="0" applyNumberFormat="1" applyBorder="1"/>
    <xf numFmtId="0" fontId="0" fillId="7" borderId="0" xfId="0" applyFill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left" vertical="top"/>
    </xf>
    <xf numFmtId="1" fontId="16" fillId="11" borderId="10" xfId="0" applyNumberFormat="1" applyFont="1" applyFill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top"/>
    </xf>
    <xf numFmtId="0" fontId="1" fillId="4" borderId="0" xfId="0" applyFont="1" applyFill="1"/>
    <xf numFmtId="0" fontId="1" fillId="5" borderId="0" xfId="0" applyFont="1" applyFill="1"/>
    <xf numFmtId="0" fontId="0" fillId="6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16" xfId="0" applyBorder="1"/>
    <xf numFmtId="166" fontId="0" fillId="0" borderId="17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16" xfId="0" applyFont="1" applyBorder="1"/>
    <xf numFmtId="166" fontId="1" fillId="12" borderId="21" xfId="0" applyNumberFormat="1" applyFont="1" applyFill="1" applyBorder="1" applyAlignment="1">
      <alignment horizontal="center"/>
    </xf>
    <xf numFmtId="166" fontId="1" fillId="12" borderId="17" xfId="0" applyNumberFormat="1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6" fontId="1" fillId="12" borderId="18" xfId="0" applyNumberFormat="1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6" fontId="0" fillId="0" borderId="0" xfId="0" applyNumberFormat="1" applyAlignment="1">
      <alignment horizontal="center"/>
    </xf>
    <xf numFmtId="0" fontId="0" fillId="0" borderId="30" xfId="0" applyBorder="1"/>
    <xf numFmtId="166" fontId="1" fillId="12" borderId="31" xfId="0" applyNumberFormat="1" applyFon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11" borderId="26" xfId="0" applyFill="1" applyBorder="1"/>
    <xf numFmtId="0" fontId="1" fillId="11" borderId="0" xfId="0" applyFont="1" applyFill="1" applyAlignment="1">
      <alignment horizontal="center" vertical="center"/>
    </xf>
    <xf numFmtId="0" fontId="1" fillId="11" borderId="27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1" fillId="11" borderId="26" xfId="0" applyFont="1" applyFill="1" applyBorder="1"/>
    <xf numFmtId="0" fontId="0" fillId="11" borderId="0" xfId="0" applyFill="1"/>
    <xf numFmtId="0" fontId="0" fillId="11" borderId="27" xfId="0" applyFill="1" applyBorder="1"/>
    <xf numFmtId="0" fontId="1" fillId="11" borderId="35" xfId="0" applyFont="1" applyFill="1" applyBorder="1"/>
    <xf numFmtId="0" fontId="0" fillId="11" borderId="36" xfId="0" applyFill="1" applyBorder="1"/>
    <xf numFmtId="0" fontId="0" fillId="11" borderId="37" xfId="0" applyFill="1" applyBorder="1"/>
    <xf numFmtId="0" fontId="0" fillId="13" borderId="5" xfId="0" applyFill="1" applyBorder="1"/>
    <xf numFmtId="0" fontId="0" fillId="13" borderId="5" xfId="0" applyFill="1" applyBorder="1" applyAlignment="1">
      <alignment wrapText="1"/>
    </xf>
    <xf numFmtId="0" fontId="18" fillId="13" borderId="5" xfId="0" applyFont="1" applyFill="1" applyBorder="1"/>
    <xf numFmtId="0" fontId="17" fillId="9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top"/>
    </xf>
    <xf numFmtId="166" fontId="1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top"/>
    </xf>
    <xf numFmtId="166" fontId="0" fillId="0" borderId="5" xfId="0" applyNumberFormat="1" applyBorder="1" applyAlignment="1">
      <alignment horizontal="center"/>
    </xf>
    <xf numFmtId="0" fontId="17" fillId="9" borderId="40" xfId="0" applyFont="1" applyFill="1" applyBorder="1" applyAlignment="1">
      <alignment horizontal="center" vertical="center"/>
    </xf>
    <xf numFmtId="166" fontId="1" fillId="0" borderId="40" xfId="0" applyNumberFormat="1" applyFont="1" applyBorder="1" applyAlignment="1">
      <alignment horizontal="center"/>
    </xf>
    <xf numFmtId="166" fontId="0" fillId="0" borderId="40" xfId="0" applyNumberFormat="1" applyBorder="1" applyAlignment="1">
      <alignment horizontal="center"/>
    </xf>
    <xf numFmtId="0" fontId="17" fillId="9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top"/>
    </xf>
    <xf numFmtId="166" fontId="17" fillId="0" borderId="5" xfId="0" applyNumberFormat="1" applyFont="1" applyBorder="1" applyAlignment="1">
      <alignment horizontal="center" vertical="top"/>
    </xf>
    <xf numFmtId="0" fontId="17" fillId="9" borderId="42" xfId="0" applyFont="1" applyFill="1" applyBorder="1" applyAlignment="1">
      <alignment vertical="center"/>
    </xf>
    <xf numFmtId="0" fontId="17" fillId="0" borderId="42" xfId="0" applyFont="1" applyBorder="1" applyAlignment="1">
      <alignment horizontal="left" vertical="top"/>
    </xf>
    <xf numFmtId="166" fontId="17" fillId="0" borderId="40" xfId="0" applyNumberFormat="1" applyFont="1" applyBorder="1" applyAlignment="1">
      <alignment horizontal="center" vertical="top"/>
    </xf>
    <xf numFmtId="0" fontId="0" fillId="0" borderId="42" xfId="0" applyBorder="1"/>
    <xf numFmtId="0" fontId="0" fillId="0" borderId="40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1" fillId="14" borderId="5" xfId="0" applyFont="1" applyFill="1" applyBorder="1" applyAlignment="1">
      <alignment horizontal="center" vertical="center"/>
    </xf>
    <xf numFmtId="166" fontId="23" fillId="0" borderId="5" xfId="0" applyNumberFormat="1" applyFont="1" applyBorder="1" applyAlignment="1">
      <alignment horizontal="center" vertical="center"/>
    </xf>
    <xf numFmtId="0" fontId="21" fillId="14" borderId="46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4" borderId="5" xfId="0" applyNumberFormat="1" applyFill="1" applyBorder="1" applyAlignment="1">
      <alignment horizontal="center" vertical="center"/>
    </xf>
    <xf numFmtId="0" fontId="21" fillId="14" borderId="47" xfId="0" applyFont="1" applyFill="1" applyBorder="1" applyAlignment="1">
      <alignment horizontal="center" vertical="center"/>
    </xf>
    <xf numFmtId="0" fontId="21" fillId="14" borderId="40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left" vertical="top"/>
    </xf>
    <xf numFmtId="166" fontId="23" fillId="0" borderId="40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1" fillId="14" borderId="32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66" fontId="0" fillId="0" borderId="40" xfId="0" applyNumberFormat="1" applyBorder="1" applyAlignment="1">
      <alignment horizontal="center" vertical="center"/>
    </xf>
    <xf numFmtId="0" fontId="27" fillId="15" borderId="5" xfId="2" applyFont="1" applyFill="1" applyBorder="1" applyAlignment="1">
      <alignment horizontal="center" vertical="center" wrapText="1"/>
    </xf>
    <xf numFmtId="0" fontId="24" fillId="0" borderId="0" xfId="2"/>
    <xf numFmtId="0" fontId="28" fillId="15" borderId="5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right" vertical="center" wrapText="1"/>
    </xf>
    <xf numFmtId="0" fontId="29" fillId="15" borderId="0" xfId="2" applyFont="1" applyFill="1" applyAlignment="1">
      <alignment horizontal="center" vertical="center" wrapText="1"/>
    </xf>
    <xf numFmtId="0" fontId="27" fillId="15" borderId="46" xfId="2" applyFont="1" applyFill="1" applyBorder="1" applyAlignment="1">
      <alignment horizontal="left" vertical="center"/>
    </xf>
    <xf numFmtId="0" fontId="27" fillId="15" borderId="46" xfId="2" applyFont="1" applyFill="1" applyBorder="1" applyAlignment="1">
      <alignment horizontal="center" vertical="center" wrapText="1"/>
    </xf>
    <xf numFmtId="0" fontId="27" fillId="15" borderId="0" xfId="2" applyFont="1" applyFill="1" applyAlignment="1">
      <alignment horizontal="right" vertical="center" wrapText="1"/>
    </xf>
    <xf numFmtId="0" fontId="31" fillId="0" borderId="0" xfId="2" applyFont="1"/>
    <xf numFmtId="0" fontId="29" fillId="15" borderId="51" xfId="2" applyFont="1" applyFill="1" applyBorder="1" applyAlignment="1">
      <alignment horizontal="center"/>
    </xf>
    <xf numFmtId="0" fontId="29" fillId="15" borderId="0" xfId="2" applyFont="1" applyFill="1" applyAlignment="1">
      <alignment horizontal="center"/>
    </xf>
    <xf numFmtId="0" fontId="24" fillId="0" borderId="0" xfId="2" applyProtection="1">
      <protection locked="0"/>
    </xf>
    <xf numFmtId="166" fontId="17" fillId="0" borderId="10" xfId="2" applyNumberFormat="1" applyFont="1" applyBorder="1" applyAlignment="1">
      <alignment horizontal="center" vertical="top"/>
    </xf>
    <xf numFmtId="1" fontId="24" fillId="0" borderId="5" xfId="2" applyNumberFormat="1" applyBorder="1" applyAlignment="1" applyProtection="1">
      <alignment horizontal="right"/>
      <protection locked="0"/>
    </xf>
    <xf numFmtId="2" fontId="34" fillId="4" borderId="0" xfId="2" applyNumberFormat="1" applyFont="1" applyFill="1" applyAlignment="1">
      <alignment horizontal="center"/>
    </xf>
    <xf numFmtId="164" fontId="34" fillId="4" borderId="0" xfId="2" applyNumberFormat="1" applyFont="1" applyFill="1" applyAlignment="1">
      <alignment horizontal="center"/>
    </xf>
    <xf numFmtId="167" fontId="34" fillId="4" borderId="0" xfId="2" applyNumberFormat="1" applyFont="1" applyFill="1" applyAlignment="1">
      <alignment horizontal="center"/>
    </xf>
    <xf numFmtId="168" fontId="34" fillId="4" borderId="0" xfId="2" applyNumberFormat="1" applyFont="1" applyFill="1" applyAlignment="1">
      <alignment horizontal="center"/>
    </xf>
    <xf numFmtId="2" fontId="24" fillId="0" borderId="0" xfId="2" applyNumberFormat="1" applyAlignment="1">
      <alignment horizontal="center"/>
    </xf>
    <xf numFmtId="0" fontId="35" fillId="0" borderId="0" xfId="2" applyFont="1" applyProtection="1">
      <protection locked="0"/>
    </xf>
    <xf numFmtId="0" fontId="36" fillId="0" borderId="0" xfId="2" applyFont="1"/>
    <xf numFmtId="0" fontId="39" fillId="15" borderId="52" xfId="2" applyFont="1" applyFill="1" applyBorder="1" applyAlignment="1">
      <alignment vertical="center"/>
    </xf>
    <xf numFmtId="0" fontId="24" fillId="0" borderId="0" xfId="2" applyAlignment="1">
      <alignment horizontal="right"/>
    </xf>
    <xf numFmtId="0" fontId="41" fillId="17" borderId="0" xfId="2" applyFont="1" applyFill="1" applyAlignment="1">
      <alignment horizontal="center"/>
    </xf>
    <xf numFmtId="2" fontId="42" fillId="4" borderId="0" xfId="2" applyNumberFormat="1" applyFont="1" applyFill="1" applyAlignment="1">
      <alignment horizontal="center"/>
    </xf>
    <xf numFmtId="167" fontId="42" fillId="4" borderId="0" xfId="2" applyNumberFormat="1" applyFont="1" applyFill="1" applyAlignment="1">
      <alignment horizontal="center"/>
    </xf>
    <xf numFmtId="168" fontId="42" fillId="4" borderId="0" xfId="2" applyNumberFormat="1" applyFont="1" applyFill="1" applyAlignment="1">
      <alignment horizontal="center"/>
    </xf>
    <xf numFmtId="0" fontId="24" fillId="17" borderId="0" xfId="2" applyFill="1" applyAlignment="1">
      <alignment horizontal="center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right"/>
    </xf>
    <xf numFmtId="170" fontId="42" fillId="4" borderId="0" xfId="2" applyNumberFormat="1" applyFont="1" applyFill="1" applyAlignment="1">
      <alignment horizontal="center"/>
    </xf>
    <xf numFmtId="0" fontId="34" fillId="0" borderId="0" xfId="2" applyFont="1"/>
    <xf numFmtId="2" fontId="24" fillId="0" borderId="0" xfId="2" applyNumberFormat="1" applyAlignment="1">
      <alignment horizontal="right"/>
    </xf>
    <xf numFmtId="0" fontId="41" fillId="17" borderId="0" xfId="2" applyFont="1" applyFill="1" applyAlignment="1">
      <alignment horizontal="center" wrapText="1"/>
    </xf>
    <xf numFmtId="171" fontId="34" fillId="4" borderId="0" xfId="2" applyNumberFormat="1" applyFont="1" applyFill="1" applyAlignment="1">
      <alignment horizontal="center"/>
    </xf>
    <xf numFmtId="0" fontId="45" fillId="17" borderId="0" xfId="2" applyFont="1" applyFill="1" applyAlignment="1">
      <alignment horizontal="center"/>
    </xf>
    <xf numFmtId="0" fontId="41" fillId="17" borderId="53" xfId="2" applyFont="1" applyFill="1" applyBorder="1" applyAlignment="1">
      <alignment horizontal="center"/>
    </xf>
    <xf numFmtId="0" fontId="41" fillId="5" borderId="54" xfId="2" applyFont="1" applyFill="1" applyBorder="1" applyAlignment="1">
      <alignment horizontal="center"/>
    </xf>
    <xf numFmtId="0" fontId="41" fillId="4" borderId="54" xfId="2" applyFont="1" applyFill="1" applyBorder="1" applyAlignment="1">
      <alignment horizontal="center"/>
    </xf>
    <xf numFmtId="166" fontId="23" fillId="0" borderId="5" xfId="2" applyNumberFormat="1" applyFont="1" applyBorder="1" applyAlignment="1">
      <alignment horizontal="center" vertical="center"/>
    </xf>
    <xf numFmtId="0" fontId="17" fillId="9" borderId="7" xfId="2" applyFont="1" applyFill="1" applyBorder="1" applyAlignment="1">
      <alignment vertical="center"/>
    </xf>
    <xf numFmtId="0" fontId="17" fillId="9" borderId="5" xfId="2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7" fillId="0" borderId="10" xfId="2" applyFont="1" applyBorder="1" applyAlignment="1">
      <alignment horizontal="left" vertical="top"/>
    </xf>
    <xf numFmtId="0" fontId="24" fillId="0" borderId="0" xfId="2" applyAlignment="1">
      <alignment vertical="center"/>
    </xf>
    <xf numFmtId="0" fontId="24" fillId="0" borderId="0" xfId="2" applyAlignment="1">
      <alignment horizontal="left"/>
    </xf>
    <xf numFmtId="0" fontId="21" fillId="14" borderId="7" xfId="2" applyFont="1" applyFill="1" applyBorder="1" applyAlignment="1">
      <alignment horizontal="center" vertical="center"/>
    </xf>
    <xf numFmtId="0" fontId="21" fillId="14" borderId="5" xfId="2" applyFont="1" applyFill="1" applyBorder="1" applyAlignment="1">
      <alignment horizontal="center" vertical="center"/>
    </xf>
    <xf numFmtId="0" fontId="22" fillId="0" borderId="5" xfId="2" applyFont="1" applyBorder="1" applyAlignment="1">
      <alignment horizontal="left" vertical="top"/>
    </xf>
    <xf numFmtId="0" fontId="24" fillId="0" borderId="0" xfId="2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0" fontId="16" fillId="10" borderId="11" xfId="0" applyFont="1" applyFill="1" applyBorder="1" applyAlignment="1">
      <alignment horizontal="center" vertical="center" textRotation="90" wrapText="1"/>
    </xf>
    <xf numFmtId="0" fontId="16" fillId="10" borderId="12" xfId="0" applyFont="1" applyFill="1" applyBorder="1" applyAlignment="1">
      <alignment horizontal="center" vertical="center" textRotation="90" wrapText="1"/>
    </xf>
    <xf numFmtId="0" fontId="16" fillId="10" borderId="13" xfId="0" applyFont="1" applyFill="1" applyBorder="1" applyAlignment="1">
      <alignment horizontal="center" vertical="center" textRotation="90" wrapText="1"/>
    </xf>
    <xf numFmtId="0" fontId="16" fillId="10" borderId="14" xfId="0" applyFont="1" applyFill="1" applyBorder="1" applyAlignment="1">
      <alignment horizontal="center" vertical="center" textRotation="90" wrapText="1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15" xfId="0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13" borderId="5" xfId="0" applyFill="1" applyBorder="1" applyAlignment="1">
      <alignment horizontal="center"/>
    </xf>
    <xf numFmtId="169" fontId="40" fillId="4" borderId="5" xfId="3" applyNumberFormat="1" applyFont="1" applyFill="1" applyBorder="1" applyAlignment="1" applyProtection="1">
      <alignment horizontal="center" vertical="center"/>
    </xf>
    <xf numFmtId="164" fontId="40" fillId="4" borderId="5" xfId="2" applyNumberFormat="1" applyFont="1" applyFill="1" applyBorder="1" applyAlignment="1">
      <alignment horizontal="center" vertical="center"/>
    </xf>
    <xf numFmtId="0" fontId="30" fillId="16" borderId="48" xfId="2" applyFont="1" applyFill="1" applyBorder="1" applyAlignment="1" applyProtection="1">
      <alignment horizontal="left" vertical="center" wrapText="1"/>
      <protection locked="0"/>
    </xf>
    <xf numFmtId="14" fontId="30" fillId="16" borderId="49" xfId="2" applyNumberFormat="1" applyFont="1" applyFill="1" applyBorder="1" applyAlignment="1" applyProtection="1">
      <alignment horizontal="left" vertical="center" wrapText="1"/>
      <protection locked="0"/>
    </xf>
    <xf numFmtId="0" fontId="30" fillId="16" borderId="50" xfId="2" applyFont="1" applyFill="1" applyBorder="1" applyAlignment="1" applyProtection="1">
      <alignment horizontal="left" vertical="center" wrapText="1"/>
      <protection locked="0"/>
    </xf>
    <xf numFmtId="0" fontId="25" fillId="0" borderId="5" xfId="2" applyFont="1" applyBorder="1" applyAlignment="1">
      <alignment wrapText="1"/>
    </xf>
    <xf numFmtId="0" fontId="26" fillId="15" borderId="21" xfId="2" applyFont="1" applyFill="1" applyBorder="1" applyAlignment="1">
      <alignment horizontal="center" vertical="center" wrapText="1"/>
    </xf>
    <xf numFmtId="0" fontId="26" fillId="15" borderId="17" xfId="2" applyFont="1" applyFill="1" applyBorder="1" applyAlignment="1">
      <alignment horizontal="center" vertical="center" wrapText="1"/>
    </xf>
    <xf numFmtId="0" fontId="26" fillId="15" borderId="18" xfId="2" applyFont="1" applyFill="1" applyBorder="1" applyAlignment="1">
      <alignment horizontal="center" vertical="center" wrapText="1"/>
    </xf>
    <xf numFmtId="0" fontId="26" fillId="15" borderId="22" xfId="2" applyFont="1" applyFill="1" applyBorder="1" applyAlignment="1">
      <alignment horizontal="center" vertical="center" wrapText="1"/>
    </xf>
    <xf numFmtId="0" fontId="26" fillId="15" borderId="19" xfId="2" applyFont="1" applyFill="1" applyBorder="1" applyAlignment="1">
      <alignment horizontal="center" vertical="center" wrapText="1"/>
    </xf>
    <xf numFmtId="0" fontId="26" fillId="15" borderId="20" xfId="2" applyFont="1" applyFill="1" applyBorder="1" applyAlignment="1">
      <alignment horizontal="center" vertical="center" wrapText="1"/>
    </xf>
    <xf numFmtId="0" fontId="26" fillId="15" borderId="5" xfId="2" applyFont="1" applyFill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18" borderId="0" xfId="0" applyFont="1" applyFill="1"/>
    <xf numFmtId="164" fontId="47" fillId="0" borderId="0" xfId="0" applyNumberFormat="1" applyFont="1"/>
    <xf numFmtId="16" fontId="47" fillId="0" borderId="0" xfId="0" applyNumberFormat="1" applyFont="1"/>
    <xf numFmtId="0" fontId="47" fillId="0" borderId="0" xfId="0" applyFont="1" applyAlignment="1">
      <alignment vertical="center" wrapText="1"/>
    </xf>
    <xf numFmtId="0" fontId="47" fillId="0" borderId="0" xfId="0" applyFont="1" applyAlignment="1">
      <alignment wrapText="1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horizontal="center"/>
    </xf>
    <xf numFmtId="0" fontId="48" fillId="2" borderId="0" xfId="0" applyFont="1" applyFill="1"/>
    <xf numFmtId="0" fontId="49" fillId="2" borderId="0" xfId="1" quotePrefix="1" applyFont="1" applyFill="1"/>
    <xf numFmtId="0" fontId="50" fillId="2" borderId="0" xfId="0" applyFont="1" applyFill="1" applyAlignment="1">
      <alignment horizontal="center"/>
    </xf>
    <xf numFmtId="0" fontId="51" fillId="2" borderId="0" xfId="0" applyFont="1" applyFill="1" applyAlignment="1"/>
    <xf numFmtId="0" fontId="48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50" fillId="2" borderId="0" xfId="0" applyFont="1" applyFill="1" applyAlignment="1"/>
    <xf numFmtId="0" fontId="52" fillId="2" borderId="0" xfId="0" applyFont="1" applyFill="1" applyAlignment="1">
      <alignment horizontal="left"/>
    </xf>
    <xf numFmtId="0" fontId="0" fillId="0" borderId="0" xfId="0" applyAlignment="1">
      <alignment vertical="center"/>
    </xf>
  </cellXfs>
  <cellStyles count="8">
    <cellStyle name="Hipervínculo" xfId="1" builtinId="8"/>
    <cellStyle name="Millares 2" xfId="5" xr:uid="{A9D75780-DDDE-4149-A2EF-CE3B5B41616C}"/>
    <cellStyle name="Normal" xfId="0" builtinId="0"/>
    <cellStyle name="Normal 13" xfId="6" xr:uid="{00FBD555-0604-40B3-8221-A3DC16A1565A}"/>
    <cellStyle name="Normal 14" xfId="7" xr:uid="{AE2D1877-7E40-49B4-B4D8-2FF8EAA96C61}"/>
    <cellStyle name="Normal 15" xfId="4" xr:uid="{C1373749-E9CA-4404-B726-B48C9836D2D5}"/>
    <cellStyle name="Normal 2" xfId="2" xr:uid="{18AFEE3E-2A87-49A6-A714-9DDA29531891}"/>
    <cellStyle name="Porcentaje 2" xfId="3" xr:uid="{008B917C-4C25-4979-9C60-62A41DAEA2E6}"/>
  </cellStyles>
  <dxfs count="0"/>
  <tableStyles count="0" defaultTableStyle="TableStyleMedium2" defaultPivotStyle="PivotStyleMedium9"/>
  <colors>
    <mruColors>
      <color rgb="FF3366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1581150</xdr:colOff>
      <xdr:row>1</xdr:row>
      <xdr:rowOff>476250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E0F99CE-ACC8-4AE3-9F8F-475AE8F3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1400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BC2F-DE43-4109-BB56-6E573BC2A6D5}">
  <dimension ref="A1:AI1529"/>
  <sheetViews>
    <sheetView topLeftCell="A1485" zoomScale="85" zoomScaleNormal="85" workbookViewId="0">
      <selection activeCell="E211" sqref="E211:E247"/>
    </sheetView>
  </sheetViews>
  <sheetFormatPr baseColWidth="10" defaultColWidth="9.140625" defaultRowHeight="15" x14ac:dyDescent="0.25"/>
  <cols>
    <col min="1" max="1" width="11.140625" customWidth="1"/>
    <col min="2" max="2" width="33" customWidth="1"/>
    <col min="3" max="3" width="19.85546875" customWidth="1"/>
    <col min="4" max="4" width="46" customWidth="1"/>
    <col min="5" max="5" width="19.42578125" customWidth="1"/>
    <col min="6" max="7" width="46" customWidth="1"/>
    <col min="8" max="8" width="29.5703125" customWidth="1"/>
    <col min="9" max="9" width="19.42578125" customWidth="1"/>
    <col min="10" max="10" width="38.140625" customWidth="1"/>
    <col min="11" max="11" width="38.85546875" customWidth="1"/>
    <col min="12" max="12" width="37.42578125" customWidth="1"/>
    <col min="13" max="13" width="12.5703125" customWidth="1"/>
    <col min="14" max="14" width="12" customWidth="1"/>
    <col min="15" max="15" width="10.42578125" customWidth="1"/>
    <col min="16" max="16" width="40.28515625" customWidth="1"/>
    <col min="17" max="17" width="21.7109375" customWidth="1"/>
    <col min="18" max="18" width="36" customWidth="1"/>
    <col min="19" max="19" width="39.85546875" customWidth="1"/>
    <col min="20" max="20" width="38" customWidth="1"/>
    <col min="21" max="21" width="9.140625" customWidth="1"/>
    <col min="22" max="22" width="33" customWidth="1"/>
    <col min="23" max="23" width="12.85546875" customWidth="1"/>
    <col min="24" max="24" width="12.7109375" customWidth="1"/>
    <col min="25" max="25" width="22.5703125" customWidth="1"/>
    <col min="26" max="26" width="11.85546875" customWidth="1"/>
    <col min="27" max="27" width="12.42578125" customWidth="1"/>
    <col min="29" max="29" width="19.42578125" bestFit="1" customWidth="1"/>
    <col min="30" max="30" width="16.28515625" bestFit="1" customWidth="1"/>
    <col min="32" max="32" width="11" customWidth="1"/>
    <col min="33" max="33" width="15.85546875" customWidth="1"/>
    <col min="34" max="34" width="13.42578125" customWidth="1"/>
  </cols>
  <sheetData>
    <row r="1" spans="1:35" s="22" customFormat="1" ht="120" x14ac:dyDescent="0.25">
      <c r="A1" s="22" t="s">
        <v>0</v>
      </c>
      <c r="B1" s="22" t="s">
        <v>1327</v>
      </c>
      <c r="C1" s="22" t="s">
        <v>112</v>
      </c>
      <c r="D1" s="22" t="s">
        <v>1317</v>
      </c>
      <c r="E1" s="23" t="s">
        <v>1316</v>
      </c>
      <c r="F1" s="22" t="s">
        <v>1341</v>
      </c>
      <c r="G1" s="22" t="s">
        <v>1320</v>
      </c>
      <c r="H1" s="22" t="s">
        <v>106</v>
      </c>
      <c r="I1" s="22" t="s">
        <v>1310</v>
      </c>
      <c r="J1" s="22" t="s">
        <v>1</v>
      </c>
      <c r="K1" s="22" t="s">
        <v>2</v>
      </c>
      <c r="L1" s="24" t="s">
        <v>3</v>
      </c>
      <c r="M1" s="24" t="s">
        <v>104</v>
      </c>
      <c r="N1" s="24" t="s">
        <v>4</v>
      </c>
      <c r="O1" s="24" t="s">
        <v>1311</v>
      </c>
      <c r="P1" s="24" t="s">
        <v>5</v>
      </c>
      <c r="Q1" s="24" t="s">
        <v>8</v>
      </c>
      <c r="R1" s="22" t="s">
        <v>9</v>
      </c>
      <c r="S1" s="22" t="s">
        <v>10</v>
      </c>
      <c r="T1" s="22" t="s">
        <v>11</v>
      </c>
      <c r="U1" s="22" t="s">
        <v>12</v>
      </c>
      <c r="V1" s="22" t="s">
        <v>6</v>
      </c>
      <c r="W1" s="22" t="s">
        <v>1312</v>
      </c>
      <c r="X1" s="22" t="s">
        <v>1313</v>
      </c>
      <c r="Y1" s="22" t="s">
        <v>7</v>
      </c>
      <c r="Z1" s="22" t="s">
        <v>105</v>
      </c>
      <c r="AA1" s="22" t="s">
        <v>1314</v>
      </c>
      <c r="AB1" s="22" t="s">
        <v>13</v>
      </c>
      <c r="AC1" s="22" t="s">
        <v>14</v>
      </c>
      <c r="AD1" s="22" t="s">
        <v>15</v>
      </c>
      <c r="AE1" s="22" t="s">
        <v>1315</v>
      </c>
      <c r="AF1" s="22" t="s">
        <v>16</v>
      </c>
      <c r="AG1" s="22" t="s">
        <v>17</v>
      </c>
      <c r="AH1" s="22" t="s">
        <v>18</v>
      </c>
    </row>
    <row r="2" spans="1:35" s="25" customFormat="1" x14ac:dyDescent="0.25">
      <c r="A2" s="12" t="s">
        <v>176</v>
      </c>
      <c r="B2" s="12" t="s">
        <v>176</v>
      </c>
      <c r="C2" t="s">
        <v>180</v>
      </c>
      <c r="D2" s="29" t="s">
        <v>176</v>
      </c>
      <c r="E2" s="28">
        <v>3.3666666666666664E-2</v>
      </c>
      <c r="F2" s="29" t="s">
        <v>176</v>
      </c>
      <c r="G2" s="12"/>
      <c r="H2" s="12" t="s">
        <v>109</v>
      </c>
      <c r="I2" s="13">
        <v>10</v>
      </c>
      <c r="J2" s="13" t="s">
        <v>93</v>
      </c>
      <c r="K2" s="13"/>
      <c r="L2" s="14"/>
      <c r="M2" s="15" t="s">
        <v>46</v>
      </c>
      <c r="N2" s="15" t="s">
        <v>59</v>
      </c>
      <c r="O2" s="15">
        <v>15</v>
      </c>
      <c r="P2" s="15" t="s">
        <v>71</v>
      </c>
      <c r="Q2" s="15" t="s">
        <v>102</v>
      </c>
      <c r="R2" s="13" t="s">
        <v>52</v>
      </c>
      <c r="S2" s="13" t="s">
        <v>53</v>
      </c>
      <c r="T2" s="13" t="s">
        <v>66</v>
      </c>
      <c r="U2" s="12" t="s">
        <v>42</v>
      </c>
      <c r="V2" s="12" t="s">
        <v>100</v>
      </c>
      <c r="W2" s="12">
        <v>2</v>
      </c>
      <c r="X2" s="12">
        <v>15</v>
      </c>
      <c r="Y2" s="12" t="s">
        <v>165</v>
      </c>
      <c r="Z2" s="12" t="s">
        <v>32</v>
      </c>
      <c r="AA2" s="12" t="s">
        <v>166</v>
      </c>
      <c r="AB2" s="12" t="s">
        <v>46</v>
      </c>
      <c r="AC2" s="12" t="s">
        <v>177</v>
      </c>
      <c r="AD2" s="12" t="s">
        <v>168</v>
      </c>
      <c r="AE2" s="12">
        <v>2</v>
      </c>
      <c r="AF2" s="12" t="s">
        <v>169</v>
      </c>
      <c r="AG2" s="12">
        <v>570</v>
      </c>
      <c r="AH2" s="12" t="s">
        <v>116</v>
      </c>
      <c r="AI2" s="12"/>
    </row>
    <row r="3" spans="1:35" x14ac:dyDescent="0.25">
      <c r="A3" t="s">
        <v>607</v>
      </c>
      <c r="B3" t="s">
        <v>607</v>
      </c>
      <c r="C3" t="s">
        <v>600</v>
      </c>
      <c r="D3" t="s">
        <v>1283</v>
      </c>
      <c r="E3">
        <v>4.5999999999999999E-2</v>
      </c>
      <c r="F3" t="s">
        <v>1283</v>
      </c>
      <c r="G3" t="s">
        <v>1329</v>
      </c>
      <c r="H3" t="s">
        <v>108</v>
      </c>
      <c r="I3">
        <v>15</v>
      </c>
      <c r="J3" t="s">
        <v>93</v>
      </c>
      <c r="M3" t="s">
        <v>46</v>
      </c>
      <c r="N3" t="s">
        <v>70</v>
      </c>
      <c r="O3">
        <v>902</v>
      </c>
      <c r="P3" t="s">
        <v>34</v>
      </c>
      <c r="Q3" t="s">
        <v>102</v>
      </c>
      <c r="R3" t="s">
        <v>52</v>
      </c>
      <c r="S3" t="s">
        <v>88</v>
      </c>
      <c r="T3" t="s">
        <v>66</v>
      </c>
      <c r="U3" t="s">
        <v>42</v>
      </c>
      <c r="V3" t="s">
        <v>113</v>
      </c>
      <c r="W3">
        <v>5</v>
      </c>
      <c r="Y3" t="s">
        <v>603</v>
      </c>
      <c r="Z3" t="s">
        <v>32</v>
      </c>
      <c r="AA3">
        <v>5.0000000000000001E-3</v>
      </c>
      <c r="AB3" t="s">
        <v>46</v>
      </c>
      <c r="AC3" t="s">
        <v>604</v>
      </c>
      <c r="AD3" t="s">
        <v>608</v>
      </c>
      <c r="AE3">
        <v>0.5</v>
      </c>
      <c r="AF3" t="s">
        <v>606</v>
      </c>
      <c r="AG3">
        <v>380</v>
      </c>
      <c r="AH3" t="s">
        <v>116</v>
      </c>
    </row>
    <row r="4" spans="1:35" x14ac:dyDescent="0.25">
      <c r="A4" t="s">
        <v>1283</v>
      </c>
      <c r="B4" t="s">
        <v>1283</v>
      </c>
      <c r="C4" t="s">
        <v>1282</v>
      </c>
      <c r="D4" t="s">
        <v>1283</v>
      </c>
      <c r="E4">
        <v>6.6100000000000006E-2</v>
      </c>
      <c r="F4" t="s">
        <v>1283</v>
      </c>
      <c r="G4" t="s">
        <v>1329</v>
      </c>
      <c r="H4" t="s">
        <v>110</v>
      </c>
      <c r="I4">
        <v>10</v>
      </c>
      <c r="J4" t="s">
        <v>93</v>
      </c>
      <c r="M4" t="s">
        <v>46</v>
      </c>
      <c r="N4" t="s">
        <v>59</v>
      </c>
      <c r="O4">
        <v>600</v>
      </c>
      <c r="P4" t="s">
        <v>35</v>
      </c>
      <c r="Q4" t="s">
        <v>103</v>
      </c>
      <c r="R4" t="s">
        <v>52</v>
      </c>
      <c r="S4" t="s">
        <v>85</v>
      </c>
      <c r="T4" t="s">
        <v>41</v>
      </c>
      <c r="U4" t="s">
        <v>42</v>
      </c>
      <c r="V4" t="s">
        <v>1284</v>
      </c>
      <c r="W4">
        <v>0.72599999999999998</v>
      </c>
      <c r="X4">
        <v>1.4748000000000001</v>
      </c>
      <c r="Y4" t="s">
        <v>1217</v>
      </c>
      <c r="Z4" t="s">
        <v>32</v>
      </c>
      <c r="AA4">
        <v>5.0000000000000001E-3</v>
      </c>
      <c r="AB4" t="s">
        <v>32</v>
      </c>
      <c r="AC4" t="s">
        <v>1285</v>
      </c>
      <c r="AD4" t="s">
        <v>472</v>
      </c>
      <c r="AE4">
        <v>1</v>
      </c>
      <c r="AF4" t="s">
        <v>216</v>
      </c>
      <c r="AG4">
        <v>686</v>
      </c>
      <c r="AH4" t="s">
        <v>116</v>
      </c>
    </row>
    <row r="5" spans="1:35" x14ac:dyDescent="0.25">
      <c r="A5" t="s">
        <v>374</v>
      </c>
      <c r="B5" t="s">
        <v>1200</v>
      </c>
      <c r="C5" t="s">
        <v>350</v>
      </c>
      <c r="D5" t="s">
        <v>1200</v>
      </c>
      <c r="E5">
        <v>7.0750000000000007E-2</v>
      </c>
      <c r="F5" t="s">
        <v>1200</v>
      </c>
      <c r="G5" t="s">
        <v>1329</v>
      </c>
      <c r="H5" t="s">
        <v>110</v>
      </c>
      <c r="I5">
        <v>5</v>
      </c>
      <c r="J5" t="s">
        <v>93</v>
      </c>
      <c r="M5" t="s">
        <v>46</v>
      </c>
      <c r="N5" t="s">
        <v>59</v>
      </c>
      <c r="O5">
        <v>180</v>
      </c>
      <c r="P5" t="s">
        <v>34</v>
      </c>
      <c r="Q5" t="s">
        <v>102</v>
      </c>
      <c r="R5" t="s">
        <v>52</v>
      </c>
      <c r="S5" t="s">
        <v>53</v>
      </c>
      <c r="T5" t="s">
        <v>66</v>
      </c>
      <c r="U5" t="s">
        <v>42</v>
      </c>
      <c r="V5" t="s">
        <v>113</v>
      </c>
      <c r="W5">
        <v>0.1</v>
      </c>
      <c r="Y5" t="s">
        <v>375</v>
      </c>
      <c r="Z5" t="s">
        <v>32</v>
      </c>
      <c r="AA5">
        <v>0.01</v>
      </c>
      <c r="AB5" t="s">
        <v>46</v>
      </c>
      <c r="AC5" t="s">
        <v>295</v>
      </c>
      <c r="AD5" t="s">
        <v>352</v>
      </c>
      <c r="AE5">
        <v>2</v>
      </c>
      <c r="AF5" t="s">
        <v>127</v>
      </c>
      <c r="AG5" t="s">
        <v>353</v>
      </c>
      <c r="AH5" t="s">
        <v>116</v>
      </c>
    </row>
    <row r="6" spans="1:35" x14ac:dyDescent="0.25">
      <c r="A6" t="s">
        <v>1200</v>
      </c>
      <c r="B6" t="s">
        <v>1200</v>
      </c>
      <c r="C6" t="s">
        <v>1216</v>
      </c>
      <c r="D6" t="s">
        <v>1200</v>
      </c>
      <c r="E6">
        <v>8.337E-2</v>
      </c>
      <c r="F6" t="s">
        <v>1200</v>
      </c>
      <c r="G6" t="s">
        <v>1329</v>
      </c>
      <c r="H6" t="s">
        <v>110</v>
      </c>
      <c r="I6">
        <v>10</v>
      </c>
      <c r="J6" t="s">
        <v>93</v>
      </c>
      <c r="M6" t="s">
        <v>32</v>
      </c>
      <c r="N6" t="s">
        <v>59</v>
      </c>
      <c r="O6">
        <v>600</v>
      </c>
      <c r="P6" t="s">
        <v>35</v>
      </c>
      <c r="Q6" t="s">
        <v>103</v>
      </c>
      <c r="R6" t="s">
        <v>52</v>
      </c>
      <c r="S6" t="s">
        <v>85</v>
      </c>
      <c r="T6" t="s">
        <v>41</v>
      </c>
      <c r="U6" t="s">
        <v>42</v>
      </c>
      <c r="V6" t="s">
        <v>113</v>
      </c>
      <c r="W6">
        <v>0.86</v>
      </c>
      <c r="X6">
        <v>8.65</v>
      </c>
      <c r="Y6" t="s">
        <v>1217</v>
      </c>
      <c r="Z6" t="s">
        <v>32</v>
      </c>
      <c r="AA6">
        <v>5.0000000000000001E-3</v>
      </c>
      <c r="AB6" t="s">
        <v>32</v>
      </c>
      <c r="AC6" t="s">
        <v>1218</v>
      </c>
      <c r="AD6" t="s">
        <v>1219</v>
      </c>
      <c r="AE6">
        <v>1</v>
      </c>
      <c r="AF6" t="s">
        <v>216</v>
      </c>
      <c r="AG6">
        <v>686</v>
      </c>
      <c r="AH6" t="s">
        <v>116</v>
      </c>
    </row>
    <row r="7" spans="1:35" x14ac:dyDescent="0.25">
      <c r="A7" t="s">
        <v>1200</v>
      </c>
      <c r="B7" t="s">
        <v>1200</v>
      </c>
      <c r="C7" t="s">
        <v>1191</v>
      </c>
      <c r="D7" t="s">
        <v>1200</v>
      </c>
      <c r="F7" t="s">
        <v>1200</v>
      </c>
      <c r="G7" t="s">
        <v>1329</v>
      </c>
      <c r="I7">
        <v>10</v>
      </c>
      <c r="J7" t="s">
        <v>93</v>
      </c>
      <c r="M7" t="s">
        <v>46</v>
      </c>
      <c r="N7" t="s">
        <v>47</v>
      </c>
      <c r="O7">
        <v>60</v>
      </c>
      <c r="P7" t="s">
        <v>71</v>
      </c>
      <c r="Q7" t="s">
        <v>103</v>
      </c>
      <c r="R7" t="s">
        <v>52</v>
      </c>
      <c r="S7" t="s">
        <v>53</v>
      </c>
      <c r="T7" t="s">
        <v>41</v>
      </c>
      <c r="U7" t="s">
        <v>42</v>
      </c>
      <c r="V7" t="s">
        <v>113</v>
      </c>
      <c r="W7">
        <v>6</v>
      </c>
      <c r="Z7" t="s">
        <v>32</v>
      </c>
      <c r="AA7">
        <v>5.0000000000000001E-3</v>
      </c>
      <c r="AB7" t="s">
        <v>46</v>
      </c>
      <c r="AC7" t="s">
        <v>1201</v>
      </c>
      <c r="AD7" t="s">
        <v>1202</v>
      </c>
      <c r="AE7">
        <v>1</v>
      </c>
      <c r="AF7" t="s">
        <v>127</v>
      </c>
      <c r="AG7">
        <v>805</v>
      </c>
      <c r="AH7" t="s">
        <v>119</v>
      </c>
    </row>
    <row r="8" spans="1:35" x14ac:dyDescent="0.25">
      <c r="A8" t="s">
        <v>596</v>
      </c>
      <c r="B8" t="s">
        <v>596</v>
      </c>
      <c r="C8" t="s">
        <v>920</v>
      </c>
      <c r="D8" t="s">
        <v>1200</v>
      </c>
      <c r="E8" s="17"/>
      <c r="F8" t="s">
        <v>1200</v>
      </c>
      <c r="G8" t="s">
        <v>1329</v>
      </c>
      <c r="I8" s="17">
        <v>15</v>
      </c>
      <c r="J8" t="s">
        <v>915</v>
      </c>
      <c r="M8" t="s">
        <v>46</v>
      </c>
      <c r="N8" t="s">
        <v>59</v>
      </c>
      <c r="O8" t="s">
        <v>916</v>
      </c>
      <c r="P8" t="s">
        <v>48</v>
      </c>
      <c r="Q8" t="s">
        <v>103</v>
      </c>
      <c r="R8" t="s">
        <v>52</v>
      </c>
      <c r="S8" t="s">
        <v>53</v>
      </c>
      <c r="T8" t="s">
        <v>41</v>
      </c>
      <c r="U8" t="s">
        <v>42</v>
      </c>
      <c r="V8" t="s">
        <v>100</v>
      </c>
      <c r="W8">
        <v>6</v>
      </c>
      <c r="Y8" t="s">
        <v>917</v>
      </c>
      <c r="Z8" t="s">
        <v>46</v>
      </c>
      <c r="AA8">
        <v>0.01</v>
      </c>
      <c r="AB8" t="s">
        <v>46</v>
      </c>
      <c r="AC8" t="s">
        <v>918</v>
      </c>
      <c r="AD8" t="s">
        <v>919</v>
      </c>
      <c r="AE8">
        <v>2</v>
      </c>
      <c r="AF8" t="s">
        <v>216</v>
      </c>
      <c r="AG8" s="17">
        <v>530</v>
      </c>
      <c r="AH8" t="s">
        <v>116</v>
      </c>
    </row>
    <row r="9" spans="1:35" x14ac:dyDescent="0.25">
      <c r="A9" t="s">
        <v>596</v>
      </c>
      <c r="B9" t="s">
        <v>596</v>
      </c>
      <c r="C9" t="s">
        <v>576</v>
      </c>
      <c r="D9" t="s">
        <v>1200</v>
      </c>
      <c r="F9" t="s">
        <v>1200</v>
      </c>
      <c r="G9" t="s">
        <v>1329</v>
      </c>
      <c r="H9" t="s">
        <v>111</v>
      </c>
      <c r="I9">
        <v>10</v>
      </c>
      <c r="J9" t="s">
        <v>93</v>
      </c>
      <c r="M9" t="s">
        <v>46</v>
      </c>
      <c r="N9" t="s">
        <v>59</v>
      </c>
      <c r="O9">
        <v>10</v>
      </c>
      <c r="P9" t="s">
        <v>48</v>
      </c>
      <c r="Q9" t="s">
        <v>103</v>
      </c>
      <c r="R9" t="s">
        <v>52</v>
      </c>
      <c r="S9" t="s">
        <v>53</v>
      </c>
      <c r="T9" t="s">
        <v>41</v>
      </c>
      <c r="V9" t="s">
        <v>113</v>
      </c>
      <c r="Z9" t="s">
        <v>32</v>
      </c>
      <c r="AB9" t="s">
        <v>46</v>
      </c>
      <c r="AC9" t="s">
        <v>592</v>
      </c>
      <c r="AD9" t="s">
        <v>593</v>
      </c>
      <c r="AE9">
        <v>2</v>
      </c>
      <c r="AF9" t="s">
        <v>127</v>
      </c>
      <c r="AG9">
        <v>554</v>
      </c>
      <c r="AH9" t="s">
        <v>120</v>
      </c>
    </row>
    <row r="10" spans="1:35" x14ac:dyDescent="0.25">
      <c r="A10" t="s">
        <v>149</v>
      </c>
      <c r="B10" t="s">
        <v>149</v>
      </c>
      <c r="C10" t="s">
        <v>1190</v>
      </c>
      <c r="D10" t="s">
        <v>149</v>
      </c>
      <c r="E10">
        <v>2.7E-2</v>
      </c>
      <c r="F10" t="s">
        <v>149</v>
      </c>
      <c r="G10" t="s">
        <v>1325</v>
      </c>
      <c r="H10" t="s">
        <v>111</v>
      </c>
      <c r="I10">
        <v>10</v>
      </c>
      <c r="J10" t="s">
        <v>93</v>
      </c>
      <c r="M10" t="s">
        <v>46</v>
      </c>
      <c r="N10" t="s">
        <v>59</v>
      </c>
      <c r="O10">
        <v>180</v>
      </c>
      <c r="P10" t="s">
        <v>48</v>
      </c>
      <c r="Q10" t="s">
        <v>103</v>
      </c>
      <c r="R10" t="s">
        <v>52</v>
      </c>
      <c r="S10" t="s">
        <v>53</v>
      </c>
      <c r="T10" t="s">
        <v>41</v>
      </c>
      <c r="U10" t="s">
        <v>42</v>
      </c>
      <c r="V10" t="s">
        <v>113</v>
      </c>
      <c r="AA10" t="s">
        <v>894</v>
      </c>
      <c r="AB10" t="s">
        <v>32</v>
      </c>
      <c r="AE10">
        <v>1</v>
      </c>
    </row>
    <row r="11" spans="1:35" x14ac:dyDescent="0.25">
      <c r="A11" t="s">
        <v>149</v>
      </c>
      <c r="B11" t="s">
        <v>149</v>
      </c>
      <c r="C11" t="s">
        <v>1247</v>
      </c>
      <c r="D11" t="s">
        <v>149</v>
      </c>
      <c r="E11">
        <v>2.8000000000000001E-2</v>
      </c>
      <c r="F11" t="s">
        <v>149</v>
      </c>
      <c r="G11" t="s">
        <v>1325</v>
      </c>
      <c r="H11" t="s">
        <v>110</v>
      </c>
      <c r="I11">
        <v>10</v>
      </c>
      <c r="J11" t="s">
        <v>93</v>
      </c>
      <c r="M11" t="s">
        <v>46</v>
      </c>
      <c r="N11" t="s">
        <v>59</v>
      </c>
      <c r="O11">
        <v>60</v>
      </c>
      <c r="P11" t="s">
        <v>34</v>
      </c>
      <c r="Q11" t="s">
        <v>103</v>
      </c>
      <c r="R11" t="s">
        <v>52</v>
      </c>
      <c r="S11" t="s">
        <v>53</v>
      </c>
      <c r="T11" t="s">
        <v>41</v>
      </c>
      <c r="U11" t="s">
        <v>42</v>
      </c>
      <c r="V11" t="s">
        <v>113</v>
      </c>
      <c r="W11">
        <v>0.5</v>
      </c>
      <c r="Y11" t="s">
        <v>917</v>
      </c>
      <c r="Z11" t="s">
        <v>32</v>
      </c>
      <c r="AA11">
        <v>0.01</v>
      </c>
      <c r="AB11" t="s">
        <v>46</v>
      </c>
      <c r="AC11" t="s">
        <v>1248</v>
      </c>
      <c r="AD11" t="s">
        <v>716</v>
      </c>
      <c r="AE11">
        <v>1</v>
      </c>
      <c r="AF11" t="s">
        <v>526</v>
      </c>
      <c r="AG11">
        <v>438</v>
      </c>
      <c r="AH11" t="s">
        <v>117</v>
      </c>
    </row>
    <row r="12" spans="1:35" x14ac:dyDescent="0.25">
      <c r="A12" t="s">
        <v>149</v>
      </c>
      <c r="B12" t="s">
        <v>149</v>
      </c>
      <c r="C12" t="s">
        <v>975</v>
      </c>
      <c r="D12" t="s">
        <v>149</v>
      </c>
      <c r="E12">
        <v>0.03</v>
      </c>
      <c r="F12" t="s">
        <v>149</v>
      </c>
      <c r="G12" t="s">
        <v>1325</v>
      </c>
      <c r="H12" t="s">
        <v>109</v>
      </c>
      <c r="I12">
        <v>10</v>
      </c>
      <c r="J12" t="s">
        <v>93</v>
      </c>
      <c r="M12" t="s">
        <v>46</v>
      </c>
      <c r="N12" t="s">
        <v>59</v>
      </c>
      <c r="O12">
        <v>60</v>
      </c>
      <c r="P12" t="s">
        <v>48</v>
      </c>
      <c r="Q12" t="s">
        <v>102</v>
      </c>
      <c r="R12" t="s">
        <v>52</v>
      </c>
      <c r="S12" t="s">
        <v>53</v>
      </c>
      <c r="T12" t="s">
        <v>66</v>
      </c>
      <c r="U12" t="s">
        <v>42</v>
      </c>
      <c r="V12" t="s">
        <v>113</v>
      </c>
      <c r="Y12" t="s">
        <v>165</v>
      </c>
      <c r="Z12" t="s">
        <v>32</v>
      </c>
      <c r="AA12">
        <v>0.01</v>
      </c>
      <c r="AB12" t="s">
        <v>46</v>
      </c>
      <c r="AC12" t="s">
        <v>966</v>
      </c>
      <c r="AD12" t="s">
        <v>967</v>
      </c>
      <c r="AE12">
        <v>5</v>
      </c>
      <c r="AF12" t="s">
        <v>482</v>
      </c>
      <c r="AG12">
        <v>750</v>
      </c>
      <c r="AH12" t="s">
        <v>120</v>
      </c>
    </row>
    <row r="13" spans="1:35" x14ac:dyDescent="0.25">
      <c r="A13" t="s">
        <v>149</v>
      </c>
      <c r="B13" t="s">
        <v>149</v>
      </c>
      <c r="C13" t="s">
        <v>224</v>
      </c>
      <c r="D13" t="s">
        <v>149</v>
      </c>
      <c r="E13">
        <v>3.1899999999999998E-2</v>
      </c>
      <c r="F13" t="s">
        <v>149</v>
      </c>
      <c r="G13" t="s">
        <v>1325</v>
      </c>
      <c r="H13" t="s">
        <v>111</v>
      </c>
      <c r="I13">
        <v>10</v>
      </c>
      <c r="J13" t="s">
        <v>93</v>
      </c>
      <c r="M13" t="s">
        <v>46</v>
      </c>
      <c r="N13" t="s">
        <v>59</v>
      </c>
      <c r="O13">
        <v>120</v>
      </c>
      <c r="P13" t="s">
        <v>48</v>
      </c>
      <c r="Q13" t="s">
        <v>103</v>
      </c>
      <c r="R13" t="s">
        <v>52</v>
      </c>
      <c r="S13" t="s">
        <v>53</v>
      </c>
      <c r="T13" t="s">
        <v>41</v>
      </c>
      <c r="V13" t="s">
        <v>113</v>
      </c>
      <c r="Z13" t="s">
        <v>32</v>
      </c>
      <c r="AA13" t="s">
        <v>213</v>
      </c>
      <c r="AB13" t="s">
        <v>46</v>
      </c>
      <c r="AC13" t="s">
        <v>214</v>
      </c>
      <c r="AD13" t="s">
        <v>215</v>
      </c>
      <c r="AE13">
        <v>1</v>
      </c>
      <c r="AF13" t="s">
        <v>216</v>
      </c>
      <c r="AG13">
        <v>250</v>
      </c>
      <c r="AH13" t="s">
        <v>116</v>
      </c>
    </row>
    <row r="14" spans="1:35" x14ac:dyDescent="0.25">
      <c r="A14" t="s">
        <v>625</v>
      </c>
      <c r="B14" t="s">
        <v>149</v>
      </c>
      <c r="C14" t="s">
        <v>653</v>
      </c>
      <c r="D14" t="s">
        <v>149</v>
      </c>
      <c r="E14">
        <v>3.5999999999999997E-2</v>
      </c>
      <c r="F14" t="s">
        <v>149</v>
      </c>
      <c r="G14" t="s">
        <v>1325</v>
      </c>
      <c r="H14" t="s">
        <v>111</v>
      </c>
      <c r="I14">
        <v>10</v>
      </c>
      <c r="J14" t="s">
        <v>93</v>
      </c>
      <c r="K14" t="s">
        <v>626</v>
      </c>
      <c r="M14" t="s">
        <v>32</v>
      </c>
      <c r="N14" t="s">
        <v>59</v>
      </c>
      <c r="O14">
        <v>1500</v>
      </c>
      <c r="P14" t="s">
        <v>48</v>
      </c>
      <c r="Q14" t="s">
        <v>103</v>
      </c>
      <c r="R14" t="s">
        <v>52</v>
      </c>
      <c r="S14" t="s">
        <v>53</v>
      </c>
      <c r="T14" t="s">
        <v>41</v>
      </c>
      <c r="U14" t="s">
        <v>42</v>
      </c>
      <c r="V14" t="s">
        <v>113</v>
      </c>
      <c r="X14">
        <v>0.41999999999998039</v>
      </c>
      <c r="Y14" t="s">
        <v>627</v>
      </c>
      <c r="Z14" t="s">
        <v>32</v>
      </c>
      <c r="AA14">
        <v>0.01</v>
      </c>
      <c r="AB14" t="s">
        <v>46</v>
      </c>
      <c r="AC14" t="s">
        <v>628</v>
      </c>
      <c r="AD14" t="s">
        <v>629</v>
      </c>
      <c r="AE14">
        <v>2</v>
      </c>
      <c r="AF14" t="s">
        <v>491</v>
      </c>
      <c r="AG14">
        <v>207</v>
      </c>
      <c r="AH14" t="s">
        <v>116</v>
      </c>
    </row>
    <row r="15" spans="1:35" x14ac:dyDescent="0.25">
      <c r="A15" t="s">
        <v>149</v>
      </c>
      <c r="B15" t="s">
        <v>149</v>
      </c>
      <c r="C15" t="s">
        <v>280</v>
      </c>
      <c r="D15" t="s">
        <v>149</v>
      </c>
      <c r="E15">
        <v>3.7999999999999999E-2</v>
      </c>
      <c r="F15" t="s">
        <v>149</v>
      </c>
      <c r="G15" t="s">
        <v>1325</v>
      </c>
      <c r="H15" t="s">
        <v>111</v>
      </c>
      <c r="I15">
        <v>10</v>
      </c>
      <c r="J15" t="s">
        <v>93</v>
      </c>
      <c r="M15" t="s">
        <v>46</v>
      </c>
      <c r="N15" t="s">
        <v>59</v>
      </c>
      <c r="O15">
        <v>120</v>
      </c>
      <c r="P15" t="s">
        <v>48</v>
      </c>
      <c r="Q15" t="s">
        <v>103</v>
      </c>
      <c r="R15" t="s">
        <v>52</v>
      </c>
      <c r="S15" t="s">
        <v>53</v>
      </c>
      <c r="T15" t="s">
        <v>41</v>
      </c>
      <c r="U15" t="s">
        <v>42</v>
      </c>
      <c r="V15" t="s">
        <v>113</v>
      </c>
      <c r="W15">
        <v>-1.0999999999999999E-2</v>
      </c>
      <c r="Y15" t="s">
        <v>229</v>
      </c>
      <c r="Z15" t="s">
        <v>32</v>
      </c>
      <c r="AA15">
        <v>3.0000000000000001E-3</v>
      </c>
      <c r="AB15" t="s">
        <v>46</v>
      </c>
      <c r="AC15" t="s">
        <v>230</v>
      </c>
      <c r="AD15" t="s">
        <v>228</v>
      </c>
      <c r="AE15">
        <v>2</v>
      </c>
      <c r="AF15" t="s">
        <v>127</v>
      </c>
      <c r="AG15">
        <v>297</v>
      </c>
      <c r="AH15" t="s">
        <v>116</v>
      </c>
    </row>
    <row r="16" spans="1:35" x14ac:dyDescent="0.25">
      <c r="A16" t="s">
        <v>149</v>
      </c>
      <c r="B16" t="s">
        <v>149</v>
      </c>
      <c r="C16" t="s">
        <v>576</v>
      </c>
      <c r="D16" t="s">
        <v>149</v>
      </c>
      <c r="E16">
        <v>3.7999999999999999E-2</v>
      </c>
      <c r="F16" t="s">
        <v>149</v>
      </c>
      <c r="G16" t="s">
        <v>1325</v>
      </c>
      <c r="H16" t="s">
        <v>111</v>
      </c>
      <c r="I16">
        <v>10</v>
      </c>
      <c r="J16" t="s">
        <v>93</v>
      </c>
      <c r="M16" t="s">
        <v>46</v>
      </c>
      <c r="N16" t="s">
        <v>59</v>
      </c>
      <c r="O16">
        <v>10</v>
      </c>
      <c r="P16" t="s">
        <v>48</v>
      </c>
      <c r="Q16" t="s">
        <v>103</v>
      </c>
      <c r="R16" t="s">
        <v>52</v>
      </c>
      <c r="S16" t="s">
        <v>53</v>
      </c>
      <c r="T16" t="s">
        <v>41</v>
      </c>
      <c r="V16" t="s">
        <v>113</v>
      </c>
      <c r="Z16" t="s">
        <v>32</v>
      </c>
      <c r="AA16">
        <v>0.01</v>
      </c>
      <c r="AB16" t="s">
        <v>46</v>
      </c>
      <c r="AC16" t="s">
        <v>592</v>
      </c>
      <c r="AD16" t="s">
        <v>593</v>
      </c>
      <c r="AE16">
        <v>2</v>
      </c>
      <c r="AF16" t="s">
        <v>127</v>
      </c>
      <c r="AG16">
        <v>554</v>
      </c>
      <c r="AH16" t="s">
        <v>116</v>
      </c>
    </row>
    <row r="17" spans="1:34" x14ac:dyDescent="0.25">
      <c r="A17" t="s">
        <v>149</v>
      </c>
      <c r="B17" t="s">
        <v>149</v>
      </c>
      <c r="C17" t="s">
        <v>722</v>
      </c>
      <c r="D17" t="s">
        <v>149</v>
      </c>
      <c r="E17">
        <v>3.9E-2</v>
      </c>
      <c r="F17" t="s">
        <v>149</v>
      </c>
      <c r="G17" t="s">
        <v>1325</v>
      </c>
      <c r="H17" t="s">
        <v>110</v>
      </c>
      <c r="I17">
        <v>10</v>
      </c>
      <c r="J17" t="s">
        <v>93</v>
      </c>
      <c r="M17" t="s">
        <v>46</v>
      </c>
      <c r="N17" t="s">
        <v>59</v>
      </c>
      <c r="O17">
        <v>120</v>
      </c>
      <c r="P17" t="s">
        <v>34</v>
      </c>
      <c r="Q17" t="s">
        <v>103</v>
      </c>
      <c r="R17" t="s">
        <v>52</v>
      </c>
      <c r="S17" t="s">
        <v>53</v>
      </c>
      <c r="T17" t="s">
        <v>41</v>
      </c>
      <c r="U17" t="s">
        <v>42</v>
      </c>
      <c r="V17" t="s">
        <v>113</v>
      </c>
      <c r="W17" t="s">
        <v>181</v>
      </c>
      <c r="Z17" t="s">
        <v>32</v>
      </c>
      <c r="AA17">
        <v>0.01</v>
      </c>
      <c r="AB17" t="s">
        <v>46</v>
      </c>
      <c r="AC17">
        <v>7010</v>
      </c>
      <c r="AD17" t="s">
        <v>716</v>
      </c>
      <c r="AE17">
        <v>1</v>
      </c>
      <c r="AF17" t="s">
        <v>127</v>
      </c>
      <c r="AG17">
        <v>696</v>
      </c>
      <c r="AH17" t="s">
        <v>117</v>
      </c>
    </row>
    <row r="18" spans="1:34" x14ac:dyDescent="0.25">
      <c r="A18" t="s">
        <v>149</v>
      </c>
      <c r="B18" t="s">
        <v>149</v>
      </c>
      <c r="C18" t="s">
        <v>889</v>
      </c>
      <c r="D18" t="s">
        <v>149</v>
      </c>
      <c r="E18">
        <v>0.04</v>
      </c>
      <c r="F18" t="s">
        <v>149</v>
      </c>
      <c r="G18" t="s">
        <v>1325</v>
      </c>
      <c r="H18" t="s">
        <v>109</v>
      </c>
      <c r="I18">
        <v>10</v>
      </c>
      <c r="J18" t="s">
        <v>93</v>
      </c>
      <c r="M18" t="s">
        <v>46</v>
      </c>
      <c r="N18" t="s">
        <v>59</v>
      </c>
      <c r="O18">
        <v>5</v>
      </c>
      <c r="P18" t="s">
        <v>48</v>
      </c>
      <c r="Q18" t="s">
        <v>103</v>
      </c>
      <c r="R18" t="s">
        <v>52</v>
      </c>
      <c r="S18" t="s">
        <v>53</v>
      </c>
      <c r="T18" t="s">
        <v>41</v>
      </c>
      <c r="U18" t="s">
        <v>55</v>
      </c>
      <c r="V18" t="s">
        <v>113</v>
      </c>
      <c r="W18">
        <v>0</v>
      </c>
      <c r="X18" t="s">
        <v>55</v>
      </c>
      <c r="Y18" t="s">
        <v>890</v>
      </c>
      <c r="Z18" t="s">
        <v>32</v>
      </c>
      <c r="AA18">
        <v>0.01</v>
      </c>
      <c r="AB18" t="s">
        <v>46</v>
      </c>
      <c r="AC18" t="s">
        <v>230</v>
      </c>
      <c r="AD18" t="s">
        <v>891</v>
      </c>
      <c r="AE18">
        <v>2</v>
      </c>
      <c r="AF18" t="s">
        <v>892</v>
      </c>
      <c r="AG18">
        <v>750</v>
      </c>
      <c r="AH18" t="s">
        <v>116</v>
      </c>
    </row>
    <row r="19" spans="1:34" x14ac:dyDescent="0.25">
      <c r="A19" t="s">
        <v>149</v>
      </c>
      <c r="B19" t="s">
        <v>149</v>
      </c>
      <c r="C19" t="s">
        <v>668</v>
      </c>
      <c r="D19" t="s">
        <v>149</v>
      </c>
      <c r="E19">
        <v>0.04</v>
      </c>
      <c r="F19" t="s">
        <v>149</v>
      </c>
      <c r="G19" t="s">
        <v>1325</v>
      </c>
      <c r="H19" t="s">
        <v>109</v>
      </c>
      <c r="I19">
        <v>10</v>
      </c>
      <c r="J19" t="s">
        <v>93</v>
      </c>
      <c r="M19" t="s">
        <v>46</v>
      </c>
      <c r="N19" t="s">
        <v>47</v>
      </c>
      <c r="O19">
        <v>120</v>
      </c>
      <c r="P19" t="s">
        <v>48</v>
      </c>
      <c r="Q19" t="s">
        <v>103</v>
      </c>
      <c r="R19" t="s">
        <v>52</v>
      </c>
      <c r="S19" t="s">
        <v>53</v>
      </c>
      <c r="T19" t="s">
        <v>41</v>
      </c>
      <c r="U19" t="s">
        <v>42</v>
      </c>
      <c r="V19" t="s">
        <v>113</v>
      </c>
      <c r="Z19" t="s">
        <v>32</v>
      </c>
      <c r="AA19">
        <v>2E-3</v>
      </c>
      <c r="AB19" t="s">
        <v>46</v>
      </c>
      <c r="AG19">
        <v>150</v>
      </c>
      <c r="AH19" t="s">
        <v>116</v>
      </c>
    </row>
    <row r="20" spans="1:34" x14ac:dyDescent="0.25">
      <c r="A20" t="s">
        <v>149</v>
      </c>
      <c r="B20" t="s">
        <v>149</v>
      </c>
      <c r="C20" t="s">
        <v>1074</v>
      </c>
      <c r="D20" t="s">
        <v>149</v>
      </c>
      <c r="E20">
        <v>4.2000000000000003E-2</v>
      </c>
      <c r="F20" t="s">
        <v>149</v>
      </c>
      <c r="G20" t="s">
        <v>1325</v>
      </c>
      <c r="H20" t="s">
        <v>111</v>
      </c>
      <c r="I20" t="s">
        <v>1044</v>
      </c>
      <c r="J20" t="s">
        <v>93</v>
      </c>
      <c r="M20" t="s">
        <v>46</v>
      </c>
      <c r="N20" t="s">
        <v>59</v>
      </c>
      <c r="O20">
        <v>1200</v>
      </c>
      <c r="P20" t="s">
        <v>34</v>
      </c>
      <c r="Q20" t="s">
        <v>103</v>
      </c>
      <c r="R20" t="s">
        <v>52</v>
      </c>
      <c r="S20" t="s">
        <v>53</v>
      </c>
      <c r="T20" t="s">
        <v>41</v>
      </c>
      <c r="U20" t="s">
        <v>42</v>
      </c>
      <c r="V20" t="s">
        <v>113</v>
      </c>
      <c r="Y20" t="s">
        <v>165</v>
      </c>
      <c r="Z20" t="s">
        <v>32</v>
      </c>
      <c r="AA20" t="s">
        <v>397</v>
      </c>
      <c r="AB20" t="s">
        <v>46</v>
      </c>
      <c r="AC20" t="s">
        <v>1062</v>
      </c>
      <c r="AD20" t="s">
        <v>1048</v>
      </c>
      <c r="AE20" t="s">
        <v>1063</v>
      </c>
      <c r="AF20" t="s">
        <v>679</v>
      </c>
      <c r="AG20">
        <v>300</v>
      </c>
      <c r="AH20" t="s">
        <v>116</v>
      </c>
    </row>
    <row r="21" spans="1:34" x14ac:dyDescent="0.25">
      <c r="A21" t="s">
        <v>196</v>
      </c>
      <c r="B21" t="s">
        <v>149</v>
      </c>
      <c r="C21" t="s">
        <v>211</v>
      </c>
      <c r="D21" t="s">
        <v>149</v>
      </c>
      <c r="E21">
        <v>4.24E-2</v>
      </c>
      <c r="F21" t="s">
        <v>149</v>
      </c>
      <c r="G21" t="s">
        <v>1325</v>
      </c>
      <c r="H21" t="s">
        <v>109</v>
      </c>
      <c r="I21">
        <v>15</v>
      </c>
      <c r="J21" t="s">
        <v>93</v>
      </c>
      <c r="M21" t="s">
        <v>46</v>
      </c>
      <c r="N21" t="s">
        <v>59</v>
      </c>
      <c r="O21">
        <v>600</v>
      </c>
      <c r="P21" t="s">
        <v>34</v>
      </c>
      <c r="Q21" t="s">
        <v>103</v>
      </c>
      <c r="R21" t="s">
        <v>39</v>
      </c>
      <c r="S21" t="s">
        <v>89</v>
      </c>
      <c r="T21" t="s">
        <v>41</v>
      </c>
      <c r="U21" t="s">
        <v>42</v>
      </c>
      <c r="V21" t="s">
        <v>113</v>
      </c>
      <c r="W21" t="s">
        <v>181</v>
      </c>
      <c r="X21" t="s">
        <v>182</v>
      </c>
      <c r="Y21" t="s">
        <v>193</v>
      </c>
      <c r="Z21" t="s">
        <v>32</v>
      </c>
      <c r="AA21">
        <v>5.0000000000000001E-3</v>
      </c>
      <c r="AB21" t="s">
        <v>32</v>
      </c>
      <c r="AC21" t="s">
        <v>194</v>
      </c>
      <c r="AE21">
        <v>5</v>
      </c>
      <c r="AF21" t="s">
        <v>186</v>
      </c>
      <c r="AG21">
        <v>320</v>
      </c>
      <c r="AH21" t="s">
        <v>116</v>
      </c>
    </row>
    <row r="22" spans="1:34" x14ac:dyDescent="0.25">
      <c r="A22" t="s">
        <v>149</v>
      </c>
      <c r="B22" t="s">
        <v>149</v>
      </c>
      <c r="C22" t="s">
        <v>1216</v>
      </c>
      <c r="D22" t="s">
        <v>149</v>
      </c>
      <c r="E22">
        <v>4.2999999999999997E-2</v>
      </c>
      <c r="F22" t="s">
        <v>149</v>
      </c>
      <c r="G22" t="s">
        <v>1325</v>
      </c>
      <c r="H22" t="s">
        <v>110</v>
      </c>
      <c r="I22">
        <v>10</v>
      </c>
      <c r="J22" t="s">
        <v>93</v>
      </c>
      <c r="M22" t="s">
        <v>32</v>
      </c>
      <c r="N22" t="s">
        <v>59</v>
      </c>
      <c r="O22">
        <v>600</v>
      </c>
      <c r="P22" t="s">
        <v>35</v>
      </c>
      <c r="Q22" t="s">
        <v>102</v>
      </c>
      <c r="R22" t="s">
        <v>52</v>
      </c>
      <c r="S22" t="s">
        <v>85</v>
      </c>
      <c r="T22" t="s">
        <v>66</v>
      </c>
      <c r="U22" t="s">
        <v>42</v>
      </c>
      <c r="V22" t="s">
        <v>113</v>
      </c>
      <c r="W22">
        <v>-7.3999999999999996E-2</v>
      </c>
      <c r="X22">
        <v>-0.89</v>
      </c>
      <c r="Y22" t="s">
        <v>1220</v>
      </c>
      <c r="Z22" t="s">
        <v>32</v>
      </c>
      <c r="AA22">
        <v>0.01</v>
      </c>
      <c r="AB22" t="s">
        <v>32</v>
      </c>
      <c r="AC22" t="s">
        <v>1221</v>
      </c>
      <c r="AD22" t="s">
        <v>1222</v>
      </c>
      <c r="AE22">
        <v>5</v>
      </c>
      <c r="AF22" t="s">
        <v>216</v>
      </c>
      <c r="AG22">
        <v>842</v>
      </c>
      <c r="AH22" t="s">
        <v>116</v>
      </c>
    </row>
    <row r="23" spans="1:34" x14ac:dyDescent="0.25">
      <c r="A23" t="s">
        <v>149</v>
      </c>
      <c r="B23" t="s">
        <v>149</v>
      </c>
      <c r="C23" t="s">
        <v>1074</v>
      </c>
      <c r="D23" t="s">
        <v>149</v>
      </c>
      <c r="E23">
        <v>4.2999999999999997E-2</v>
      </c>
      <c r="F23" t="s">
        <v>149</v>
      </c>
      <c r="G23" t="s">
        <v>1325</v>
      </c>
      <c r="H23" t="s">
        <v>111</v>
      </c>
      <c r="I23" t="s">
        <v>1044</v>
      </c>
      <c r="J23" t="s">
        <v>93</v>
      </c>
      <c r="M23" t="s">
        <v>46</v>
      </c>
      <c r="N23" t="s">
        <v>59</v>
      </c>
      <c r="O23">
        <v>1200</v>
      </c>
      <c r="P23" t="s">
        <v>34</v>
      </c>
      <c r="Q23" t="s">
        <v>103</v>
      </c>
      <c r="R23" t="s">
        <v>39</v>
      </c>
      <c r="S23" t="s">
        <v>89</v>
      </c>
      <c r="T23" t="s">
        <v>41</v>
      </c>
      <c r="U23" t="s">
        <v>42</v>
      </c>
      <c r="V23" t="s">
        <v>113</v>
      </c>
      <c r="W23" t="s">
        <v>1057</v>
      </c>
      <c r="X23" t="s">
        <v>1058</v>
      </c>
      <c r="Y23" t="s">
        <v>664</v>
      </c>
      <c r="Z23" t="s">
        <v>32</v>
      </c>
      <c r="AA23" t="s">
        <v>397</v>
      </c>
      <c r="AB23" t="s">
        <v>32</v>
      </c>
      <c r="AC23" t="s">
        <v>1047</v>
      </c>
      <c r="AD23" t="s">
        <v>1048</v>
      </c>
      <c r="AE23">
        <v>1.3</v>
      </c>
      <c r="AF23" t="s">
        <v>679</v>
      </c>
      <c r="AG23">
        <v>440</v>
      </c>
      <c r="AH23" t="s">
        <v>116</v>
      </c>
    </row>
    <row r="24" spans="1:34" x14ac:dyDescent="0.25">
      <c r="A24" t="s">
        <v>149</v>
      </c>
      <c r="B24" t="s">
        <v>149</v>
      </c>
      <c r="C24" t="s">
        <v>338</v>
      </c>
      <c r="D24" t="s">
        <v>149</v>
      </c>
      <c r="E24">
        <v>4.3999999999999997E-2</v>
      </c>
      <c r="F24" t="s">
        <v>149</v>
      </c>
      <c r="G24" t="s">
        <v>1325</v>
      </c>
      <c r="H24" t="s">
        <v>111</v>
      </c>
      <c r="I24">
        <v>10</v>
      </c>
      <c r="J24" t="s">
        <v>96</v>
      </c>
      <c r="M24" t="s">
        <v>32</v>
      </c>
      <c r="N24" t="s">
        <v>59</v>
      </c>
      <c r="O24">
        <v>3</v>
      </c>
      <c r="P24" t="s">
        <v>339</v>
      </c>
      <c r="Q24" t="s">
        <v>103</v>
      </c>
      <c r="R24" t="s">
        <v>52</v>
      </c>
      <c r="S24" t="s">
        <v>53</v>
      </c>
      <c r="T24" t="s">
        <v>41</v>
      </c>
      <c r="U24" t="s">
        <v>42</v>
      </c>
      <c r="V24" t="s">
        <v>113</v>
      </c>
      <c r="W24">
        <v>0</v>
      </c>
      <c r="Y24" t="s">
        <v>165</v>
      </c>
      <c r="Z24" t="s">
        <v>32</v>
      </c>
      <c r="AC24" t="s">
        <v>230</v>
      </c>
      <c r="AD24" t="s">
        <v>340</v>
      </c>
      <c r="AE24">
        <v>1</v>
      </c>
      <c r="AF24" t="s">
        <v>216</v>
      </c>
      <c r="AG24">
        <v>523</v>
      </c>
      <c r="AH24" t="s">
        <v>116</v>
      </c>
    </row>
    <row r="25" spans="1:34" x14ac:dyDescent="0.25">
      <c r="A25" t="s">
        <v>196</v>
      </c>
      <c r="B25" t="s">
        <v>149</v>
      </c>
      <c r="C25" t="s">
        <v>888</v>
      </c>
      <c r="D25" t="s">
        <v>149</v>
      </c>
      <c r="E25">
        <v>4.5999999999999999E-2</v>
      </c>
      <c r="F25" t="s">
        <v>149</v>
      </c>
      <c r="G25" t="s">
        <v>1325</v>
      </c>
      <c r="H25" t="s">
        <v>111</v>
      </c>
      <c r="I25">
        <v>5</v>
      </c>
      <c r="J25" t="s">
        <v>93</v>
      </c>
      <c r="M25" t="s">
        <v>826</v>
      </c>
      <c r="N25" t="s">
        <v>59</v>
      </c>
      <c r="O25">
        <v>240</v>
      </c>
      <c r="P25" t="s">
        <v>457</v>
      </c>
      <c r="Q25" t="s">
        <v>103</v>
      </c>
      <c r="R25" t="s">
        <v>52</v>
      </c>
      <c r="S25" t="s">
        <v>53</v>
      </c>
      <c r="T25" t="s">
        <v>41</v>
      </c>
      <c r="U25" t="s">
        <v>42</v>
      </c>
      <c r="V25" t="s">
        <v>113</v>
      </c>
      <c r="Y25" t="s">
        <v>165</v>
      </c>
      <c r="Z25" t="s">
        <v>32</v>
      </c>
      <c r="AA25">
        <v>5.0000000000000001E-3</v>
      </c>
      <c r="AB25" t="s">
        <v>415</v>
      </c>
      <c r="AC25" t="s">
        <v>883</v>
      </c>
      <c r="AD25" t="s">
        <v>884</v>
      </c>
      <c r="AE25">
        <v>1</v>
      </c>
      <c r="AF25" t="s">
        <v>812</v>
      </c>
      <c r="AG25">
        <v>250</v>
      </c>
      <c r="AH25" t="s">
        <v>116</v>
      </c>
    </row>
    <row r="26" spans="1:34" x14ac:dyDescent="0.25">
      <c r="A26" t="s">
        <v>149</v>
      </c>
      <c r="B26" t="s">
        <v>149</v>
      </c>
      <c r="C26" t="s">
        <v>899</v>
      </c>
      <c r="D26" t="s">
        <v>149</v>
      </c>
      <c r="E26">
        <v>4.5999999999999999E-2</v>
      </c>
      <c r="F26" t="s">
        <v>149</v>
      </c>
      <c r="G26" t="s">
        <v>1325</v>
      </c>
      <c r="H26" t="s">
        <v>900</v>
      </c>
      <c r="I26">
        <v>10</v>
      </c>
      <c r="J26" t="s">
        <v>901</v>
      </c>
      <c r="M26" t="s">
        <v>902</v>
      </c>
      <c r="N26" t="s">
        <v>59</v>
      </c>
      <c r="O26">
        <v>300</v>
      </c>
      <c r="P26" t="s">
        <v>903</v>
      </c>
      <c r="Q26" t="s">
        <v>103</v>
      </c>
      <c r="R26" t="s">
        <v>52</v>
      </c>
      <c r="S26" t="s">
        <v>904</v>
      </c>
      <c r="T26" t="s">
        <v>824</v>
      </c>
      <c r="U26" t="s">
        <v>42</v>
      </c>
      <c r="V26" t="s">
        <v>113</v>
      </c>
      <c r="Z26" t="s">
        <v>905</v>
      </c>
      <c r="AA26">
        <v>0.01</v>
      </c>
      <c r="AB26" t="s">
        <v>906</v>
      </c>
      <c r="AC26" t="s">
        <v>907</v>
      </c>
      <c r="AD26" t="s">
        <v>908</v>
      </c>
      <c r="AE26">
        <v>5</v>
      </c>
      <c r="AF26" t="s">
        <v>909</v>
      </c>
      <c r="AG26">
        <v>309</v>
      </c>
    </row>
    <row r="27" spans="1:34" x14ac:dyDescent="0.25">
      <c r="A27" t="s">
        <v>149</v>
      </c>
      <c r="B27" t="s">
        <v>149</v>
      </c>
      <c r="C27" t="s">
        <v>809</v>
      </c>
      <c r="D27" t="s">
        <v>149</v>
      </c>
      <c r="E27">
        <v>4.7E-2</v>
      </c>
      <c r="F27" t="s">
        <v>149</v>
      </c>
      <c r="G27" t="s">
        <v>1325</v>
      </c>
      <c r="H27" t="s">
        <v>109</v>
      </c>
      <c r="J27" t="s">
        <v>93</v>
      </c>
      <c r="K27" t="s">
        <v>810</v>
      </c>
      <c r="M27" t="s">
        <v>46</v>
      </c>
      <c r="N27" t="s">
        <v>59</v>
      </c>
      <c r="O27">
        <v>300</v>
      </c>
      <c r="P27" t="s">
        <v>35</v>
      </c>
      <c r="Q27" t="s">
        <v>102</v>
      </c>
      <c r="R27" t="s">
        <v>52</v>
      </c>
      <c r="S27" t="s">
        <v>53</v>
      </c>
      <c r="T27" t="s">
        <v>77</v>
      </c>
      <c r="U27" t="s">
        <v>42</v>
      </c>
      <c r="V27" t="s">
        <v>113</v>
      </c>
      <c r="Y27" t="s">
        <v>165</v>
      </c>
      <c r="Z27" t="s">
        <v>32</v>
      </c>
      <c r="AA27">
        <v>0.01</v>
      </c>
      <c r="AB27" t="s">
        <v>46</v>
      </c>
      <c r="AC27" t="s">
        <v>341</v>
      </c>
      <c r="AD27" t="s">
        <v>811</v>
      </c>
      <c r="AE27">
        <v>0.5</v>
      </c>
      <c r="AF27" t="s">
        <v>812</v>
      </c>
      <c r="AG27">
        <v>700</v>
      </c>
      <c r="AH27" t="s">
        <v>117</v>
      </c>
    </row>
    <row r="28" spans="1:34" x14ac:dyDescent="0.25">
      <c r="A28" t="s">
        <v>149</v>
      </c>
      <c r="B28" t="s">
        <v>149</v>
      </c>
      <c r="C28" t="s">
        <v>311</v>
      </c>
      <c r="D28" t="s">
        <v>149</v>
      </c>
      <c r="E28">
        <v>4.7E-2</v>
      </c>
      <c r="F28" t="s">
        <v>149</v>
      </c>
      <c r="G28" t="s">
        <v>1325</v>
      </c>
      <c r="H28" t="s">
        <v>111</v>
      </c>
      <c r="I28">
        <v>10</v>
      </c>
      <c r="J28" t="s">
        <v>93</v>
      </c>
      <c r="M28" t="s">
        <v>46</v>
      </c>
      <c r="N28" t="s">
        <v>59</v>
      </c>
      <c r="O28">
        <v>180</v>
      </c>
      <c r="P28" t="s">
        <v>35</v>
      </c>
      <c r="Q28" t="s">
        <v>103</v>
      </c>
      <c r="R28" t="s">
        <v>52</v>
      </c>
      <c r="S28" t="s">
        <v>53</v>
      </c>
      <c r="T28" t="s">
        <v>41</v>
      </c>
      <c r="U28" t="s">
        <v>42</v>
      </c>
      <c r="V28" t="s">
        <v>113</v>
      </c>
      <c r="W28">
        <v>6</v>
      </c>
      <c r="Z28" t="s">
        <v>32</v>
      </c>
      <c r="AA28">
        <v>5.0000000000000001E-3</v>
      </c>
      <c r="AC28" t="s">
        <v>312</v>
      </c>
      <c r="AD28" t="s">
        <v>313</v>
      </c>
      <c r="AE28">
        <v>2</v>
      </c>
    </row>
    <row r="29" spans="1:34" x14ac:dyDescent="0.25">
      <c r="A29" t="s">
        <v>149</v>
      </c>
      <c r="B29" t="s">
        <v>149</v>
      </c>
      <c r="C29" t="s">
        <v>480</v>
      </c>
      <c r="D29" t="s">
        <v>149</v>
      </c>
      <c r="E29">
        <v>4.7E-2</v>
      </c>
      <c r="F29" t="s">
        <v>149</v>
      </c>
      <c r="G29" t="s">
        <v>1325</v>
      </c>
      <c r="H29" t="s">
        <v>111</v>
      </c>
      <c r="I29">
        <v>10</v>
      </c>
      <c r="J29" t="s">
        <v>93</v>
      </c>
      <c r="M29" t="s">
        <v>46</v>
      </c>
      <c r="N29" t="s">
        <v>59</v>
      </c>
      <c r="O29">
        <v>120</v>
      </c>
      <c r="P29" t="s">
        <v>34</v>
      </c>
      <c r="Q29" t="s">
        <v>103</v>
      </c>
      <c r="R29" t="s">
        <v>52</v>
      </c>
      <c r="S29" t="s">
        <v>53</v>
      </c>
      <c r="T29" t="s">
        <v>41</v>
      </c>
      <c r="U29" t="s">
        <v>42</v>
      </c>
      <c r="V29" t="s">
        <v>113</v>
      </c>
      <c r="Z29" t="s">
        <v>32</v>
      </c>
      <c r="AA29">
        <v>0.01</v>
      </c>
      <c r="AB29" t="s">
        <v>32</v>
      </c>
      <c r="AC29" t="s">
        <v>489</v>
      </c>
      <c r="AD29" t="s">
        <v>490</v>
      </c>
      <c r="AE29">
        <v>1</v>
      </c>
      <c r="AF29" t="s">
        <v>491</v>
      </c>
      <c r="AG29">
        <v>220</v>
      </c>
    </row>
    <row r="30" spans="1:34" x14ac:dyDescent="0.25">
      <c r="A30" t="s">
        <v>149</v>
      </c>
      <c r="B30" t="s">
        <v>149</v>
      </c>
      <c r="C30" t="s">
        <v>470</v>
      </c>
      <c r="D30" t="s">
        <v>149</v>
      </c>
      <c r="E30">
        <v>4.8000000000000001E-2</v>
      </c>
      <c r="F30" t="s">
        <v>149</v>
      </c>
      <c r="G30" t="s">
        <v>1325</v>
      </c>
      <c r="H30" t="s">
        <v>111</v>
      </c>
      <c r="I30">
        <v>10</v>
      </c>
      <c r="J30" t="s">
        <v>93</v>
      </c>
      <c r="M30" t="s">
        <v>46</v>
      </c>
      <c r="N30" t="s">
        <v>59</v>
      </c>
      <c r="O30">
        <v>300</v>
      </c>
      <c r="P30" t="s">
        <v>48</v>
      </c>
      <c r="Q30" t="s">
        <v>103</v>
      </c>
      <c r="R30" t="s">
        <v>52</v>
      </c>
      <c r="S30" t="s">
        <v>53</v>
      </c>
      <c r="T30" t="s">
        <v>41</v>
      </c>
      <c r="U30" t="s">
        <v>42</v>
      </c>
      <c r="V30" t="s">
        <v>113</v>
      </c>
      <c r="W30">
        <v>6</v>
      </c>
      <c r="Z30" t="s">
        <v>32</v>
      </c>
      <c r="AA30">
        <v>0.01</v>
      </c>
      <c r="AB30" t="s">
        <v>46</v>
      </c>
      <c r="AC30" t="s">
        <v>471</v>
      </c>
      <c r="AD30" t="s">
        <v>472</v>
      </c>
      <c r="AE30">
        <v>1</v>
      </c>
      <c r="AF30" t="s">
        <v>127</v>
      </c>
      <c r="AG30">
        <v>450</v>
      </c>
      <c r="AH30" t="s">
        <v>117</v>
      </c>
    </row>
    <row r="31" spans="1:34" x14ac:dyDescent="0.25">
      <c r="A31" t="s">
        <v>149</v>
      </c>
      <c r="B31" t="s">
        <v>149</v>
      </c>
      <c r="C31" t="s">
        <v>1318</v>
      </c>
      <c r="D31" t="s">
        <v>149</v>
      </c>
      <c r="E31">
        <v>4.8000000000000001E-2</v>
      </c>
      <c r="F31" t="s">
        <v>149</v>
      </c>
      <c r="G31" t="s">
        <v>1325</v>
      </c>
      <c r="H31" t="s">
        <v>111</v>
      </c>
      <c r="I31">
        <v>10</v>
      </c>
      <c r="J31" t="s">
        <v>93</v>
      </c>
      <c r="M31" t="s">
        <v>46</v>
      </c>
      <c r="N31" t="s">
        <v>47</v>
      </c>
      <c r="O31">
        <v>120</v>
      </c>
      <c r="P31" t="s">
        <v>35</v>
      </c>
      <c r="Q31" t="s">
        <v>103</v>
      </c>
      <c r="R31" t="s">
        <v>52</v>
      </c>
      <c r="S31" t="s">
        <v>53</v>
      </c>
      <c r="T31" t="s">
        <v>66</v>
      </c>
      <c r="U31" t="s">
        <v>42</v>
      </c>
      <c r="V31" t="s">
        <v>113</v>
      </c>
      <c r="Y31" t="s">
        <v>890</v>
      </c>
      <c r="Z31" t="s">
        <v>32</v>
      </c>
      <c r="AA31">
        <v>0.01</v>
      </c>
      <c r="AB31" t="s">
        <v>46</v>
      </c>
      <c r="AC31" t="s">
        <v>1308</v>
      </c>
      <c r="AD31" t="s">
        <v>641</v>
      </c>
      <c r="AE31">
        <v>2</v>
      </c>
      <c r="AF31" t="s">
        <v>1309</v>
      </c>
      <c r="AG31">
        <v>600</v>
      </c>
      <c r="AH31" t="s">
        <v>116</v>
      </c>
    </row>
    <row r="32" spans="1:34" x14ac:dyDescent="0.25">
      <c r="A32" t="s">
        <v>1259</v>
      </c>
      <c r="B32" t="s">
        <v>149</v>
      </c>
      <c r="C32" t="s">
        <v>1261</v>
      </c>
      <c r="D32" t="s">
        <v>149</v>
      </c>
      <c r="E32">
        <v>4.82E-2</v>
      </c>
      <c r="F32" t="s">
        <v>149</v>
      </c>
      <c r="G32" t="s">
        <v>1325</v>
      </c>
      <c r="H32" t="s">
        <v>111</v>
      </c>
      <c r="I32">
        <v>10</v>
      </c>
      <c r="J32" t="s">
        <v>96</v>
      </c>
      <c r="M32" t="s">
        <v>32</v>
      </c>
      <c r="N32" t="s">
        <v>59</v>
      </c>
      <c r="O32">
        <v>18</v>
      </c>
      <c r="P32" t="s">
        <v>71</v>
      </c>
      <c r="S32" t="s">
        <v>53</v>
      </c>
      <c r="T32" t="s">
        <v>41</v>
      </c>
      <c r="U32" t="s">
        <v>42</v>
      </c>
      <c r="V32" t="s">
        <v>113</v>
      </c>
      <c r="Y32" t="s">
        <v>1257</v>
      </c>
      <c r="Z32" t="s">
        <v>32</v>
      </c>
      <c r="AA32">
        <v>0.01</v>
      </c>
      <c r="AB32" t="s">
        <v>46</v>
      </c>
      <c r="AC32" t="s">
        <v>778</v>
      </c>
      <c r="AD32" t="s">
        <v>1258</v>
      </c>
      <c r="AE32">
        <v>2</v>
      </c>
      <c r="AF32" t="s">
        <v>127</v>
      </c>
      <c r="AG32">
        <v>393</v>
      </c>
      <c r="AH32" t="s">
        <v>116</v>
      </c>
    </row>
    <row r="33" spans="1:34" x14ac:dyDescent="0.25">
      <c r="A33" t="s">
        <v>149</v>
      </c>
      <c r="B33" t="s">
        <v>149</v>
      </c>
      <c r="C33" t="s">
        <v>618</v>
      </c>
      <c r="D33" t="s">
        <v>149</v>
      </c>
      <c r="E33">
        <v>4.9700000000000001E-2</v>
      </c>
      <c r="F33" t="s">
        <v>149</v>
      </c>
      <c r="G33" t="s">
        <v>1325</v>
      </c>
      <c r="H33" t="s">
        <v>110</v>
      </c>
      <c r="I33">
        <v>10</v>
      </c>
      <c r="J33" t="s">
        <v>93</v>
      </c>
      <c r="M33" t="s">
        <v>46</v>
      </c>
      <c r="N33" t="s">
        <v>47</v>
      </c>
      <c r="O33">
        <v>60</v>
      </c>
      <c r="P33" t="s">
        <v>622</v>
      </c>
      <c r="Q33" t="s">
        <v>103</v>
      </c>
      <c r="R33" t="s">
        <v>52</v>
      </c>
      <c r="S33" t="s">
        <v>53</v>
      </c>
      <c r="T33" t="s">
        <v>41</v>
      </c>
      <c r="V33" t="s">
        <v>113</v>
      </c>
      <c r="W33">
        <v>0</v>
      </c>
      <c r="Y33" t="s">
        <v>165</v>
      </c>
      <c r="Z33" t="s">
        <v>32</v>
      </c>
      <c r="AA33">
        <v>5.0000000000000001E-3</v>
      </c>
      <c r="AB33" t="s">
        <v>46</v>
      </c>
      <c r="AC33" t="s">
        <v>623</v>
      </c>
      <c r="AD33" t="s">
        <v>624</v>
      </c>
      <c r="AE33">
        <v>4</v>
      </c>
      <c r="AF33" t="s">
        <v>621</v>
      </c>
      <c r="AG33">
        <v>495</v>
      </c>
      <c r="AH33" t="s">
        <v>118</v>
      </c>
    </row>
    <row r="34" spans="1:34" x14ac:dyDescent="0.25">
      <c r="A34" t="s">
        <v>149</v>
      </c>
      <c r="B34" t="s">
        <v>149</v>
      </c>
      <c r="C34" t="s">
        <v>164</v>
      </c>
      <c r="D34" t="s">
        <v>149</v>
      </c>
      <c r="E34" s="17">
        <v>4.9799999999999997E-2</v>
      </c>
      <c r="F34" t="s">
        <v>149</v>
      </c>
      <c r="G34" t="s">
        <v>1325</v>
      </c>
      <c r="H34" t="s">
        <v>111</v>
      </c>
      <c r="I34">
        <v>10</v>
      </c>
      <c r="J34" t="s">
        <v>132</v>
      </c>
      <c r="M34" t="s">
        <v>46</v>
      </c>
      <c r="N34" t="s">
        <v>59</v>
      </c>
      <c r="O34">
        <v>300</v>
      </c>
      <c r="P34" t="s">
        <v>150</v>
      </c>
      <c r="Q34" t="s">
        <v>103</v>
      </c>
      <c r="R34" t="s">
        <v>52</v>
      </c>
      <c r="S34" t="s">
        <v>53</v>
      </c>
      <c r="T34" t="s">
        <v>41</v>
      </c>
      <c r="U34" t="s">
        <v>42</v>
      </c>
      <c r="V34" t="s">
        <v>113</v>
      </c>
      <c r="W34">
        <v>0</v>
      </c>
      <c r="Y34" t="s">
        <v>124</v>
      </c>
      <c r="Z34" t="s">
        <v>32</v>
      </c>
      <c r="AA34">
        <v>0.01</v>
      </c>
      <c r="AB34" t="s">
        <v>46</v>
      </c>
      <c r="AC34" t="s">
        <v>151</v>
      </c>
      <c r="AD34" t="s">
        <v>152</v>
      </c>
      <c r="AE34">
        <v>3</v>
      </c>
      <c r="AF34" t="s">
        <v>153</v>
      </c>
      <c r="AG34">
        <v>208</v>
      </c>
      <c r="AH34" t="s">
        <v>116</v>
      </c>
    </row>
    <row r="35" spans="1:34" x14ac:dyDescent="0.25">
      <c r="A35" t="s">
        <v>149</v>
      </c>
      <c r="B35" t="s">
        <v>149</v>
      </c>
      <c r="C35" t="s">
        <v>414</v>
      </c>
      <c r="D35" t="s">
        <v>149</v>
      </c>
      <c r="E35">
        <v>0.05</v>
      </c>
      <c r="F35" t="s">
        <v>149</v>
      </c>
      <c r="G35" t="s">
        <v>1325</v>
      </c>
      <c r="H35" t="s">
        <v>111</v>
      </c>
      <c r="I35">
        <v>10</v>
      </c>
      <c r="J35" t="s">
        <v>93</v>
      </c>
      <c r="M35" t="s">
        <v>415</v>
      </c>
      <c r="N35" t="s">
        <v>59</v>
      </c>
      <c r="O35">
        <v>10</v>
      </c>
      <c r="P35" t="s">
        <v>48</v>
      </c>
      <c r="Q35" t="s">
        <v>103</v>
      </c>
      <c r="R35" t="s">
        <v>52</v>
      </c>
      <c r="S35" t="s">
        <v>53</v>
      </c>
      <c r="T35" t="s">
        <v>41</v>
      </c>
      <c r="U35" t="s">
        <v>42</v>
      </c>
      <c r="V35" t="s">
        <v>100</v>
      </c>
      <c r="Y35" t="s">
        <v>165</v>
      </c>
      <c r="Z35" t="s">
        <v>46</v>
      </c>
      <c r="AA35">
        <v>0.01</v>
      </c>
      <c r="AC35" t="s">
        <v>416</v>
      </c>
      <c r="AD35" t="s">
        <v>428</v>
      </c>
      <c r="AE35">
        <v>2</v>
      </c>
      <c r="AF35" t="s">
        <v>417</v>
      </c>
      <c r="AG35">
        <v>800</v>
      </c>
      <c r="AH35" t="s">
        <v>116</v>
      </c>
    </row>
    <row r="36" spans="1:34" x14ac:dyDescent="0.25">
      <c r="A36" t="s">
        <v>149</v>
      </c>
      <c r="B36" t="s">
        <v>149</v>
      </c>
      <c r="C36" t="s">
        <v>1115</v>
      </c>
      <c r="D36" t="s">
        <v>149</v>
      </c>
      <c r="E36">
        <v>0.05</v>
      </c>
      <c r="F36" t="s">
        <v>149</v>
      </c>
      <c r="G36" t="s">
        <v>1325</v>
      </c>
      <c r="I36">
        <v>10</v>
      </c>
      <c r="J36" t="s">
        <v>93</v>
      </c>
      <c r="N36" t="s">
        <v>1109</v>
      </c>
      <c r="O36">
        <v>10</v>
      </c>
      <c r="P36" t="s">
        <v>1110</v>
      </c>
      <c r="Q36" t="s">
        <v>103</v>
      </c>
      <c r="R36" t="s">
        <v>52</v>
      </c>
      <c r="T36" t="s">
        <v>824</v>
      </c>
      <c r="AB36" t="s">
        <v>826</v>
      </c>
      <c r="AD36" t="s">
        <v>1114</v>
      </c>
      <c r="AE36">
        <v>2</v>
      </c>
    </row>
    <row r="37" spans="1:34" x14ac:dyDescent="0.25">
      <c r="A37" t="s">
        <v>149</v>
      </c>
      <c r="B37" t="s">
        <v>149</v>
      </c>
      <c r="C37" t="s">
        <v>777</v>
      </c>
      <c r="D37" t="s">
        <v>149</v>
      </c>
      <c r="E37">
        <v>5.1499999999999997E-2</v>
      </c>
      <c r="F37" t="s">
        <v>149</v>
      </c>
      <c r="G37" t="s">
        <v>1325</v>
      </c>
      <c r="H37" t="s">
        <v>111</v>
      </c>
      <c r="I37">
        <v>10</v>
      </c>
      <c r="J37" t="s">
        <v>93</v>
      </c>
      <c r="M37" t="s">
        <v>46</v>
      </c>
      <c r="N37" t="s">
        <v>59</v>
      </c>
      <c r="O37">
        <v>900</v>
      </c>
      <c r="P37" t="s">
        <v>48</v>
      </c>
      <c r="Q37" t="s">
        <v>103</v>
      </c>
      <c r="R37" t="s">
        <v>52</v>
      </c>
      <c r="S37" t="s">
        <v>53</v>
      </c>
      <c r="T37" t="s">
        <v>41</v>
      </c>
      <c r="U37" t="s">
        <v>42</v>
      </c>
      <c r="V37" t="s">
        <v>113</v>
      </c>
      <c r="Z37" t="s">
        <v>32</v>
      </c>
      <c r="AA37">
        <v>5.0000000000000001E-3</v>
      </c>
      <c r="AB37" t="s">
        <v>46</v>
      </c>
      <c r="AC37" t="s">
        <v>778</v>
      </c>
      <c r="AD37" t="s">
        <v>779</v>
      </c>
      <c r="AE37">
        <v>1</v>
      </c>
      <c r="AF37" t="s">
        <v>216</v>
      </c>
      <c r="AG37">
        <v>500</v>
      </c>
      <c r="AH37" t="s">
        <v>116</v>
      </c>
    </row>
    <row r="38" spans="1:34" x14ac:dyDescent="0.25">
      <c r="A38" t="s">
        <v>149</v>
      </c>
      <c r="B38" t="s">
        <v>149</v>
      </c>
      <c r="C38" t="s">
        <v>692</v>
      </c>
      <c r="D38" t="s">
        <v>149</v>
      </c>
      <c r="E38">
        <v>5.1499999999999997E-2</v>
      </c>
      <c r="F38" t="s">
        <v>149</v>
      </c>
      <c r="G38" t="s">
        <v>1325</v>
      </c>
      <c r="H38" t="s">
        <v>111</v>
      </c>
      <c r="I38">
        <v>15</v>
      </c>
      <c r="J38" t="s">
        <v>92</v>
      </c>
      <c r="K38" t="s">
        <v>95</v>
      </c>
      <c r="L38" t="s">
        <v>98</v>
      </c>
      <c r="M38" t="s">
        <v>46</v>
      </c>
      <c r="N38" t="s">
        <v>59</v>
      </c>
      <c r="O38">
        <v>30</v>
      </c>
      <c r="P38" t="s">
        <v>71</v>
      </c>
      <c r="Q38" t="s">
        <v>103</v>
      </c>
      <c r="R38" t="s">
        <v>52</v>
      </c>
      <c r="S38" t="s">
        <v>53</v>
      </c>
      <c r="T38" t="s">
        <v>41</v>
      </c>
      <c r="U38" t="s">
        <v>42</v>
      </c>
      <c r="V38" t="s">
        <v>113</v>
      </c>
      <c r="W38">
        <v>6</v>
      </c>
      <c r="X38">
        <v>5</v>
      </c>
      <c r="Y38" t="s">
        <v>124</v>
      </c>
      <c r="Z38" t="s">
        <v>32</v>
      </c>
      <c r="AA38">
        <v>0.01</v>
      </c>
      <c r="AB38" t="s">
        <v>46</v>
      </c>
      <c r="AC38" t="s">
        <v>669</v>
      </c>
      <c r="AD38" t="s">
        <v>670</v>
      </c>
      <c r="AE38">
        <v>2</v>
      </c>
      <c r="AF38" t="s">
        <v>491</v>
      </c>
      <c r="AG38">
        <v>172</v>
      </c>
      <c r="AH38" t="s">
        <v>116</v>
      </c>
    </row>
    <row r="39" spans="1:34" x14ac:dyDescent="0.25">
      <c r="A39" t="s">
        <v>149</v>
      </c>
      <c r="B39" t="s">
        <v>149</v>
      </c>
      <c r="C39" t="s">
        <v>1246</v>
      </c>
      <c r="D39" t="s">
        <v>149</v>
      </c>
      <c r="E39">
        <v>5.1999999999999998E-2</v>
      </c>
      <c r="F39" t="s">
        <v>149</v>
      </c>
      <c r="G39" t="s">
        <v>1325</v>
      </c>
      <c r="H39" t="s">
        <v>111</v>
      </c>
      <c r="I39">
        <v>10</v>
      </c>
      <c r="J39" t="s">
        <v>93</v>
      </c>
      <c r="M39" t="s">
        <v>46</v>
      </c>
      <c r="N39" t="s">
        <v>59</v>
      </c>
      <c r="O39">
        <v>600</v>
      </c>
      <c r="P39" t="s">
        <v>48</v>
      </c>
      <c r="Q39" t="s">
        <v>103</v>
      </c>
      <c r="R39" t="s">
        <v>52</v>
      </c>
      <c r="S39" t="s">
        <v>53</v>
      </c>
      <c r="T39" t="s">
        <v>41</v>
      </c>
      <c r="U39" t="s">
        <v>42</v>
      </c>
      <c r="V39" t="s">
        <v>113</v>
      </c>
      <c r="W39">
        <v>0</v>
      </c>
      <c r="Z39" t="s">
        <v>32</v>
      </c>
      <c r="AA39">
        <v>0.01</v>
      </c>
      <c r="AB39" t="s">
        <v>46</v>
      </c>
      <c r="AC39" t="s">
        <v>628</v>
      </c>
      <c r="AD39" t="s">
        <v>467</v>
      </c>
      <c r="AE39">
        <v>3</v>
      </c>
      <c r="AF39" t="s">
        <v>1204</v>
      </c>
      <c r="AG39">
        <v>107</v>
      </c>
      <c r="AH39" t="s">
        <v>116</v>
      </c>
    </row>
    <row r="40" spans="1:34" x14ac:dyDescent="0.25">
      <c r="A40" t="s">
        <v>149</v>
      </c>
      <c r="B40" t="s">
        <v>149</v>
      </c>
      <c r="C40" t="s">
        <v>600</v>
      </c>
      <c r="D40" t="s">
        <v>149</v>
      </c>
      <c r="E40">
        <v>5.1999999999999998E-2</v>
      </c>
      <c r="F40" t="s">
        <v>149</v>
      </c>
      <c r="G40" t="s">
        <v>1325</v>
      </c>
      <c r="H40" t="s">
        <v>108</v>
      </c>
      <c r="I40">
        <v>15</v>
      </c>
      <c r="J40" t="s">
        <v>93</v>
      </c>
      <c r="M40" t="s">
        <v>46</v>
      </c>
      <c r="N40" t="s">
        <v>70</v>
      </c>
      <c r="O40">
        <v>908</v>
      </c>
      <c r="P40" t="s">
        <v>34</v>
      </c>
      <c r="Q40" t="s">
        <v>102</v>
      </c>
      <c r="R40" t="s">
        <v>52</v>
      </c>
      <c r="S40" t="s">
        <v>88</v>
      </c>
      <c r="T40" t="s">
        <v>66</v>
      </c>
      <c r="U40" t="s">
        <v>42</v>
      </c>
      <c r="V40" t="s">
        <v>113</v>
      </c>
      <c r="W40">
        <v>5</v>
      </c>
      <c r="Y40" t="s">
        <v>603</v>
      </c>
      <c r="Z40" t="s">
        <v>32</v>
      </c>
      <c r="AA40">
        <v>5.0000000000000001E-3</v>
      </c>
      <c r="AB40" t="s">
        <v>46</v>
      </c>
      <c r="AC40" t="s">
        <v>604</v>
      </c>
      <c r="AD40" t="s">
        <v>615</v>
      </c>
      <c r="AE40">
        <v>0.5</v>
      </c>
      <c r="AF40" t="s">
        <v>606</v>
      </c>
      <c r="AG40">
        <v>380</v>
      </c>
      <c r="AH40" t="s">
        <v>116</v>
      </c>
    </row>
    <row r="41" spans="1:34" x14ac:dyDescent="0.25">
      <c r="A41" t="s">
        <v>149</v>
      </c>
      <c r="B41" t="s">
        <v>149</v>
      </c>
      <c r="C41" t="s">
        <v>808</v>
      </c>
      <c r="D41" t="s">
        <v>149</v>
      </c>
      <c r="E41" s="18">
        <v>5.6000000000000001E-2</v>
      </c>
      <c r="F41" t="s">
        <v>149</v>
      </c>
      <c r="G41" t="s">
        <v>1325</v>
      </c>
      <c r="H41" t="s">
        <v>111</v>
      </c>
      <c r="I41">
        <v>10</v>
      </c>
      <c r="J41" t="s">
        <v>93</v>
      </c>
      <c r="M41" t="s">
        <v>46</v>
      </c>
      <c r="N41" t="s">
        <v>59</v>
      </c>
      <c r="O41">
        <v>301</v>
      </c>
      <c r="P41" t="s">
        <v>48</v>
      </c>
      <c r="Q41" t="s">
        <v>103</v>
      </c>
      <c r="R41" t="s">
        <v>39</v>
      </c>
      <c r="S41" t="s">
        <v>803</v>
      </c>
      <c r="T41" t="s">
        <v>41</v>
      </c>
      <c r="U41" t="s">
        <v>42</v>
      </c>
      <c r="V41" t="s">
        <v>113</v>
      </c>
      <c r="W41">
        <v>0</v>
      </c>
      <c r="X41">
        <v>0.51</v>
      </c>
      <c r="Y41" t="s">
        <v>664</v>
      </c>
      <c r="Z41" t="s">
        <v>32</v>
      </c>
      <c r="AA41">
        <v>0.01</v>
      </c>
      <c r="AB41" t="s">
        <v>32</v>
      </c>
      <c r="AC41" t="s">
        <v>804</v>
      </c>
      <c r="AD41" t="s">
        <v>801</v>
      </c>
      <c r="AE41">
        <v>1</v>
      </c>
      <c r="AF41" t="s">
        <v>805</v>
      </c>
      <c r="AG41">
        <v>665</v>
      </c>
      <c r="AH41" t="s">
        <v>116</v>
      </c>
    </row>
    <row r="42" spans="1:34" x14ac:dyDescent="0.25">
      <c r="A42" t="s">
        <v>149</v>
      </c>
      <c r="B42" t="s">
        <v>149</v>
      </c>
      <c r="C42" t="s">
        <v>1158</v>
      </c>
      <c r="D42" t="s">
        <v>149</v>
      </c>
      <c r="E42">
        <v>5.6000000000000001E-2</v>
      </c>
      <c r="F42" t="s">
        <v>149</v>
      </c>
      <c r="G42" t="s">
        <v>1325</v>
      </c>
      <c r="H42" t="s">
        <v>109</v>
      </c>
      <c r="I42">
        <v>10</v>
      </c>
      <c r="J42" t="s">
        <v>93</v>
      </c>
      <c r="M42" t="s">
        <v>46</v>
      </c>
      <c r="N42" t="s">
        <v>70</v>
      </c>
      <c r="O42">
        <v>60</v>
      </c>
      <c r="P42" t="s">
        <v>34</v>
      </c>
      <c r="Q42" t="s">
        <v>102</v>
      </c>
      <c r="R42" t="s">
        <v>52</v>
      </c>
      <c r="S42" t="s">
        <v>53</v>
      </c>
      <c r="T42" t="s">
        <v>66</v>
      </c>
      <c r="U42" t="s">
        <v>42</v>
      </c>
      <c r="V42" t="s">
        <v>113</v>
      </c>
      <c r="W42">
        <v>4</v>
      </c>
      <c r="Y42" t="s">
        <v>1141</v>
      </c>
      <c r="Z42" t="s">
        <v>32</v>
      </c>
      <c r="AA42">
        <v>0.01</v>
      </c>
      <c r="AB42" t="s">
        <v>46</v>
      </c>
      <c r="AC42" t="s">
        <v>1142</v>
      </c>
      <c r="AD42" t="s">
        <v>1143</v>
      </c>
      <c r="AE42">
        <v>10</v>
      </c>
      <c r="AF42" t="s">
        <v>482</v>
      </c>
      <c r="AG42">
        <v>302</v>
      </c>
      <c r="AH42" t="s">
        <v>116</v>
      </c>
    </row>
    <row r="43" spans="1:34" x14ac:dyDescent="0.25">
      <c r="A43" t="s">
        <v>149</v>
      </c>
      <c r="B43" t="s">
        <v>149</v>
      </c>
      <c r="C43" t="s">
        <v>469</v>
      </c>
      <c r="D43" t="s">
        <v>149</v>
      </c>
      <c r="E43">
        <v>5.7000000000000002E-2</v>
      </c>
      <c r="F43" t="s">
        <v>149</v>
      </c>
      <c r="G43" t="s">
        <v>1325</v>
      </c>
      <c r="H43" t="s">
        <v>108</v>
      </c>
      <c r="I43">
        <v>10</v>
      </c>
      <c r="J43" t="s">
        <v>93</v>
      </c>
      <c r="M43" t="s">
        <v>46</v>
      </c>
      <c r="N43" t="s">
        <v>47</v>
      </c>
      <c r="O43">
        <v>60</v>
      </c>
      <c r="P43" t="s">
        <v>48</v>
      </c>
      <c r="Q43" t="s">
        <v>102</v>
      </c>
      <c r="R43" t="s">
        <v>52</v>
      </c>
      <c r="S43" t="s">
        <v>85</v>
      </c>
      <c r="T43" t="s">
        <v>66</v>
      </c>
      <c r="W43">
        <v>12</v>
      </c>
      <c r="X43">
        <v>10</v>
      </c>
      <c r="Y43" t="s">
        <v>322</v>
      </c>
      <c r="Z43" t="s">
        <v>32</v>
      </c>
      <c r="AA43">
        <v>0.01</v>
      </c>
      <c r="AB43" t="s">
        <v>32</v>
      </c>
      <c r="AC43" t="s">
        <v>464</v>
      </c>
      <c r="AD43" t="s">
        <v>465</v>
      </c>
      <c r="AE43">
        <v>1</v>
      </c>
      <c r="AF43" t="s">
        <v>127</v>
      </c>
      <c r="AG43">
        <v>700</v>
      </c>
      <c r="AH43" t="s">
        <v>116</v>
      </c>
    </row>
    <row r="44" spans="1:34" x14ac:dyDescent="0.25">
      <c r="A44" t="s">
        <v>1086</v>
      </c>
      <c r="B44" t="s">
        <v>149</v>
      </c>
      <c r="C44" t="s">
        <v>1107</v>
      </c>
      <c r="D44" t="s">
        <v>149</v>
      </c>
      <c r="E44">
        <v>5.7000000000000002E-2</v>
      </c>
      <c r="F44" t="s">
        <v>149</v>
      </c>
      <c r="G44" t="s">
        <v>1325</v>
      </c>
      <c r="H44" t="s">
        <v>110</v>
      </c>
      <c r="I44">
        <v>10</v>
      </c>
      <c r="J44" t="s">
        <v>93</v>
      </c>
      <c r="M44" t="s">
        <v>32</v>
      </c>
      <c r="N44" t="s">
        <v>59</v>
      </c>
      <c r="O44">
        <v>60</v>
      </c>
      <c r="P44" t="s">
        <v>48</v>
      </c>
      <c r="Q44" t="s">
        <v>103</v>
      </c>
      <c r="R44" t="s">
        <v>52</v>
      </c>
      <c r="S44" t="s">
        <v>53</v>
      </c>
      <c r="T44" t="s">
        <v>41</v>
      </c>
      <c r="U44" t="s">
        <v>42</v>
      </c>
      <c r="V44" t="s">
        <v>113</v>
      </c>
      <c r="Z44" t="s">
        <v>32</v>
      </c>
      <c r="AA44">
        <v>0.01</v>
      </c>
      <c r="AB44" t="s">
        <v>46</v>
      </c>
      <c r="AC44" t="s">
        <v>230</v>
      </c>
      <c r="AD44" t="s">
        <v>1087</v>
      </c>
      <c r="AE44">
        <v>1</v>
      </c>
      <c r="AF44" t="s">
        <v>1088</v>
      </c>
      <c r="AG44">
        <v>350</v>
      </c>
      <c r="AH44" t="s">
        <v>116</v>
      </c>
    </row>
    <row r="45" spans="1:34" x14ac:dyDescent="0.25">
      <c r="A45" t="s">
        <v>149</v>
      </c>
      <c r="B45" t="s">
        <v>149</v>
      </c>
      <c r="C45" t="s">
        <v>497</v>
      </c>
      <c r="D45" t="s">
        <v>149</v>
      </c>
      <c r="E45">
        <v>5.7799999999999997E-2</v>
      </c>
      <c r="F45" t="s">
        <v>149</v>
      </c>
      <c r="G45" t="s">
        <v>1325</v>
      </c>
      <c r="H45" t="s">
        <v>109</v>
      </c>
      <c r="I45">
        <v>10</v>
      </c>
      <c r="J45" t="s">
        <v>93</v>
      </c>
      <c r="M45" t="s">
        <v>46</v>
      </c>
      <c r="N45" t="s">
        <v>59</v>
      </c>
      <c r="O45">
        <v>180</v>
      </c>
      <c r="P45" t="s">
        <v>48</v>
      </c>
      <c r="Q45" t="s">
        <v>102</v>
      </c>
      <c r="R45" t="s">
        <v>52</v>
      </c>
      <c r="S45" t="s">
        <v>53</v>
      </c>
      <c r="T45" t="s">
        <v>66</v>
      </c>
      <c r="U45" t="s">
        <v>42</v>
      </c>
      <c r="V45" t="s">
        <v>113</v>
      </c>
      <c r="W45">
        <v>5</v>
      </c>
      <c r="Y45" t="s">
        <v>498</v>
      </c>
      <c r="Z45" t="s">
        <v>32</v>
      </c>
      <c r="AA45" t="s">
        <v>397</v>
      </c>
      <c r="AB45" t="s">
        <v>46</v>
      </c>
      <c r="AC45" t="s">
        <v>499</v>
      </c>
      <c r="AD45" t="s">
        <v>500</v>
      </c>
      <c r="AE45">
        <v>5</v>
      </c>
      <c r="AF45" t="s">
        <v>501</v>
      </c>
      <c r="AG45">
        <v>330</v>
      </c>
      <c r="AH45" t="s">
        <v>116</v>
      </c>
    </row>
    <row r="46" spans="1:34" x14ac:dyDescent="0.25">
      <c r="A46" t="s">
        <v>149</v>
      </c>
      <c r="B46" t="s">
        <v>149</v>
      </c>
      <c r="C46" t="s">
        <v>1116</v>
      </c>
      <c r="D46" t="s">
        <v>149</v>
      </c>
      <c r="E46">
        <v>5.8000000000000003E-2</v>
      </c>
      <c r="F46" t="s">
        <v>149</v>
      </c>
      <c r="G46" t="s">
        <v>1325</v>
      </c>
      <c r="H46" t="s">
        <v>111</v>
      </c>
      <c r="I46">
        <v>10</v>
      </c>
      <c r="J46" t="s">
        <v>93</v>
      </c>
      <c r="M46" t="s">
        <v>46</v>
      </c>
      <c r="N46" t="s">
        <v>59</v>
      </c>
      <c r="O46">
        <v>900</v>
      </c>
      <c r="P46" t="s">
        <v>48</v>
      </c>
      <c r="Q46" t="s">
        <v>103</v>
      </c>
      <c r="R46" t="s">
        <v>52</v>
      </c>
      <c r="S46" t="s">
        <v>53</v>
      </c>
      <c r="T46" t="s">
        <v>41</v>
      </c>
      <c r="U46" t="s">
        <v>42</v>
      </c>
      <c r="V46" t="s">
        <v>113</v>
      </c>
      <c r="Y46" t="s">
        <v>1117</v>
      </c>
      <c r="Z46" t="s">
        <v>32</v>
      </c>
      <c r="AB46" t="s">
        <v>32</v>
      </c>
      <c r="AE46">
        <v>2</v>
      </c>
    </row>
    <row r="47" spans="1:34" x14ac:dyDescent="0.25">
      <c r="A47" t="s">
        <v>149</v>
      </c>
      <c r="B47" t="s">
        <v>149</v>
      </c>
      <c r="C47" t="s">
        <v>396</v>
      </c>
      <c r="D47" t="s">
        <v>149</v>
      </c>
      <c r="E47">
        <v>5.8999999999999997E-2</v>
      </c>
      <c r="F47" t="s">
        <v>149</v>
      </c>
      <c r="G47" t="s">
        <v>1325</v>
      </c>
      <c r="H47" t="s">
        <v>111</v>
      </c>
      <c r="I47">
        <v>10</v>
      </c>
      <c r="J47" t="s">
        <v>93</v>
      </c>
      <c r="M47" t="s">
        <v>32</v>
      </c>
      <c r="N47" t="s">
        <v>59</v>
      </c>
      <c r="O47">
        <v>900</v>
      </c>
      <c r="P47" t="s">
        <v>48</v>
      </c>
      <c r="Q47" t="s">
        <v>103</v>
      </c>
      <c r="R47" t="s">
        <v>52</v>
      </c>
      <c r="S47" t="s">
        <v>76</v>
      </c>
      <c r="T47" t="s">
        <v>41</v>
      </c>
      <c r="V47" t="s">
        <v>113</v>
      </c>
      <c r="Z47" t="s">
        <v>32</v>
      </c>
      <c r="AA47" t="s">
        <v>397</v>
      </c>
      <c r="AB47" t="s">
        <v>32</v>
      </c>
      <c r="AC47" t="s">
        <v>398</v>
      </c>
      <c r="AD47" t="s">
        <v>399</v>
      </c>
      <c r="AE47">
        <v>3</v>
      </c>
      <c r="AF47" t="s">
        <v>400</v>
      </c>
      <c r="AH47" t="s">
        <v>116</v>
      </c>
    </row>
    <row r="48" spans="1:34" x14ac:dyDescent="0.25">
      <c r="A48" t="s">
        <v>149</v>
      </c>
      <c r="B48" t="s">
        <v>149</v>
      </c>
      <c r="C48" t="s">
        <v>288</v>
      </c>
      <c r="D48" t="s">
        <v>149</v>
      </c>
      <c r="E48">
        <v>0.06</v>
      </c>
      <c r="F48" t="s">
        <v>149</v>
      </c>
      <c r="G48" t="s">
        <v>1325</v>
      </c>
      <c r="H48" t="s">
        <v>111</v>
      </c>
      <c r="I48">
        <v>10</v>
      </c>
      <c r="J48" t="s">
        <v>93</v>
      </c>
      <c r="M48" t="s">
        <v>46</v>
      </c>
      <c r="N48" t="s">
        <v>59</v>
      </c>
      <c r="O48">
        <v>60</v>
      </c>
      <c r="P48" t="s">
        <v>48</v>
      </c>
      <c r="Q48" t="s">
        <v>102</v>
      </c>
      <c r="R48" t="s">
        <v>52</v>
      </c>
      <c r="S48" t="s">
        <v>53</v>
      </c>
      <c r="T48" t="s">
        <v>66</v>
      </c>
      <c r="U48" t="s">
        <v>42</v>
      </c>
      <c r="V48" t="s">
        <v>113</v>
      </c>
      <c r="Z48" t="s">
        <v>32</v>
      </c>
      <c r="AA48" t="s">
        <v>281</v>
      </c>
      <c r="AB48" t="s">
        <v>46</v>
      </c>
      <c r="AE48">
        <v>5</v>
      </c>
      <c r="AG48" t="s">
        <v>282</v>
      </c>
      <c r="AH48" t="s">
        <v>116</v>
      </c>
    </row>
    <row r="49" spans="1:34" x14ac:dyDescent="0.25">
      <c r="A49" t="s">
        <v>149</v>
      </c>
      <c r="B49" t="s">
        <v>149</v>
      </c>
      <c r="C49" t="s">
        <v>1256</v>
      </c>
      <c r="D49" t="s">
        <v>149</v>
      </c>
      <c r="E49">
        <v>0.06</v>
      </c>
      <c r="F49" t="s">
        <v>149</v>
      </c>
      <c r="G49" t="s">
        <v>1325</v>
      </c>
      <c r="H49" t="s">
        <v>111</v>
      </c>
      <c r="I49">
        <v>10</v>
      </c>
      <c r="J49" t="s">
        <v>93</v>
      </c>
      <c r="M49" t="s">
        <v>46</v>
      </c>
      <c r="N49" t="s">
        <v>59</v>
      </c>
      <c r="O49">
        <v>180</v>
      </c>
      <c r="P49" t="s">
        <v>48</v>
      </c>
      <c r="Q49" t="s">
        <v>102</v>
      </c>
      <c r="R49" t="s">
        <v>78</v>
      </c>
      <c r="S49" t="s">
        <v>85</v>
      </c>
      <c r="T49" t="s">
        <v>66</v>
      </c>
      <c r="U49" t="s">
        <v>42</v>
      </c>
      <c r="V49" t="s">
        <v>113</v>
      </c>
      <c r="W49">
        <v>6</v>
      </c>
      <c r="Z49" t="s">
        <v>32</v>
      </c>
      <c r="AA49">
        <v>5.0000000000000001E-3</v>
      </c>
      <c r="AB49" t="s">
        <v>32</v>
      </c>
      <c r="AC49" t="s">
        <v>1251</v>
      </c>
      <c r="AE49">
        <v>2</v>
      </c>
      <c r="AF49" t="s">
        <v>1252</v>
      </c>
    </row>
    <row r="50" spans="1:34" x14ac:dyDescent="0.25">
      <c r="A50" t="s">
        <v>149</v>
      </c>
      <c r="B50" t="s">
        <v>149</v>
      </c>
      <c r="C50" t="s">
        <v>439</v>
      </c>
      <c r="D50" t="s">
        <v>149</v>
      </c>
      <c r="E50">
        <v>6.2E-2</v>
      </c>
      <c r="F50" t="s">
        <v>149</v>
      </c>
      <c r="G50" t="s">
        <v>1325</v>
      </c>
      <c r="I50">
        <v>10</v>
      </c>
      <c r="J50" t="s">
        <v>93</v>
      </c>
      <c r="O50">
        <v>60</v>
      </c>
      <c r="P50" t="s">
        <v>433</v>
      </c>
      <c r="Q50" t="s">
        <v>102</v>
      </c>
      <c r="R50" t="s">
        <v>52</v>
      </c>
      <c r="S50" t="s">
        <v>53</v>
      </c>
      <c r="T50" t="s">
        <v>66</v>
      </c>
      <c r="U50" t="s">
        <v>42</v>
      </c>
      <c r="V50" t="s">
        <v>113</v>
      </c>
      <c r="Y50" t="s">
        <v>165</v>
      </c>
      <c r="Z50" t="s">
        <v>32</v>
      </c>
      <c r="AA50">
        <v>0.01</v>
      </c>
      <c r="AB50" t="s">
        <v>46</v>
      </c>
      <c r="AC50" t="s">
        <v>434</v>
      </c>
      <c r="AD50" t="s">
        <v>435</v>
      </c>
      <c r="AE50">
        <v>5</v>
      </c>
      <c r="AF50" t="s">
        <v>436</v>
      </c>
      <c r="AG50">
        <v>192</v>
      </c>
      <c r="AH50" t="s">
        <v>437</v>
      </c>
    </row>
    <row r="51" spans="1:34" x14ac:dyDescent="0.25">
      <c r="A51" t="s">
        <v>149</v>
      </c>
      <c r="B51" t="s">
        <v>149</v>
      </c>
      <c r="C51" t="s">
        <v>1075</v>
      </c>
      <c r="D51" t="s">
        <v>149</v>
      </c>
      <c r="E51">
        <v>6.4000000000000001E-2</v>
      </c>
      <c r="F51" t="s">
        <v>149</v>
      </c>
      <c r="G51" t="s">
        <v>1325</v>
      </c>
      <c r="H51" t="s">
        <v>111</v>
      </c>
      <c r="I51">
        <v>10</v>
      </c>
      <c r="J51" t="s">
        <v>93</v>
      </c>
      <c r="M51" t="s">
        <v>46</v>
      </c>
      <c r="N51" t="s">
        <v>59</v>
      </c>
      <c r="O51">
        <v>900</v>
      </c>
      <c r="P51" t="s">
        <v>48</v>
      </c>
      <c r="Q51" t="s">
        <v>103</v>
      </c>
      <c r="R51" t="s">
        <v>39</v>
      </c>
      <c r="S51" t="s">
        <v>76</v>
      </c>
      <c r="T51" t="s">
        <v>41</v>
      </c>
      <c r="U51" t="s">
        <v>42</v>
      </c>
      <c r="V51" t="s">
        <v>113</v>
      </c>
      <c r="W51">
        <v>10</v>
      </c>
      <c r="Y51" t="s">
        <v>322</v>
      </c>
      <c r="Z51" t="s">
        <v>32</v>
      </c>
      <c r="AA51">
        <v>5.0000000000000001E-3</v>
      </c>
      <c r="AB51" t="s">
        <v>32</v>
      </c>
      <c r="AC51" t="s">
        <v>1076</v>
      </c>
      <c r="AD51" t="s">
        <v>1077</v>
      </c>
      <c r="AE51">
        <v>5</v>
      </c>
      <c r="AF51" t="s">
        <v>1078</v>
      </c>
      <c r="AG51">
        <v>830</v>
      </c>
      <c r="AH51" t="s">
        <v>116</v>
      </c>
    </row>
    <row r="52" spans="1:34" x14ac:dyDescent="0.25">
      <c r="A52" t="s">
        <v>149</v>
      </c>
      <c r="B52" t="s">
        <v>149</v>
      </c>
      <c r="C52" t="s">
        <v>808</v>
      </c>
      <c r="D52" t="s">
        <v>149</v>
      </c>
      <c r="E52" s="18">
        <v>6.5342857142857161E-2</v>
      </c>
      <c r="F52" t="s">
        <v>149</v>
      </c>
      <c r="G52" t="s">
        <v>1325</v>
      </c>
      <c r="H52" t="s">
        <v>111</v>
      </c>
      <c r="I52">
        <v>10</v>
      </c>
      <c r="J52" t="s">
        <v>93</v>
      </c>
      <c r="M52" t="s">
        <v>46</v>
      </c>
      <c r="N52" t="s">
        <v>59</v>
      </c>
      <c r="O52">
        <v>300</v>
      </c>
      <c r="P52" t="s">
        <v>48</v>
      </c>
      <c r="Q52" t="s">
        <v>102</v>
      </c>
      <c r="R52" t="s">
        <v>39</v>
      </c>
      <c r="S52" t="s">
        <v>85</v>
      </c>
      <c r="T52" t="s">
        <v>66</v>
      </c>
      <c r="U52" t="s">
        <v>42</v>
      </c>
      <c r="V52" t="s">
        <v>100</v>
      </c>
      <c r="W52">
        <v>-0.02</v>
      </c>
      <c r="X52">
        <v>0.65</v>
      </c>
      <c r="Y52" t="s">
        <v>664</v>
      </c>
      <c r="Z52" t="s">
        <v>46</v>
      </c>
      <c r="AA52" t="s">
        <v>787</v>
      </c>
      <c r="AB52" t="s">
        <v>32</v>
      </c>
      <c r="AC52" t="s">
        <v>788</v>
      </c>
      <c r="AD52" t="s">
        <v>789</v>
      </c>
      <c r="AE52">
        <v>5</v>
      </c>
      <c r="AF52" t="s">
        <v>790</v>
      </c>
      <c r="AG52">
        <v>942</v>
      </c>
      <c r="AH52" t="s">
        <v>116</v>
      </c>
    </row>
    <row r="53" spans="1:34" x14ac:dyDescent="0.25">
      <c r="A53" t="s">
        <v>149</v>
      </c>
      <c r="B53" t="s">
        <v>149</v>
      </c>
      <c r="C53" t="s">
        <v>337</v>
      </c>
      <c r="D53" t="s">
        <v>149</v>
      </c>
      <c r="E53">
        <v>6.9000000000000006E-2</v>
      </c>
      <c r="F53" t="s">
        <v>149</v>
      </c>
      <c r="G53" t="s">
        <v>1325</v>
      </c>
      <c r="H53" t="s">
        <v>109</v>
      </c>
      <c r="I53">
        <v>10</v>
      </c>
      <c r="J53" t="s">
        <v>93</v>
      </c>
      <c r="M53" t="s">
        <v>32</v>
      </c>
      <c r="N53" t="s">
        <v>59</v>
      </c>
      <c r="O53">
        <v>900</v>
      </c>
      <c r="P53" t="s">
        <v>48</v>
      </c>
      <c r="Q53" t="s">
        <v>102</v>
      </c>
      <c r="R53" t="s">
        <v>39</v>
      </c>
      <c r="S53" t="s">
        <v>85</v>
      </c>
      <c r="T53" t="s">
        <v>66</v>
      </c>
      <c r="U53" t="s">
        <v>42</v>
      </c>
      <c r="V53" t="s">
        <v>113</v>
      </c>
      <c r="W53">
        <v>5</v>
      </c>
      <c r="X53">
        <v>5</v>
      </c>
      <c r="Y53" t="s">
        <v>322</v>
      </c>
      <c r="Z53" t="s">
        <v>32</v>
      </c>
      <c r="AA53">
        <v>0.01</v>
      </c>
      <c r="AB53" t="s">
        <v>32</v>
      </c>
      <c r="AC53" t="s">
        <v>323</v>
      </c>
      <c r="AD53" t="s">
        <v>324</v>
      </c>
      <c r="AE53">
        <v>2</v>
      </c>
      <c r="AF53" t="s">
        <v>325</v>
      </c>
      <c r="AG53">
        <v>842</v>
      </c>
      <c r="AH53" t="s">
        <v>116</v>
      </c>
    </row>
    <row r="54" spans="1:34" x14ac:dyDescent="0.25">
      <c r="A54" t="s">
        <v>196</v>
      </c>
      <c r="B54" t="s">
        <v>149</v>
      </c>
      <c r="C54" t="s">
        <v>1140</v>
      </c>
      <c r="D54" t="s">
        <v>149</v>
      </c>
      <c r="E54">
        <v>6.9000000000000006E-2</v>
      </c>
      <c r="F54" t="s">
        <v>149</v>
      </c>
      <c r="G54" t="s">
        <v>1325</v>
      </c>
      <c r="H54" t="s">
        <v>111</v>
      </c>
      <c r="I54">
        <v>10</v>
      </c>
      <c r="J54" t="s">
        <v>93</v>
      </c>
      <c r="M54" t="s">
        <v>46</v>
      </c>
      <c r="N54" t="s">
        <v>47</v>
      </c>
      <c r="O54">
        <v>180</v>
      </c>
      <c r="P54" t="s">
        <v>34</v>
      </c>
      <c r="Q54" t="s">
        <v>102</v>
      </c>
      <c r="R54" t="s">
        <v>52</v>
      </c>
      <c r="S54" t="s">
        <v>53</v>
      </c>
      <c r="T54" t="s">
        <v>66</v>
      </c>
      <c r="U54" t="s">
        <v>42</v>
      </c>
      <c r="V54" t="s">
        <v>113</v>
      </c>
      <c r="W54">
        <v>0</v>
      </c>
      <c r="Y54" t="s">
        <v>165</v>
      </c>
      <c r="Z54" t="s">
        <v>32</v>
      </c>
      <c r="AA54">
        <v>2E-3</v>
      </c>
      <c r="AB54" t="s">
        <v>46</v>
      </c>
      <c r="AC54" t="s">
        <v>1127</v>
      </c>
      <c r="AD54" t="s">
        <v>1122</v>
      </c>
      <c r="AE54">
        <v>2</v>
      </c>
      <c r="AF54" t="s">
        <v>526</v>
      </c>
      <c r="AG54">
        <v>450</v>
      </c>
      <c r="AH54" t="s">
        <v>116</v>
      </c>
    </row>
    <row r="55" spans="1:34" x14ac:dyDescent="0.25">
      <c r="A55" t="s">
        <v>149</v>
      </c>
      <c r="B55" t="s">
        <v>149</v>
      </c>
      <c r="C55" t="s">
        <v>1043</v>
      </c>
      <c r="D55" t="s">
        <v>149</v>
      </c>
      <c r="E55">
        <v>7.1999999999999995E-2</v>
      </c>
      <c r="F55" t="s">
        <v>149</v>
      </c>
      <c r="G55" t="s">
        <v>1325</v>
      </c>
      <c r="H55" t="s">
        <v>108</v>
      </c>
      <c r="I55">
        <v>10</v>
      </c>
      <c r="J55" t="s">
        <v>93</v>
      </c>
      <c r="M55" t="s">
        <v>46</v>
      </c>
      <c r="N55" t="s">
        <v>59</v>
      </c>
      <c r="O55">
        <v>300</v>
      </c>
      <c r="P55" t="s">
        <v>34</v>
      </c>
      <c r="Q55" t="s">
        <v>103</v>
      </c>
      <c r="R55" t="s">
        <v>52</v>
      </c>
      <c r="S55" t="s">
        <v>53</v>
      </c>
      <c r="T55" t="s">
        <v>41</v>
      </c>
      <c r="U55" t="s">
        <v>42</v>
      </c>
      <c r="V55" t="s">
        <v>113</v>
      </c>
      <c r="W55" t="s">
        <v>976</v>
      </c>
      <c r="X55" t="s">
        <v>977</v>
      </c>
      <c r="Y55" t="s">
        <v>978</v>
      </c>
      <c r="Z55" t="s">
        <v>32</v>
      </c>
      <c r="AA55" t="s">
        <v>979</v>
      </c>
      <c r="AB55" t="s">
        <v>46</v>
      </c>
      <c r="AC55" t="s">
        <v>980</v>
      </c>
      <c r="AD55" t="s">
        <v>981</v>
      </c>
      <c r="AE55">
        <v>5</v>
      </c>
      <c r="AF55" t="s">
        <v>982</v>
      </c>
      <c r="AG55">
        <v>420</v>
      </c>
      <c r="AH55" t="s">
        <v>116</v>
      </c>
    </row>
    <row r="56" spans="1:34" x14ac:dyDescent="0.25">
      <c r="A56" t="s">
        <v>149</v>
      </c>
      <c r="B56" t="s">
        <v>149</v>
      </c>
      <c r="C56" t="s">
        <v>350</v>
      </c>
      <c r="D56" t="s">
        <v>149</v>
      </c>
      <c r="E56">
        <v>7.2250000000000009E-2</v>
      </c>
      <c r="F56" t="s">
        <v>149</v>
      </c>
      <c r="G56" t="s">
        <v>1325</v>
      </c>
      <c r="H56" t="s">
        <v>110</v>
      </c>
      <c r="I56">
        <v>5</v>
      </c>
      <c r="J56" t="s">
        <v>93</v>
      </c>
      <c r="M56" t="s">
        <v>46</v>
      </c>
      <c r="N56" t="s">
        <v>59</v>
      </c>
      <c r="O56">
        <v>180</v>
      </c>
      <c r="P56" t="s">
        <v>34</v>
      </c>
      <c r="Q56" t="s">
        <v>102</v>
      </c>
      <c r="R56" t="s">
        <v>52</v>
      </c>
      <c r="S56" t="s">
        <v>53</v>
      </c>
      <c r="T56" t="s">
        <v>66</v>
      </c>
      <c r="U56" t="s">
        <v>42</v>
      </c>
      <c r="V56" t="s">
        <v>113</v>
      </c>
      <c r="W56">
        <v>0.1</v>
      </c>
      <c r="Y56" t="s">
        <v>366</v>
      </c>
      <c r="Z56" t="s">
        <v>32</v>
      </c>
      <c r="AA56">
        <v>0.01</v>
      </c>
      <c r="AB56" t="s">
        <v>46</v>
      </c>
      <c r="AC56" t="s">
        <v>295</v>
      </c>
      <c r="AD56" t="s">
        <v>352</v>
      </c>
      <c r="AE56">
        <v>2</v>
      </c>
      <c r="AF56" t="s">
        <v>127</v>
      </c>
      <c r="AG56" t="s">
        <v>353</v>
      </c>
      <c r="AH56" t="s">
        <v>116</v>
      </c>
    </row>
    <row r="57" spans="1:34" x14ac:dyDescent="0.25">
      <c r="A57" t="s">
        <v>149</v>
      </c>
      <c r="B57" t="s">
        <v>149</v>
      </c>
      <c r="C57" t="s">
        <v>1282</v>
      </c>
      <c r="D57" t="s">
        <v>149</v>
      </c>
      <c r="E57">
        <v>7.2599999999999998E-2</v>
      </c>
      <c r="F57" t="s">
        <v>149</v>
      </c>
      <c r="G57" t="s">
        <v>1325</v>
      </c>
      <c r="H57" t="s">
        <v>110</v>
      </c>
      <c r="I57">
        <v>10</v>
      </c>
      <c r="J57" t="s">
        <v>93</v>
      </c>
      <c r="M57" t="s">
        <v>46</v>
      </c>
      <c r="N57" t="s">
        <v>59</v>
      </c>
      <c r="O57">
        <v>600</v>
      </c>
      <c r="P57" t="s">
        <v>35</v>
      </c>
      <c r="Q57" t="s">
        <v>102</v>
      </c>
      <c r="R57" t="s">
        <v>52</v>
      </c>
      <c r="S57" t="s">
        <v>85</v>
      </c>
      <c r="T57" t="s">
        <v>66</v>
      </c>
      <c r="U57" t="s">
        <v>42</v>
      </c>
      <c r="V57" t="s">
        <v>1284</v>
      </c>
      <c r="W57">
        <v>0.77999999999999992</v>
      </c>
      <c r="X57">
        <v>1.3230999999999999</v>
      </c>
      <c r="Y57" t="s">
        <v>1286</v>
      </c>
      <c r="Z57" t="s">
        <v>32</v>
      </c>
      <c r="AA57">
        <v>0.01</v>
      </c>
      <c r="AB57" t="s">
        <v>32</v>
      </c>
      <c r="AC57" t="s">
        <v>1221</v>
      </c>
      <c r="AD57" t="s">
        <v>1222</v>
      </c>
      <c r="AE57">
        <v>5</v>
      </c>
      <c r="AF57" t="s">
        <v>216</v>
      </c>
      <c r="AG57">
        <v>842</v>
      </c>
      <c r="AH57" t="s">
        <v>116</v>
      </c>
    </row>
    <row r="58" spans="1:34" x14ac:dyDescent="0.25">
      <c r="A58" t="s">
        <v>149</v>
      </c>
      <c r="B58" t="s">
        <v>149</v>
      </c>
      <c r="C58" t="s">
        <v>715</v>
      </c>
      <c r="D58" t="s">
        <v>149</v>
      </c>
      <c r="E58">
        <v>7.6200000000000004E-2</v>
      </c>
      <c r="F58" t="s">
        <v>149</v>
      </c>
      <c r="G58" t="s">
        <v>1325</v>
      </c>
      <c r="H58" t="s">
        <v>693</v>
      </c>
      <c r="I58">
        <v>10</v>
      </c>
      <c r="J58" t="s">
        <v>93</v>
      </c>
      <c r="M58" t="s">
        <v>32</v>
      </c>
      <c r="N58" t="s">
        <v>59</v>
      </c>
      <c r="O58">
        <v>600</v>
      </c>
      <c r="P58" t="s">
        <v>48</v>
      </c>
      <c r="Q58" t="s">
        <v>102</v>
      </c>
      <c r="R58" t="s">
        <v>52</v>
      </c>
      <c r="S58" t="s">
        <v>53</v>
      </c>
      <c r="T58" t="s">
        <v>66</v>
      </c>
      <c r="U58" t="s">
        <v>42</v>
      </c>
      <c r="V58" t="s">
        <v>113</v>
      </c>
      <c r="W58">
        <v>2</v>
      </c>
      <c r="Y58" t="s">
        <v>694</v>
      </c>
      <c r="Z58" t="s">
        <v>46</v>
      </c>
      <c r="AA58" t="s">
        <v>397</v>
      </c>
      <c r="AB58" t="s">
        <v>46</v>
      </c>
      <c r="AC58" t="s">
        <v>695</v>
      </c>
      <c r="AD58" t="s">
        <v>696</v>
      </c>
      <c r="AE58">
        <v>1</v>
      </c>
      <c r="AF58" t="s">
        <v>127</v>
      </c>
      <c r="AG58">
        <v>280</v>
      </c>
      <c r="AH58" t="s">
        <v>116</v>
      </c>
    </row>
    <row r="59" spans="1:34" x14ac:dyDescent="0.25">
      <c r="A59" t="s">
        <v>196</v>
      </c>
      <c r="B59" t="s">
        <v>149</v>
      </c>
      <c r="C59" t="s">
        <v>921</v>
      </c>
      <c r="D59" t="s">
        <v>149</v>
      </c>
      <c r="E59">
        <v>7.8E-2</v>
      </c>
      <c r="F59" t="s">
        <v>149</v>
      </c>
      <c r="G59" t="s">
        <v>1325</v>
      </c>
      <c r="H59" t="s">
        <v>109</v>
      </c>
      <c r="I59">
        <v>10</v>
      </c>
      <c r="J59" t="s">
        <v>93</v>
      </c>
      <c r="M59" t="s">
        <v>46</v>
      </c>
      <c r="N59" t="s">
        <v>59</v>
      </c>
      <c r="O59">
        <v>120</v>
      </c>
      <c r="P59" t="s">
        <v>71</v>
      </c>
      <c r="Q59" t="s">
        <v>102</v>
      </c>
      <c r="R59" t="s">
        <v>39</v>
      </c>
      <c r="S59" t="s">
        <v>53</v>
      </c>
      <c r="T59" t="s">
        <v>66</v>
      </c>
      <c r="U59" t="s">
        <v>42</v>
      </c>
      <c r="V59" t="s">
        <v>113</v>
      </c>
      <c r="W59">
        <v>10</v>
      </c>
      <c r="Y59" t="s">
        <v>922</v>
      </c>
      <c r="Z59" t="s">
        <v>32</v>
      </c>
      <c r="AA59">
        <v>0.01</v>
      </c>
      <c r="AB59" t="s">
        <v>46</v>
      </c>
      <c r="AC59" t="s">
        <v>923</v>
      </c>
      <c r="AD59" t="s">
        <v>924</v>
      </c>
      <c r="AE59">
        <v>2</v>
      </c>
      <c r="AF59" t="s">
        <v>925</v>
      </c>
    </row>
    <row r="60" spans="1:34" x14ac:dyDescent="0.25">
      <c r="A60" t="s">
        <v>625</v>
      </c>
      <c r="B60" t="s">
        <v>149</v>
      </c>
      <c r="C60" t="s">
        <v>776</v>
      </c>
      <c r="D60" t="s">
        <v>149</v>
      </c>
      <c r="E60">
        <v>7.9000000000000001E-2</v>
      </c>
      <c r="F60" t="s">
        <v>149</v>
      </c>
      <c r="G60" t="s">
        <v>1325</v>
      </c>
      <c r="H60" t="s">
        <v>111</v>
      </c>
      <c r="I60">
        <v>10</v>
      </c>
      <c r="J60" t="s">
        <v>93</v>
      </c>
      <c r="M60" t="s">
        <v>46</v>
      </c>
      <c r="N60" t="s">
        <v>59</v>
      </c>
      <c r="O60">
        <v>300</v>
      </c>
      <c r="P60" t="s">
        <v>48</v>
      </c>
      <c r="Q60" t="s">
        <v>103</v>
      </c>
      <c r="R60" t="s">
        <v>52</v>
      </c>
      <c r="S60" t="s">
        <v>53</v>
      </c>
      <c r="T60" t="s">
        <v>66</v>
      </c>
      <c r="U60" t="s">
        <v>42</v>
      </c>
      <c r="V60" t="s">
        <v>113</v>
      </c>
      <c r="W60">
        <v>1</v>
      </c>
      <c r="Y60" t="s">
        <v>758</v>
      </c>
      <c r="Z60" t="s">
        <v>32</v>
      </c>
      <c r="AA60">
        <v>0.01</v>
      </c>
      <c r="AB60" t="s">
        <v>46</v>
      </c>
      <c r="AC60" t="s">
        <v>759</v>
      </c>
      <c r="AD60" t="s">
        <v>760</v>
      </c>
      <c r="AE60">
        <v>1</v>
      </c>
      <c r="AF60" t="s">
        <v>679</v>
      </c>
      <c r="AG60" t="s">
        <v>761</v>
      </c>
      <c r="AH60" t="s">
        <v>119</v>
      </c>
    </row>
    <row r="61" spans="1:34" x14ac:dyDescent="0.25">
      <c r="A61" t="s">
        <v>625</v>
      </c>
      <c r="B61" t="s">
        <v>149</v>
      </c>
      <c r="C61" t="s">
        <v>776</v>
      </c>
      <c r="D61" t="s">
        <v>149</v>
      </c>
      <c r="E61">
        <v>7.9000000000000001E-2</v>
      </c>
      <c r="F61" t="s">
        <v>149</v>
      </c>
      <c r="G61" t="s">
        <v>1325</v>
      </c>
      <c r="H61" t="s">
        <v>111</v>
      </c>
      <c r="I61">
        <v>10</v>
      </c>
      <c r="J61" t="s">
        <v>93</v>
      </c>
      <c r="M61" t="s">
        <v>46</v>
      </c>
      <c r="N61" t="s">
        <v>59</v>
      </c>
      <c r="O61">
        <v>300</v>
      </c>
      <c r="P61" t="s">
        <v>48</v>
      </c>
      <c r="Q61" t="s">
        <v>103</v>
      </c>
      <c r="R61" t="s">
        <v>52</v>
      </c>
      <c r="S61" t="s">
        <v>53</v>
      </c>
      <c r="T61" t="s">
        <v>66</v>
      </c>
      <c r="U61" t="s">
        <v>42</v>
      </c>
      <c r="V61" t="s">
        <v>113</v>
      </c>
      <c r="W61">
        <v>1</v>
      </c>
      <c r="Y61" t="s">
        <v>758</v>
      </c>
      <c r="Z61" t="s">
        <v>32</v>
      </c>
      <c r="AA61">
        <v>0.01</v>
      </c>
      <c r="AB61" t="s">
        <v>46</v>
      </c>
      <c r="AC61" t="s">
        <v>759</v>
      </c>
      <c r="AD61" t="s">
        <v>760</v>
      </c>
      <c r="AE61">
        <v>1</v>
      </c>
      <c r="AF61" t="s">
        <v>679</v>
      </c>
      <c r="AG61" t="s">
        <v>761</v>
      </c>
      <c r="AH61" t="s">
        <v>119</v>
      </c>
    </row>
    <row r="62" spans="1:34" x14ac:dyDescent="0.25">
      <c r="A62" t="s">
        <v>149</v>
      </c>
      <c r="B62" t="s">
        <v>149</v>
      </c>
      <c r="C62" t="s">
        <v>523</v>
      </c>
      <c r="D62" t="s">
        <v>149</v>
      </c>
      <c r="E62">
        <v>0.11700000000000001</v>
      </c>
      <c r="F62" t="s">
        <v>149</v>
      </c>
      <c r="G62" t="s">
        <v>1325</v>
      </c>
      <c r="H62" t="s">
        <v>111</v>
      </c>
      <c r="I62">
        <v>10</v>
      </c>
      <c r="J62" t="s">
        <v>93</v>
      </c>
      <c r="M62" t="s">
        <v>32</v>
      </c>
      <c r="N62" t="s">
        <v>70</v>
      </c>
      <c r="O62">
        <v>900</v>
      </c>
      <c r="P62" t="s">
        <v>48</v>
      </c>
      <c r="Q62" t="s">
        <v>103</v>
      </c>
      <c r="R62" t="s">
        <v>39</v>
      </c>
      <c r="S62" t="s">
        <v>40</v>
      </c>
      <c r="T62" t="s">
        <v>54</v>
      </c>
      <c r="U62" t="s">
        <v>55</v>
      </c>
      <c r="V62" t="s">
        <v>113</v>
      </c>
      <c r="W62">
        <v>4.0000000000000001E-3</v>
      </c>
      <c r="Y62" t="s">
        <v>544</v>
      </c>
      <c r="Z62" t="s">
        <v>32</v>
      </c>
      <c r="AA62">
        <v>0.01</v>
      </c>
      <c r="AB62" t="s">
        <v>46</v>
      </c>
      <c r="AC62" t="s">
        <v>545</v>
      </c>
      <c r="AD62" t="s">
        <v>546</v>
      </c>
      <c r="AE62">
        <v>2</v>
      </c>
      <c r="AF62" t="s">
        <v>547</v>
      </c>
      <c r="AG62">
        <v>60</v>
      </c>
      <c r="AH62" t="s">
        <v>116</v>
      </c>
    </row>
    <row r="63" spans="1:34" x14ac:dyDescent="0.25">
      <c r="A63" t="s">
        <v>149</v>
      </c>
      <c r="B63" t="s">
        <v>149</v>
      </c>
      <c r="C63" t="s">
        <v>1191</v>
      </c>
      <c r="D63" t="s">
        <v>149</v>
      </c>
      <c r="F63" t="s">
        <v>149</v>
      </c>
      <c r="G63" t="s">
        <v>1325</v>
      </c>
      <c r="I63">
        <v>10</v>
      </c>
      <c r="J63" t="s">
        <v>93</v>
      </c>
      <c r="M63" t="s">
        <v>46</v>
      </c>
      <c r="N63" t="s">
        <v>47</v>
      </c>
      <c r="O63">
        <v>60</v>
      </c>
      <c r="P63" t="s">
        <v>71</v>
      </c>
      <c r="Q63" t="s">
        <v>103</v>
      </c>
      <c r="R63" t="s">
        <v>52</v>
      </c>
      <c r="S63" t="s">
        <v>53</v>
      </c>
      <c r="T63" t="s">
        <v>41</v>
      </c>
      <c r="U63" t="s">
        <v>42</v>
      </c>
      <c r="V63" t="s">
        <v>113</v>
      </c>
      <c r="W63">
        <v>6</v>
      </c>
      <c r="Z63" t="s">
        <v>32</v>
      </c>
      <c r="AA63">
        <v>5.0000000000000001E-3</v>
      </c>
      <c r="AB63" t="s">
        <v>46</v>
      </c>
      <c r="AC63" t="s">
        <v>1201</v>
      </c>
      <c r="AD63" t="s">
        <v>1202</v>
      </c>
      <c r="AE63">
        <v>1</v>
      </c>
      <c r="AF63" t="s">
        <v>127</v>
      </c>
      <c r="AG63">
        <v>805</v>
      </c>
      <c r="AH63" t="s">
        <v>119</v>
      </c>
    </row>
    <row r="64" spans="1:34" x14ac:dyDescent="0.25">
      <c r="A64" t="s">
        <v>149</v>
      </c>
      <c r="B64" t="s">
        <v>149</v>
      </c>
      <c r="C64" t="s">
        <v>440</v>
      </c>
      <c r="D64" t="s">
        <v>149</v>
      </c>
      <c r="F64" t="s">
        <v>149</v>
      </c>
      <c r="G64" t="s">
        <v>1325</v>
      </c>
      <c r="I64">
        <v>10</v>
      </c>
      <c r="J64" t="s">
        <v>93</v>
      </c>
      <c r="M64" t="s">
        <v>46</v>
      </c>
      <c r="N64" t="s">
        <v>59</v>
      </c>
      <c r="O64">
        <v>600</v>
      </c>
      <c r="P64" t="s">
        <v>35</v>
      </c>
      <c r="Q64" t="s">
        <v>102</v>
      </c>
      <c r="R64" t="s">
        <v>78</v>
      </c>
      <c r="S64" t="s">
        <v>85</v>
      </c>
      <c r="T64" t="s">
        <v>66</v>
      </c>
      <c r="U64" t="s">
        <v>42</v>
      </c>
      <c r="V64" t="s">
        <v>113</v>
      </c>
      <c r="Z64" t="s">
        <v>32</v>
      </c>
      <c r="AA64">
        <v>5.0000000000000001E-3</v>
      </c>
      <c r="AB64" t="s">
        <v>32</v>
      </c>
      <c r="AC64" t="s">
        <v>441</v>
      </c>
      <c r="AD64" t="s">
        <v>442</v>
      </c>
      <c r="AE64">
        <v>20</v>
      </c>
      <c r="AG64">
        <v>850</v>
      </c>
      <c r="AH64" t="s">
        <v>117</v>
      </c>
    </row>
    <row r="65" spans="1:34" x14ac:dyDescent="0.25">
      <c r="A65" t="s">
        <v>149</v>
      </c>
      <c r="B65" t="s">
        <v>149</v>
      </c>
      <c r="C65" t="s">
        <v>920</v>
      </c>
      <c r="D65" t="s">
        <v>149</v>
      </c>
      <c r="E65" s="17"/>
      <c r="F65" t="s">
        <v>149</v>
      </c>
      <c r="G65" t="s">
        <v>1325</v>
      </c>
      <c r="I65" s="17">
        <v>15</v>
      </c>
      <c r="J65" t="s">
        <v>915</v>
      </c>
      <c r="M65" t="s">
        <v>46</v>
      </c>
      <c r="N65" t="s">
        <v>59</v>
      </c>
      <c r="O65" t="s">
        <v>916</v>
      </c>
      <c r="P65" t="s">
        <v>48</v>
      </c>
      <c r="Q65" t="s">
        <v>103</v>
      </c>
      <c r="R65" t="s">
        <v>52</v>
      </c>
      <c r="S65" t="s">
        <v>53</v>
      </c>
      <c r="T65" t="s">
        <v>41</v>
      </c>
      <c r="U65" t="s">
        <v>42</v>
      </c>
      <c r="V65" t="s">
        <v>100</v>
      </c>
      <c r="W65">
        <v>6</v>
      </c>
      <c r="Y65" t="s">
        <v>917</v>
      </c>
      <c r="Z65" t="s">
        <v>46</v>
      </c>
      <c r="AA65">
        <v>0.01</v>
      </c>
      <c r="AB65" t="s">
        <v>46</v>
      </c>
      <c r="AC65" t="s">
        <v>918</v>
      </c>
      <c r="AD65" t="s">
        <v>919</v>
      </c>
      <c r="AE65">
        <v>2</v>
      </c>
      <c r="AF65" t="s">
        <v>216</v>
      </c>
      <c r="AG65" s="17">
        <v>530</v>
      </c>
      <c r="AH65" t="s">
        <v>116</v>
      </c>
    </row>
    <row r="66" spans="1:34" x14ac:dyDescent="0.25">
      <c r="A66" t="s">
        <v>149</v>
      </c>
      <c r="B66" t="s">
        <v>149</v>
      </c>
      <c r="C66" t="s">
        <v>1158</v>
      </c>
      <c r="D66" t="s">
        <v>149</v>
      </c>
      <c r="F66" t="s">
        <v>149</v>
      </c>
      <c r="G66" t="s">
        <v>1325</v>
      </c>
      <c r="I66">
        <v>20</v>
      </c>
      <c r="J66" t="s">
        <v>93</v>
      </c>
      <c r="M66" t="s">
        <v>46</v>
      </c>
      <c r="N66" t="s">
        <v>70</v>
      </c>
      <c r="O66">
        <v>60</v>
      </c>
      <c r="P66" t="s">
        <v>34</v>
      </c>
      <c r="Q66" t="s">
        <v>103</v>
      </c>
      <c r="R66" t="s">
        <v>39</v>
      </c>
      <c r="S66" t="s">
        <v>76</v>
      </c>
      <c r="T66" t="s">
        <v>41</v>
      </c>
      <c r="V66" t="s">
        <v>100</v>
      </c>
      <c r="Y66" t="s">
        <v>1172</v>
      </c>
      <c r="Z66" t="s">
        <v>46</v>
      </c>
      <c r="AA66">
        <v>0.01</v>
      </c>
      <c r="AB66" t="s">
        <v>32</v>
      </c>
      <c r="AC66" t="s">
        <v>1164</v>
      </c>
      <c r="AD66" t="s">
        <v>760</v>
      </c>
      <c r="AE66">
        <v>2</v>
      </c>
      <c r="AF66" t="s">
        <v>1165</v>
      </c>
      <c r="AG66">
        <v>600</v>
      </c>
      <c r="AH66" t="s">
        <v>116</v>
      </c>
    </row>
    <row r="67" spans="1:34" x14ac:dyDescent="0.25">
      <c r="A67" t="s">
        <v>149</v>
      </c>
      <c r="B67" t="s">
        <v>149</v>
      </c>
      <c r="C67" t="s">
        <v>1179</v>
      </c>
      <c r="D67" t="s">
        <v>149</v>
      </c>
      <c r="F67" t="s">
        <v>149</v>
      </c>
      <c r="G67" t="s">
        <v>1325</v>
      </c>
      <c r="H67" t="s">
        <v>109</v>
      </c>
      <c r="I67">
        <v>10</v>
      </c>
      <c r="J67" t="s">
        <v>93</v>
      </c>
      <c r="M67" t="s">
        <v>46</v>
      </c>
      <c r="N67" t="s">
        <v>59</v>
      </c>
      <c r="O67">
        <v>300</v>
      </c>
      <c r="P67" t="s">
        <v>48</v>
      </c>
      <c r="Q67" t="s">
        <v>102</v>
      </c>
      <c r="R67" t="s">
        <v>52</v>
      </c>
      <c r="S67" t="s">
        <v>53</v>
      </c>
      <c r="Z67" t="s">
        <v>46</v>
      </c>
    </row>
    <row r="68" spans="1:34" x14ac:dyDescent="0.25">
      <c r="A68" t="s">
        <v>443</v>
      </c>
      <c r="B68" t="s">
        <v>443</v>
      </c>
      <c r="C68" t="s">
        <v>440</v>
      </c>
      <c r="D68" t="s">
        <v>443</v>
      </c>
      <c r="F68" t="s">
        <v>443</v>
      </c>
      <c r="I68">
        <v>10</v>
      </c>
      <c r="J68" t="s">
        <v>93</v>
      </c>
      <c r="M68" t="s">
        <v>46</v>
      </c>
      <c r="N68" t="s">
        <v>59</v>
      </c>
      <c r="O68">
        <v>600</v>
      </c>
      <c r="P68" t="s">
        <v>35</v>
      </c>
      <c r="Q68" t="s">
        <v>102</v>
      </c>
      <c r="R68" t="s">
        <v>78</v>
      </c>
      <c r="S68" t="s">
        <v>85</v>
      </c>
      <c r="T68" t="s">
        <v>66</v>
      </c>
      <c r="U68" t="s">
        <v>42</v>
      </c>
      <c r="V68" t="s">
        <v>113</v>
      </c>
      <c r="Z68" t="s">
        <v>32</v>
      </c>
      <c r="AA68">
        <v>5.0000000000000001E-3</v>
      </c>
      <c r="AB68" t="s">
        <v>32</v>
      </c>
      <c r="AC68" t="s">
        <v>441</v>
      </c>
      <c r="AD68" t="s">
        <v>442</v>
      </c>
      <c r="AE68">
        <v>20</v>
      </c>
      <c r="AG68">
        <v>850</v>
      </c>
      <c r="AH68" t="s">
        <v>117</v>
      </c>
    </row>
    <row r="69" spans="1:34" x14ac:dyDescent="0.25">
      <c r="A69" t="s">
        <v>968</v>
      </c>
      <c r="B69" t="s">
        <v>968</v>
      </c>
      <c r="C69" t="s">
        <v>975</v>
      </c>
      <c r="D69" t="s">
        <v>968</v>
      </c>
      <c r="F69" t="s">
        <v>968</v>
      </c>
      <c r="H69" t="s">
        <v>109</v>
      </c>
      <c r="I69">
        <v>10</v>
      </c>
      <c r="J69" t="s">
        <v>93</v>
      </c>
      <c r="M69" t="s">
        <v>46</v>
      </c>
      <c r="N69" t="s">
        <v>59</v>
      </c>
      <c r="O69">
        <v>60</v>
      </c>
      <c r="P69" t="s">
        <v>48</v>
      </c>
      <c r="Q69" t="s">
        <v>102</v>
      </c>
      <c r="R69" t="s">
        <v>52</v>
      </c>
      <c r="S69" t="s">
        <v>53</v>
      </c>
      <c r="T69" t="s">
        <v>66</v>
      </c>
      <c r="U69" t="s">
        <v>42</v>
      </c>
      <c r="V69" t="s">
        <v>113</v>
      </c>
      <c r="Y69" t="s">
        <v>165</v>
      </c>
      <c r="Z69" t="s">
        <v>32</v>
      </c>
      <c r="AA69">
        <v>5.0000000000000001E-3</v>
      </c>
      <c r="AB69" t="s">
        <v>46</v>
      </c>
      <c r="AC69" t="s">
        <v>966</v>
      </c>
      <c r="AD69" t="s">
        <v>967</v>
      </c>
      <c r="AE69">
        <v>5</v>
      </c>
      <c r="AF69" t="s">
        <v>482</v>
      </c>
      <c r="AG69">
        <v>750</v>
      </c>
      <c r="AH69" t="s">
        <v>120</v>
      </c>
    </row>
    <row r="70" spans="1:34" x14ac:dyDescent="0.25">
      <c r="A70" t="s">
        <v>673</v>
      </c>
      <c r="B70" t="s">
        <v>673</v>
      </c>
      <c r="C70" t="s">
        <v>692</v>
      </c>
      <c r="D70" t="s">
        <v>673</v>
      </c>
      <c r="E70">
        <v>2E-3</v>
      </c>
      <c r="F70" t="s">
        <v>673</v>
      </c>
      <c r="G70" t="s">
        <v>1329</v>
      </c>
      <c r="H70" t="s">
        <v>109</v>
      </c>
      <c r="I70">
        <v>15</v>
      </c>
      <c r="J70" t="s">
        <v>92</v>
      </c>
      <c r="K70" t="s">
        <v>95</v>
      </c>
      <c r="L70" t="s">
        <v>98</v>
      </c>
      <c r="M70" t="s">
        <v>46</v>
      </c>
      <c r="N70" t="s">
        <v>59</v>
      </c>
      <c r="O70">
        <v>30</v>
      </c>
      <c r="P70" t="s">
        <v>71</v>
      </c>
      <c r="Q70" t="s">
        <v>102</v>
      </c>
      <c r="R70" t="s">
        <v>52</v>
      </c>
      <c r="S70" t="s">
        <v>53</v>
      </c>
      <c r="T70" t="s">
        <v>66</v>
      </c>
      <c r="U70" t="s">
        <v>42</v>
      </c>
      <c r="V70" t="s">
        <v>113</v>
      </c>
      <c r="W70">
        <v>6</v>
      </c>
      <c r="X70">
        <v>5</v>
      </c>
      <c r="Y70" t="s">
        <v>124</v>
      </c>
      <c r="Z70" t="s">
        <v>32</v>
      </c>
      <c r="AA70">
        <v>0.01</v>
      </c>
      <c r="AB70" t="s">
        <v>46</v>
      </c>
      <c r="AC70" t="s">
        <v>298</v>
      </c>
      <c r="AD70" t="s">
        <v>671</v>
      </c>
      <c r="AE70">
        <v>5</v>
      </c>
      <c r="AF70" t="s">
        <v>491</v>
      </c>
      <c r="AG70">
        <v>311</v>
      </c>
      <c r="AH70" t="s">
        <v>116</v>
      </c>
    </row>
    <row r="71" spans="1:34" x14ac:dyDescent="0.25">
      <c r="A71" t="s">
        <v>673</v>
      </c>
      <c r="B71" t="s">
        <v>673</v>
      </c>
      <c r="C71" t="s">
        <v>1191</v>
      </c>
      <c r="D71" t="s">
        <v>673</v>
      </c>
      <c r="F71" t="s">
        <v>673</v>
      </c>
      <c r="G71" t="s">
        <v>1329</v>
      </c>
      <c r="I71">
        <v>10</v>
      </c>
      <c r="J71" t="s">
        <v>93</v>
      </c>
      <c r="M71" t="s">
        <v>46</v>
      </c>
      <c r="N71" t="s">
        <v>47</v>
      </c>
      <c r="O71">
        <v>60</v>
      </c>
      <c r="P71" t="s">
        <v>71</v>
      </c>
      <c r="Q71" t="s">
        <v>102</v>
      </c>
      <c r="R71" t="s">
        <v>39</v>
      </c>
      <c r="S71" t="s">
        <v>90</v>
      </c>
      <c r="T71" t="s">
        <v>66</v>
      </c>
      <c r="U71" t="s">
        <v>42</v>
      </c>
      <c r="V71" t="s">
        <v>113</v>
      </c>
      <c r="W71">
        <v>0.13793399999997299</v>
      </c>
      <c r="X71">
        <v>5</v>
      </c>
      <c r="Z71" t="s">
        <v>32</v>
      </c>
      <c r="AA71">
        <v>5.0000000000000001E-3</v>
      </c>
      <c r="AB71" t="s">
        <v>32</v>
      </c>
      <c r="AC71" t="s">
        <v>1192</v>
      </c>
      <c r="AD71" t="s">
        <v>1193</v>
      </c>
      <c r="AE71">
        <v>5</v>
      </c>
      <c r="AF71" t="s">
        <v>802</v>
      </c>
      <c r="AG71">
        <v>900</v>
      </c>
      <c r="AH71" t="s">
        <v>119</v>
      </c>
    </row>
    <row r="72" spans="1:34" x14ac:dyDescent="0.25">
      <c r="A72" t="s">
        <v>444</v>
      </c>
      <c r="B72" t="s">
        <v>673</v>
      </c>
      <c r="C72" t="s">
        <v>440</v>
      </c>
      <c r="D72" t="s">
        <v>673</v>
      </c>
      <c r="F72" t="s">
        <v>673</v>
      </c>
      <c r="G72" t="s">
        <v>1329</v>
      </c>
      <c r="I72">
        <v>10</v>
      </c>
      <c r="J72" t="s">
        <v>93</v>
      </c>
      <c r="M72" t="s">
        <v>46</v>
      </c>
      <c r="N72" t="s">
        <v>59</v>
      </c>
      <c r="O72">
        <v>600</v>
      </c>
      <c r="P72" t="s">
        <v>35</v>
      </c>
      <c r="Q72" t="s">
        <v>102</v>
      </c>
      <c r="R72" t="s">
        <v>78</v>
      </c>
      <c r="S72" t="s">
        <v>85</v>
      </c>
      <c r="T72" t="s">
        <v>66</v>
      </c>
      <c r="U72" t="s">
        <v>42</v>
      </c>
      <c r="V72" t="s">
        <v>113</v>
      </c>
      <c r="Z72" t="s">
        <v>32</v>
      </c>
      <c r="AA72">
        <v>5.0000000000000001E-3</v>
      </c>
      <c r="AB72" t="s">
        <v>32</v>
      </c>
      <c r="AC72" t="s">
        <v>441</v>
      </c>
      <c r="AD72" t="s">
        <v>442</v>
      </c>
      <c r="AE72">
        <v>20</v>
      </c>
      <c r="AG72">
        <v>850</v>
      </c>
      <c r="AH72" t="s">
        <v>117</v>
      </c>
    </row>
    <row r="73" spans="1:34" x14ac:dyDescent="0.25">
      <c r="A73" t="s">
        <v>173</v>
      </c>
      <c r="B73" t="s">
        <v>173</v>
      </c>
      <c r="C73" t="s">
        <v>180</v>
      </c>
      <c r="D73" t="s">
        <v>173</v>
      </c>
      <c r="E73" s="18">
        <v>1.7999999999999999E-2</v>
      </c>
      <c r="F73" t="s">
        <v>173</v>
      </c>
      <c r="H73" t="s">
        <v>109</v>
      </c>
      <c r="I73">
        <v>10</v>
      </c>
      <c r="J73" t="s">
        <v>93</v>
      </c>
      <c r="M73" t="s">
        <v>46</v>
      </c>
      <c r="N73" t="s">
        <v>59</v>
      </c>
      <c r="O73">
        <v>15</v>
      </c>
      <c r="P73" t="s">
        <v>71</v>
      </c>
      <c r="Q73" t="s">
        <v>102</v>
      </c>
      <c r="R73" t="s">
        <v>52</v>
      </c>
      <c r="S73" t="s">
        <v>53</v>
      </c>
      <c r="T73" t="s">
        <v>66</v>
      </c>
      <c r="U73" t="s">
        <v>42</v>
      </c>
      <c r="V73" t="s">
        <v>100</v>
      </c>
      <c r="W73">
        <v>2</v>
      </c>
      <c r="X73">
        <v>15</v>
      </c>
      <c r="Y73" t="s">
        <v>165</v>
      </c>
      <c r="Z73" t="s">
        <v>32</v>
      </c>
      <c r="AA73" t="s">
        <v>166</v>
      </c>
      <c r="AB73" t="s">
        <v>46</v>
      </c>
      <c r="AC73" t="s">
        <v>174</v>
      </c>
      <c r="AD73" t="s">
        <v>168</v>
      </c>
      <c r="AE73">
        <v>2</v>
      </c>
      <c r="AF73" t="s">
        <v>169</v>
      </c>
      <c r="AG73">
        <v>570</v>
      </c>
      <c r="AH73" t="s">
        <v>116</v>
      </c>
    </row>
    <row r="74" spans="1:34" x14ac:dyDescent="0.25">
      <c r="A74" t="s">
        <v>131</v>
      </c>
      <c r="B74" t="s">
        <v>131</v>
      </c>
      <c r="C74" t="s">
        <v>1158</v>
      </c>
      <c r="D74" t="s">
        <v>131</v>
      </c>
      <c r="E74">
        <v>1.9E-2</v>
      </c>
      <c r="F74" t="s">
        <v>131</v>
      </c>
      <c r="G74" t="s">
        <v>1325</v>
      </c>
      <c r="H74" t="s">
        <v>109</v>
      </c>
      <c r="I74">
        <v>10</v>
      </c>
      <c r="J74" t="s">
        <v>93</v>
      </c>
      <c r="M74" t="s">
        <v>46</v>
      </c>
      <c r="N74" t="s">
        <v>70</v>
      </c>
      <c r="O74">
        <v>60</v>
      </c>
      <c r="P74" t="s">
        <v>34</v>
      </c>
      <c r="Q74" t="s">
        <v>102</v>
      </c>
      <c r="R74" t="s">
        <v>52</v>
      </c>
      <c r="S74" t="s">
        <v>53</v>
      </c>
      <c r="T74" t="s">
        <v>66</v>
      </c>
      <c r="U74" t="s">
        <v>42</v>
      </c>
      <c r="V74" t="s">
        <v>113</v>
      </c>
      <c r="W74">
        <v>2</v>
      </c>
      <c r="Y74" t="s">
        <v>1144</v>
      </c>
      <c r="Z74" t="s">
        <v>32</v>
      </c>
      <c r="AA74">
        <v>0.01</v>
      </c>
      <c r="AB74" t="s">
        <v>46</v>
      </c>
      <c r="AC74" t="s">
        <v>1142</v>
      </c>
      <c r="AD74" t="s">
        <v>1143</v>
      </c>
      <c r="AE74">
        <v>10</v>
      </c>
      <c r="AF74" t="s">
        <v>482</v>
      </c>
      <c r="AG74">
        <v>302</v>
      </c>
      <c r="AH74" t="s">
        <v>116</v>
      </c>
    </row>
    <row r="75" spans="1:34" x14ac:dyDescent="0.25">
      <c r="A75" t="s">
        <v>131</v>
      </c>
      <c r="B75" t="s">
        <v>131</v>
      </c>
      <c r="C75" t="s">
        <v>289</v>
      </c>
      <c r="D75" t="s">
        <v>131</v>
      </c>
      <c r="E75">
        <v>0.03</v>
      </c>
      <c r="F75" t="s">
        <v>131</v>
      </c>
      <c r="G75" t="s">
        <v>1325</v>
      </c>
      <c r="H75" t="s">
        <v>290</v>
      </c>
      <c r="I75">
        <v>10</v>
      </c>
      <c r="J75" t="s">
        <v>93</v>
      </c>
      <c r="M75" t="s">
        <v>32</v>
      </c>
      <c r="N75" t="s">
        <v>59</v>
      </c>
      <c r="O75">
        <v>360</v>
      </c>
      <c r="P75" t="s">
        <v>35</v>
      </c>
      <c r="Q75" t="s">
        <v>102</v>
      </c>
      <c r="R75" t="s">
        <v>52</v>
      </c>
      <c r="S75" t="s">
        <v>53</v>
      </c>
      <c r="T75" t="s">
        <v>66</v>
      </c>
      <c r="U75" t="s">
        <v>42</v>
      </c>
      <c r="V75" t="s">
        <v>113</v>
      </c>
      <c r="Z75" t="s">
        <v>32</v>
      </c>
      <c r="AA75">
        <v>5.0000000000000001E-3</v>
      </c>
      <c r="AB75" t="s">
        <v>46</v>
      </c>
      <c r="AC75" t="s">
        <v>292</v>
      </c>
      <c r="AE75">
        <v>1</v>
      </c>
      <c r="AF75" t="s">
        <v>127</v>
      </c>
      <c r="AH75" t="s">
        <v>117</v>
      </c>
    </row>
    <row r="76" spans="1:34" x14ac:dyDescent="0.25">
      <c r="A76" t="s">
        <v>131</v>
      </c>
      <c r="B76" t="s">
        <v>131</v>
      </c>
      <c r="C76" t="s">
        <v>1256</v>
      </c>
      <c r="D76" t="s">
        <v>131</v>
      </c>
      <c r="E76">
        <v>0.03</v>
      </c>
      <c r="F76" t="s">
        <v>131</v>
      </c>
      <c r="G76" t="s">
        <v>1325</v>
      </c>
      <c r="H76" t="s">
        <v>111</v>
      </c>
      <c r="I76">
        <v>10</v>
      </c>
      <c r="J76" t="s">
        <v>93</v>
      </c>
      <c r="M76" t="s">
        <v>46</v>
      </c>
      <c r="N76" t="s">
        <v>59</v>
      </c>
      <c r="O76">
        <v>180</v>
      </c>
      <c r="P76" t="s">
        <v>48</v>
      </c>
      <c r="Q76" t="s">
        <v>102</v>
      </c>
      <c r="R76" t="s">
        <v>78</v>
      </c>
      <c r="S76" t="s">
        <v>85</v>
      </c>
      <c r="T76" t="s">
        <v>66</v>
      </c>
      <c r="U76" t="s">
        <v>42</v>
      </c>
      <c r="V76" t="s">
        <v>113</v>
      </c>
      <c r="W76">
        <v>6</v>
      </c>
      <c r="Z76" t="s">
        <v>32</v>
      </c>
      <c r="AA76">
        <v>5.0000000000000001E-3</v>
      </c>
      <c r="AB76" t="s">
        <v>32</v>
      </c>
      <c r="AC76" t="s">
        <v>1251</v>
      </c>
      <c r="AE76">
        <v>2</v>
      </c>
      <c r="AF76" t="s">
        <v>1252</v>
      </c>
    </row>
    <row r="77" spans="1:34" x14ac:dyDescent="0.25">
      <c r="A77" t="s">
        <v>1223</v>
      </c>
      <c r="B77" t="s">
        <v>1223</v>
      </c>
      <c r="C77" t="s">
        <v>1216</v>
      </c>
      <c r="D77" t="s">
        <v>131</v>
      </c>
      <c r="E77">
        <v>0.03</v>
      </c>
      <c r="F77" t="s">
        <v>131</v>
      </c>
      <c r="G77" t="s">
        <v>1325</v>
      </c>
      <c r="H77" t="s">
        <v>110</v>
      </c>
      <c r="I77">
        <v>10</v>
      </c>
      <c r="J77" t="s">
        <v>93</v>
      </c>
      <c r="M77" t="s">
        <v>32</v>
      </c>
      <c r="N77" t="s">
        <v>59</v>
      </c>
      <c r="O77">
        <v>600</v>
      </c>
      <c r="P77" t="s">
        <v>35</v>
      </c>
      <c r="Q77" t="s">
        <v>102</v>
      </c>
      <c r="R77" t="s">
        <v>52</v>
      </c>
      <c r="S77" t="s">
        <v>85</v>
      </c>
      <c r="T77" t="s">
        <v>66</v>
      </c>
      <c r="U77" t="s">
        <v>42</v>
      </c>
      <c r="V77" t="s">
        <v>113</v>
      </c>
      <c r="W77">
        <v>-5.8000000000000003E-2</v>
      </c>
      <c r="X77">
        <v>0.25</v>
      </c>
      <c r="Y77" t="s">
        <v>1224</v>
      </c>
      <c r="Z77" t="s">
        <v>32</v>
      </c>
      <c r="AA77">
        <v>5.0000000000000001E-3</v>
      </c>
      <c r="AB77" t="s">
        <v>32</v>
      </c>
      <c r="AC77" t="s">
        <v>1221</v>
      </c>
      <c r="AD77" t="s">
        <v>1222</v>
      </c>
      <c r="AE77">
        <v>5</v>
      </c>
      <c r="AF77" t="s">
        <v>216</v>
      </c>
      <c r="AG77">
        <v>842</v>
      </c>
      <c r="AH77" t="s">
        <v>116</v>
      </c>
    </row>
    <row r="78" spans="1:34" x14ac:dyDescent="0.25">
      <c r="A78" t="s">
        <v>131</v>
      </c>
      <c r="B78" t="s">
        <v>131</v>
      </c>
      <c r="C78" t="s">
        <v>975</v>
      </c>
      <c r="D78" t="s">
        <v>131</v>
      </c>
      <c r="E78">
        <v>3.3000000000000002E-2</v>
      </c>
      <c r="F78" t="s">
        <v>131</v>
      </c>
      <c r="G78" t="s">
        <v>1325</v>
      </c>
      <c r="H78" t="s">
        <v>109</v>
      </c>
      <c r="I78">
        <v>10</v>
      </c>
      <c r="J78" t="s">
        <v>93</v>
      </c>
      <c r="M78" t="s">
        <v>46</v>
      </c>
      <c r="N78" t="s">
        <v>59</v>
      </c>
      <c r="O78">
        <v>60</v>
      </c>
      <c r="P78" t="s">
        <v>48</v>
      </c>
      <c r="Q78" t="s">
        <v>102</v>
      </c>
      <c r="R78" t="s">
        <v>52</v>
      </c>
      <c r="S78" t="s">
        <v>53</v>
      </c>
      <c r="T78" t="s">
        <v>66</v>
      </c>
      <c r="U78" t="s">
        <v>42</v>
      </c>
      <c r="V78" t="s">
        <v>113</v>
      </c>
      <c r="Y78" t="s">
        <v>165</v>
      </c>
      <c r="Z78" t="s">
        <v>32</v>
      </c>
      <c r="AA78">
        <v>0.01</v>
      </c>
      <c r="AB78" t="s">
        <v>46</v>
      </c>
      <c r="AC78" t="s">
        <v>966</v>
      </c>
      <c r="AD78" t="s">
        <v>967</v>
      </c>
      <c r="AE78">
        <v>5</v>
      </c>
      <c r="AF78" t="s">
        <v>482</v>
      </c>
      <c r="AG78">
        <v>750</v>
      </c>
      <c r="AH78" t="s">
        <v>120</v>
      </c>
    </row>
    <row r="79" spans="1:34" x14ac:dyDescent="0.25">
      <c r="A79" t="s">
        <v>131</v>
      </c>
      <c r="B79" t="s">
        <v>131</v>
      </c>
      <c r="C79" t="s">
        <v>870</v>
      </c>
      <c r="D79" t="s">
        <v>131</v>
      </c>
      <c r="E79">
        <v>3.5999999999999997E-2</v>
      </c>
      <c r="F79" t="s">
        <v>131</v>
      </c>
      <c r="G79" t="s">
        <v>1325</v>
      </c>
      <c r="H79" t="s">
        <v>111</v>
      </c>
      <c r="I79">
        <v>10</v>
      </c>
      <c r="J79" t="s">
        <v>93</v>
      </c>
      <c r="M79" t="s">
        <v>46</v>
      </c>
      <c r="N79" t="s">
        <v>59</v>
      </c>
      <c r="O79">
        <v>60</v>
      </c>
      <c r="P79" t="s">
        <v>48</v>
      </c>
      <c r="Q79" t="s">
        <v>102</v>
      </c>
      <c r="R79" t="s">
        <v>39</v>
      </c>
      <c r="S79" t="s">
        <v>89</v>
      </c>
      <c r="T79" t="s">
        <v>66</v>
      </c>
      <c r="U79" t="s">
        <v>42</v>
      </c>
      <c r="V79" t="s">
        <v>113</v>
      </c>
      <c r="Z79" t="s">
        <v>32</v>
      </c>
      <c r="AA79">
        <v>5.0000000000000001E-3</v>
      </c>
      <c r="AB79" t="s">
        <v>32</v>
      </c>
      <c r="AC79" t="s">
        <v>863</v>
      </c>
      <c r="AD79" t="s">
        <v>220</v>
      </c>
      <c r="AE79">
        <v>2</v>
      </c>
      <c r="AG79">
        <v>1126</v>
      </c>
      <c r="AH79" t="s">
        <v>116</v>
      </c>
    </row>
    <row r="80" spans="1:34" x14ac:dyDescent="0.25">
      <c r="A80" t="s">
        <v>131</v>
      </c>
      <c r="B80" t="s">
        <v>131</v>
      </c>
      <c r="C80" t="s">
        <v>809</v>
      </c>
      <c r="D80" t="s">
        <v>131</v>
      </c>
      <c r="E80">
        <v>4.2000000000000003E-2</v>
      </c>
      <c r="F80" t="s">
        <v>131</v>
      </c>
      <c r="G80" t="s">
        <v>1325</v>
      </c>
      <c r="H80" t="s">
        <v>109</v>
      </c>
      <c r="J80" t="s">
        <v>93</v>
      </c>
      <c r="K80" t="s">
        <v>810</v>
      </c>
      <c r="M80" t="s">
        <v>46</v>
      </c>
      <c r="N80" t="s">
        <v>59</v>
      </c>
      <c r="O80">
        <v>300</v>
      </c>
      <c r="P80" t="s">
        <v>35</v>
      </c>
      <c r="Q80" t="s">
        <v>102</v>
      </c>
      <c r="R80" t="s">
        <v>52</v>
      </c>
      <c r="S80" t="s">
        <v>53</v>
      </c>
      <c r="T80" t="s">
        <v>77</v>
      </c>
      <c r="U80" t="s">
        <v>42</v>
      </c>
      <c r="V80" t="s">
        <v>113</v>
      </c>
      <c r="Y80" t="s">
        <v>165</v>
      </c>
      <c r="Z80" t="s">
        <v>32</v>
      </c>
      <c r="AA80">
        <v>0.01</v>
      </c>
      <c r="AB80" t="s">
        <v>46</v>
      </c>
      <c r="AC80" t="s">
        <v>341</v>
      </c>
      <c r="AD80" t="s">
        <v>811</v>
      </c>
      <c r="AE80">
        <v>0.5</v>
      </c>
      <c r="AF80" t="s">
        <v>812</v>
      </c>
      <c r="AG80">
        <v>700</v>
      </c>
      <c r="AH80" t="s">
        <v>117</v>
      </c>
    </row>
    <row r="81" spans="1:35" x14ac:dyDescent="0.25">
      <c r="A81" t="s">
        <v>697</v>
      </c>
      <c r="B81" t="s">
        <v>131</v>
      </c>
      <c r="C81" t="s">
        <v>715</v>
      </c>
      <c r="D81" t="s">
        <v>131</v>
      </c>
      <c r="E81">
        <v>4.2799999999999998E-2</v>
      </c>
      <c r="F81" t="s">
        <v>131</v>
      </c>
      <c r="G81" t="s">
        <v>1325</v>
      </c>
      <c r="H81" t="s">
        <v>693</v>
      </c>
      <c r="I81">
        <v>10</v>
      </c>
      <c r="J81" t="s">
        <v>93</v>
      </c>
      <c r="M81" t="s">
        <v>32</v>
      </c>
      <c r="N81" t="s">
        <v>59</v>
      </c>
      <c r="O81">
        <v>600</v>
      </c>
      <c r="P81" t="s">
        <v>48</v>
      </c>
      <c r="Q81" t="s">
        <v>102</v>
      </c>
      <c r="R81" t="s">
        <v>52</v>
      </c>
      <c r="S81" t="s">
        <v>53</v>
      </c>
      <c r="T81" t="s">
        <v>66</v>
      </c>
      <c r="U81" t="s">
        <v>42</v>
      </c>
      <c r="V81" t="s">
        <v>113</v>
      </c>
      <c r="W81">
        <v>2</v>
      </c>
      <c r="Y81" t="s">
        <v>698</v>
      </c>
      <c r="Z81" t="s">
        <v>46</v>
      </c>
      <c r="AA81" t="s">
        <v>397</v>
      </c>
      <c r="AB81" t="s">
        <v>46</v>
      </c>
      <c r="AC81" t="s">
        <v>695</v>
      </c>
      <c r="AD81" t="s">
        <v>696</v>
      </c>
      <c r="AE81">
        <v>1</v>
      </c>
      <c r="AF81" t="s">
        <v>127</v>
      </c>
      <c r="AG81">
        <v>280</v>
      </c>
      <c r="AH81" t="s">
        <v>116</v>
      </c>
    </row>
    <row r="82" spans="1:35" x14ac:dyDescent="0.25">
      <c r="A82" t="s">
        <v>131</v>
      </c>
      <c r="B82" t="s">
        <v>131</v>
      </c>
      <c r="C82" t="s">
        <v>211</v>
      </c>
      <c r="D82" t="s">
        <v>131</v>
      </c>
      <c r="E82">
        <v>4.2999999999999997E-2</v>
      </c>
      <c r="F82" t="s">
        <v>131</v>
      </c>
      <c r="G82" t="s">
        <v>1325</v>
      </c>
      <c r="H82" t="s">
        <v>109</v>
      </c>
      <c r="I82">
        <v>15</v>
      </c>
      <c r="J82" t="s">
        <v>93</v>
      </c>
      <c r="M82" t="s">
        <v>46</v>
      </c>
      <c r="N82" t="s">
        <v>59</v>
      </c>
      <c r="O82">
        <v>600</v>
      </c>
      <c r="P82" t="s">
        <v>34</v>
      </c>
      <c r="Q82" t="s">
        <v>102</v>
      </c>
      <c r="R82" t="s">
        <v>52</v>
      </c>
      <c r="S82" t="s">
        <v>89</v>
      </c>
      <c r="T82" t="s">
        <v>66</v>
      </c>
      <c r="U82" t="s">
        <v>42</v>
      </c>
      <c r="V82" t="s">
        <v>113</v>
      </c>
      <c r="W82" t="s">
        <v>181</v>
      </c>
      <c r="X82" t="s">
        <v>182</v>
      </c>
      <c r="Y82" t="s">
        <v>183</v>
      </c>
      <c r="Z82" t="s">
        <v>32</v>
      </c>
      <c r="AA82">
        <v>5.0000000000000001E-3</v>
      </c>
      <c r="AB82" t="s">
        <v>32</v>
      </c>
      <c r="AC82" t="s">
        <v>184</v>
      </c>
      <c r="AD82" t="s">
        <v>185</v>
      </c>
      <c r="AE82">
        <v>5</v>
      </c>
      <c r="AF82" t="s">
        <v>186</v>
      </c>
      <c r="AG82">
        <v>320</v>
      </c>
      <c r="AH82" t="s">
        <v>116</v>
      </c>
    </row>
    <row r="83" spans="1:35" x14ac:dyDescent="0.25">
      <c r="A83" t="s">
        <v>131</v>
      </c>
      <c r="B83" t="s">
        <v>131</v>
      </c>
      <c r="C83" t="s">
        <v>1190</v>
      </c>
      <c r="D83" t="s">
        <v>131</v>
      </c>
      <c r="E83">
        <v>4.4999999999999998E-2</v>
      </c>
      <c r="F83" t="s">
        <v>131</v>
      </c>
      <c r="G83" t="s">
        <v>1325</v>
      </c>
      <c r="H83" t="s">
        <v>111</v>
      </c>
      <c r="I83">
        <v>10</v>
      </c>
      <c r="J83" t="s">
        <v>93</v>
      </c>
      <c r="M83" t="s">
        <v>46</v>
      </c>
      <c r="N83" t="s">
        <v>59</v>
      </c>
      <c r="O83">
        <v>180</v>
      </c>
      <c r="P83" t="s">
        <v>48</v>
      </c>
      <c r="Q83" t="s">
        <v>103</v>
      </c>
      <c r="R83" t="s">
        <v>52</v>
      </c>
      <c r="S83" t="s">
        <v>53</v>
      </c>
      <c r="T83" t="s">
        <v>41</v>
      </c>
      <c r="U83" t="s">
        <v>42</v>
      </c>
      <c r="V83" t="s">
        <v>113</v>
      </c>
      <c r="AA83" t="s">
        <v>894</v>
      </c>
      <c r="AB83" t="s">
        <v>32</v>
      </c>
      <c r="AE83">
        <v>1</v>
      </c>
    </row>
    <row r="84" spans="1:35" x14ac:dyDescent="0.25">
      <c r="A84" t="s">
        <v>871</v>
      </c>
      <c r="B84" t="s">
        <v>131</v>
      </c>
      <c r="C84" t="s">
        <v>888</v>
      </c>
      <c r="D84" t="s">
        <v>131</v>
      </c>
      <c r="E84">
        <v>4.4999999999999998E-2</v>
      </c>
      <c r="F84" t="s">
        <v>131</v>
      </c>
      <c r="G84" t="s">
        <v>1325</v>
      </c>
      <c r="H84" t="s">
        <v>111</v>
      </c>
      <c r="I84">
        <v>5</v>
      </c>
      <c r="J84" t="s">
        <v>93</v>
      </c>
      <c r="M84" t="s">
        <v>826</v>
      </c>
      <c r="N84" t="s">
        <v>59</v>
      </c>
      <c r="O84">
        <v>240</v>
      </c>
      <c r="P84" t="s">
        <v>457</v>
      </c>
      <c r="Q84" t="s">
        <v>102</v>
      </c>
      <c r="R84" t="s">
        <v>52</v>
      </c>
      <c r="S84" t="s">
        <v>53</v>
      </c>
      <c r="T84" t="s">
        <v>66</v>
      </c>
      <c r="U84" t="s">
        <v>42</v>
      </c>
      <c r="V84" t="s">
        <v>113</v>
      </c>
      <c r="Y84" t="s">
        <v>165</v>
      </c>
      <c r="Z84" t="s">
        <v>32</v>
      </c>
      <c r="AA84">
        <v>0.01</v>
      </c>
      <c r="AB84" t="s">
        <v>415</v>
      </c>
      <c r="AC84" t="s">
        <v>872</v>
      </c>
      <c r="AD84" t="s">
        <v>873</v>
      </c>
      <c r="AE84">
        <v>2</v>
      </c>
      <c r="AF84" t="s">
        <v>812</v>
      </c>
      <c r="AG84">
        <v>350</v>
      </c>
      <c r="AH84" t="s">
        <v>116</v>
      </c>
    </row>
    <row r="85" spans="1:35" x14ac:dyDescent="0.25">
      <c r="A85" t="s">
        <v>131</v>
      </c>
      <c r="B85" t="s">
        <v>131</v>
      </c>
      <c r="C85" t="s">
        <v>1179</v>
      </c>
      <c r="D85" t="s">
        <v>131</v>
      </c>
      <c r="E85">
        <v>4.4999999999999998E-2</v>
      </c>
      <c r="F85" t="s">
        <v>131</v>
      </c>
      <c r="G85" t="s">
        <v>1325</v>
      </c>
      <c r="H85" t="s">
        <v>109</v>
      </c>
      <c r="I85">
        <v>10</v>
      </c>
      <c r="J85" t="s">
        <v>93</v>
      </c>
      <c r="M85" t="s">
        <v>46</v>
      </c>
      <c r="N85" t="s">
        <v>59</v>
      </c>
      <c r="O85">
        <v>300</v>
      </c>
      <c r="P85" t="s">
        <v>48</v>
      </c>
      <c r="Q85" t="s">
        <v>102</v>
      </c>
      <c r="R85" t="s">
        <v>52</v>
      </c>
      <c r="S85" t="s">
        <v>53</v>
      </c>
      <c r="Z85" t="s">
        <v>32</v>
      </c>
    </row>
    <row r="86" spans="1:35" x14ac:dyDescent="0.25">
      <c r="A86" t="s">
        <v>131</v>
      </c>
      <c r="B86" t="s">
        <v>131</v>
      </c>
      <c r="C86" t="s">
        <v>164</v>
      </c>
      <c r="D86" t="s">
        <v>131</v>
      </c>
      <c r="E86" s="17">
        <v>4.5199999999999997E-2</v>
      </c>
      <c r="F86" t="s">
        <v>131</v>
      </c>
      <c r="G86" t="s">
        <v>1325</v>
      </c>
      <c r="H86" t="s">
        <v>109</v>
      </c>
      <c r="I86">
        <v>10</v>
      </c>
      <c r="J86" t="s">
        <v>132</v>
      </c>
      <c r="M86" t="s">
        <v>46</v>
      </c>
      <c r="N86" t="s">
        <v>59</v>
      </c>
      <c r="O86">
        <v>300</v>
      </c>
      <c r="P86" t="s">
        <v>123</v>
      </c>
      <c r="Q86" t="s">
        <v>102</v>
      </c>
      <c r="R86" t="s">
        <v>52</v>
      </c>
      <c r="S86" t="s">
        <v>53</v>
      </c>
      <c r="T86" t="s">
        <v>66</v>
      </c>
      <c r="U86" t="s">
        <v>42</v>
      </c>
      <c r="V86" t="s">
        <v>113</v>
      </c>
      <c r="W86">
        <v>-0.5</v>
      </c>
      <c r="Y86" t="s">
        <v>124</v>
      </c>
      <c r="Z86" t="s">
        <v>32</v>
      </c>
      <c r="AA86">
        <v>1E-3</v>
      </c>
      <c r="AB86" t="s">
        <v>46</v>
      </c>
      <c r="AC86" t="s">
        <v>133</v>
      </c>
      <c r="AD86" t="s">
        <v>134</v>
      </c>
      <c r="AE86">
        <v>2</v>
      </c>
      <c r="AF86" t="s">
        <v>127</v>
      </c>
      <c r="AG86">
        <v>321</v>
      </c>
      <c r="AH86" t="s">
        <v>116</v>
      </c>
    </row>
    <row r="87" spans="1:35" x14ac:dyDescent="0.25">
      <c r="A87" t="s">
        <v>131</v>
      </c>
      <c r="B87" t="s">
        <v>131</v>
      </c>
      <c r="C87" t="s">
        <v>311</v>
      </c>
      <c r="D87" t="s">
        <v>131</v>
      </c>
      <c r="E87">
        <v>4.9000000000000002E-2</v>
      </c>
      <c r="F87" t="s">
        <v>131</v>
      </c>
      <c r="G87" t="s">
        <v>1325</v>
      </c>
      <c r="H87" t="s">
        <v>111</v>
      </c>
      <c r="I87">
        <v>10</v>
      </c>
      <c r="J87" t="s">
        <v>93</v>
      </c>
      <c r="M87" t="s">
        <v>46</v>
      </c>
      <c r="N87" t="s">
        <v>59</v>
      </c>
      <c r="O87">
        <v>180</v>
      </c>
      <c r="P87" t="s">
        <v>315</v>
      </c>
      <c r="Q87" t="s">
        <v>102</v>
      </c>
      <c r="R87" t="s">
        <v>52</v>
      </c>
      <c r="S87" t="s">
        <v>53</v>
      </c>
      <c r="T87" t="s">
        <v>66</v>
      </c>
      <c r="U87" t="s">
        <v>42</v>
      </c>
      <c r="V87" t="s">
        <v>113</v>
      </c>
      <c r="W87">
        <v>6</v>
      </c>
      <c r="Z87" t="s">
        <v>32</v>
      </c>
      <c r="AA87">
        <v>5.0000000000000001E-3</v>
      </c>
      <c r="AC87" t="s">
        <v>316</v>
      </c>
      <c r="AD87" t="s">
        <v>220</v>
      </c>
      <c r="AE87">
        <v>5</v>
      </c>
    </row>
    <row r="88" spans="1:35" x14ac:dyDescent="0.25">
      <c r="A88" t="s">
        <v>131</v>
      </c>
      <c r="B88" t="s">
        <v>131</v>
      </c>
      <c r="C88" t="s">
        <v>1246</v>
      </c>
      <c r="D88" t="s">
        <v>131</v>
      </c>
      <c r="E88">
        <v>0.05</v>
      </c>
      <c r="F88" t="s">
        <v>131</v>
      </c>
      <c r="G88" t="s">
        <v>1325</v>
      </c>
      <c r="H88" t="s">
        <v>109</v>
      </c>
      <c r="I88">
        <v>10</v>
      </c>
      <c r="J88" t="s">
        <v>93</v>
      </c>
      <c r="M88" t="s">
        <v>46</v>
      </c>
      <c r="N88" t="s">
        <v>59</v>
      </c>
      <c r="O88">
        <v>600</v>
      </c>
      <c r="P88" t="s">
        <v>48</v>
      </c>
      <c r="Q88" t="s">
        <v>102</v>
      </c>
      <c r="R88" t="s">
        <v>52</v>
      </c>
      <c r="S88" t="s">
        <v>90</v>
      </c>
      <c r="T88" t="s">
        <v>66</v>
      </c>
      <c r="U88" t="s">
        <v>42</v>
      </c>
      <c r="V88" t="s">
        <v>113</v>
      </c>
      <c r="W88">
        <v>0.6</v>
      </c>
      <c r="X88">
        <v>5</v>
      </c>
      <c r="Z88" t="s">
        <v>32</v>
      </c>
      <c r="AA88">
        <v>0.01</v>
      </c>
      <c r="AB88" t="s">
        <v>32</v>
      </c>
      <c r="AC88" t="s">
        <v>1211</v>
      </c>
      <c r="AD88" t="s">
        <v>1212</v>
      </c>
      <c r="AE88">
        <v>1</v>
      </c>
      <c r="AF88" t="s">
        <v>1213</v>
      </c>
      <c r="AG88">
        <v>800</v>
      </c>
      <c r="AH88" t="s">
        <v>116</v>
      </c>
    </row>
    <row r="89" spans="1:35" x14ac:dyDescent="0.25">
      <c r="A89" t="s">
        <v>486</v>
      </c>
      <c r="B89" t="s">
        <v>486</v>
      </c>
      <c r="C89" t="s">
        <v>480</v>
      </c>
      <c r="D89" t="s">
        <v>131</v>
      </c>
      <c r="E89">
        <v>0.05</v>
      </c>
      <c r="F89" t="s">
        <v>131</v>
      </c>
      <c r="G89" t="s">
        <v>1325</v>
      </c>
      <c r="H89" t="s">
        <v>111</v>
      </c>
      <c r="I89">
        <v>10</v>
      </c>
      <c r="J89" t="s">
        <v>93</v>
      </c>
      <c r="M89" t="s">
        <v>46</v>
      </c>
      <c r="N89" t="s">
        <v>59</v>
      </c>
      <c r="O89">
        <v>120</v>
      </c>
      <c r="P89" t="s">
        <v>34</v>
      </c>
      <c r="Q89" t="s">
        <v>102</v>
      </c>
      <c r="R89" t="s">
        <v>52</v>
      </c>
      <c r="S89" t="s">
        <v>53</v>
      </c>
      <c r="T89" t="s">
        <v>66</v>
      </c>
      <c r="U89" t="s">
        <v>42</v>
      </c>
      <c r="V89" t="s">
        <v>113</v>
      </c>
      <c r="Z89" t="s">
        <v>32</v>
      </c>
      <c r="AA89">
        <v>0.01</v>
      </c>
      <c r="AB89" t="s">
        <v>32</v>
      </c>
      <c r="AC89" t="s">
        <v>481</v>
      </c>
      <c r="AD89" t="s">
        <v>220</v>
      </c>
      <c r="AE89">
        <v>5</v>
      </c>
      <c r="AF89" t="s">
        <v>482</v>
      </c>
      <c r="AG89">
        <v>370</v>
      </c>
    </row>
    <row r="90" spans="1:35" x14ac:dyDescent="0.25">
      <c r="A90" t="s">
        <v>240</v>
      </c>
      <c r="B90" t="s">
        <v>131</v>
      </c>
      <c r="C90" t="s">
        <v>889</v>
      </c>
      <c r="D90" t="s">
        <v>131</v>
      </c>
      <c r="E90">
        <v>5.0999999999999997E-2</v>
      </c>
      <c r="F90" t="s">
        <v>131</v>
      </c>
      <c r="G90" t="s">
        <v>1325</v>
      </c>
      <c r="H90" t="s">
        <v>109</v>
      </c>
      <c r="I90">
        <v>10</v>
      </c>
      <c r="J90" t="s">
        <v>93</v>
      </c>
      <c r="M90" t="s">
        <v>46</v>
      </c>
      <c r="N90" t="s">
        <v>59</v>
      </c>
      <c r="O90">
        <v>5</v>
      </c>
      <c r="P90" t="s">
        <v>48</v>
      </c>
      <c r="Q90" t="s">
        <v>102</v>
      </c>
      <c r="R90" t="s">
        <v>52</v>
      </c>
      <c r="S90" t="s">
        <v>53</v>
      </c>
      <c r="T90" t="s">
        <v>66</v>
      </c>
      <c r="U90" t="s">
        <v>42</v>
      </c>
      <c r="V90" t="s">
        <v>113</v>
      </c>
      <c r="W90">
        <v>0</v>
      </c>
      <c r="X90" t="s">
        <v>55</v>
      </c>
      <c r="Y90" t="s">
        <v>890</v>
      </c>
      <c r="Z90" t="s">
        <v>32</v>
      </c>
      <c r="AA90">
        <v>0.01</v>
      </c>
      <c r="AB90" t="s">
        <v>46</v>
      </c>
      <c r="AC90" t="s">
        <v>410</v>
      </c>
      <c r="AD90" t="s">
        <v>220</v>
      </c>
      <c r="AE90">
        <v>10</v>
      </c>
      <c r="AF90" t="s">
        <v>482</v>
      </c>
      <c r="AG90">
        <v>750</v>
      </c>
      <c r="AH90" t="s">
        <v>116</v>
      </c>
    </row>
    <row r="91" spans="1:35" x14ac:dyDescent="0.25">
      <c r="A91" t="s">
        <v>131</v>
      </c>
      <c r="B91" t="s">
        <v>131</v>
      </c>
      <c r="C91" t="s">
        <v>1246</v>
      </c>
      <c r="D91" t="s">
        <v>131</v>
      </c>
      <c r="E91">
        <v>5.1999999999999998E-2</v>
      </c>
      <c r="F91" t="s">
        <v>131</v>
      </c>
      <c r="G91" t="s">
        <v>1325</v>
      </c>
      <c r="H91" t="s">
        <v>109</v>
      </c>
      <c r="I91">
        <v>10</v>
      </c>
      <c r="J91" t="s">
        <v>93</v>
      </c>
      <c r="M91" t="s">
        <v>46</v>
      </c>
      <c r="N91" t="s">
        <v>59</v>
      </c>
      <c r="O91">
        <v>600</v>
      </c>
      <c r="P91" t="s">
        <v>48</v>
      </c>
      <c r="Q91" t="s">
        <v>102</v>
      </c>
      <c r="R91" t="s">
        <v>52</v>
      </c>
      <c r="S91" t="s">
        <v>53</v>
      </c>
      <c r="T91" t="s">
        <v>66</v>
      </c>
      <c r="U91" t="s">
        <v>42</v>
      </c>
      <c r="V91" t="s">
        <v>113</v>
      </c>
      <c r="W91">
        <v>0</v>
      </c>
      <c r="Z91" t="s">
        <v>32</v>
      </c>
      <c r="AA91">
        <v>0.01</v>
      </c>
      <c r="AB91" t="s">
        <v>46</v>
      </c>
      <c r="AC91" t="s">
        <v>1205</v>
      </c>
      <c r="AD91" t="s">
        <v>1206</v>
      </c>
      <c r="AE91">
        <v>1</v>
      </c>
      <c r="AF91" t="s">
        <v>1204</v>
      </c>
      <c r="AG91">
        <v>272</v>
      </c>
      <c r="AH91" t="s">
        <v>116</v>
      </c>
    </row>
    <row r="92" spans="1:35" x14ac:dyDescent="0.25">
      <c r="A92" t="s">
        <v>131</v>
      </c>
      <c r="B92" t="s">
        <v>131</v>
      </c>
      <c r="C92" t="s">
        <v>1282</v>
      </c>
      <c r="D92" t="s">
        <v>131</v>
      </c>
      <c r="E92">
        <v>5.2200000000000003E-2</v>
      </c>
      <c r="F92" t="s">
        <v>131</v>
      </c>
      <c r="G92" t="s">
        <v>1325</v>
      </c>
      <c r="H92" t="s">
        <v>110</v>
      </c>
      <c r="I92">
        <v>10</v>
      </c>
      <c r="J92" t="s">
        <v>93</v>
      </c>
      <c r="M92" t="s">
        <v>46</v>
      </c>
      <c r="N92" t="s">
        <v>59</v>
      </c>
      <c r="O92">
        <v>600</v>
      </c>
      <c r="P92" t="s">
        <v>35</v>
      </c>
      <c r="Q92" t="s">
        <v>102</v>
      </c>
      <c r="R92" t="s">
        <v>52</v>
      </c>
      <c r="S92" t="s">
        <v>85</v>
      </c>
      <c r="T92" t="s">
        <v>66</v>
      </c>
      <c r="U92" t="s">
        <v>42</v>
      </c>
      <c r="V92" t="s">
        <v>1284</v>
      </c>
      <c r="W92">
        <v>0.53999999999999992</v>
      </c>
      <c r="X92">
        <v>0.35649999999999998</v>
      </c>
      <c r="Y92" t="s">
        <v>1287</v>
      </c>
      <c r="Z92" t="s">
        <v>32</v>
      </c>
      <c r="AA92">
        <v>5.0000000000000001E-3</v>
      </c>
      <c r="AB92" t="s">
        <v>32</v>
      </c>
      <c r="AC92" t="s">
        <v>1221</v>
      </c>
      <c r="AD92" t="s">
        <v>1222</v>
      </c>
      <c r="AE92">
        <v>5</v>
      </c>
      <c r="AF92" t="s">
        <v>216</v>
      </c>
      <c r="AG92">
        <v>842</v>
      </c>
      <c r="AH92" t="s">
        <v>116</v>
      </c>
    </row>
    <row r="93" spans="1:35" x14ac:dyDescent="0.25">
      <c r="A93" t="s">
        <v>131</v>
      </c>
      <c r="B93" t="s">
        <v>131</v>
      </c>
      <c r="C93" t="s">
        <v>808</v>
      </c>
      <c r="D93" t="s">
        <v>131</v>
      </c>
      <c r="E93" s="18">
        <v>5.2542857142857141E-2</v>
      </c>
      <c r="F93" t="s">
        <v>131</v>
      </c>
      <c r="G93" t="s">
        <v>1325</v>
      </c>
      <c r="H93" t="s">
        <v>111</v>
      </c>
      <c r="I93">
        <v>10</v>
      </c>
      <c r="J93" t="s">
        <v>93</v>
      </c>
      <c r="M93" t="s">
        <v>46</v>
      </c>
      <c r="N93" t="s">
        <v>59</v>
      </c>
      <c r="O93">
        <v>300</v>
      </c>
      <c r="P93" t="s">
        <v>48</v>
      </c>
      <c r="Q93" t="s">
        <v>102</v>
      </c>
      <c r="R93" t="s">
        <v>39</v>
      </c>
      <c r="S93" t="s">
        <v>85</v>
      </c>
      <c r="T93" t="s">
        <v>66</v>
      </c>
      <c r="U93" t="s">
        <v>42</v>
      </c>
      <c r="V93" t="s">
        <v>113</v>
      </c>
      <c r="W93">
        <v>-0.14000000000000001</v>
      </c>
      <c r="X93">
        <v>-0.72</v>
      </c>
      <c r="Y93" t="s">
        <v>664</v>
      </c>
      <c r="Z93" t="s">
        <v>32</v>
      </c>
      <c r="AA93">
        <v>2E-3</v>
      </c>
      <c r="AB93" t="s">
        <v>32</v>
      </c>
      <c r="AC93" t="s">
        <v>788</v>
      </c>
      <c r="AD93" t="s">
        <v>789</v>
      </c>
      <c r="AE93">
        <v>5</v>
      </c>
      <c r="AF93" t="s">
        <v>790</v>
      </c>
      <c r="AG93">
        <v>942</v>
      </c>
      <c r="AH93" t="s">
        <v>116</v>
      </c>
    </row>
    <row r="94" spans="1:35" x14ac:dyDescent="0.25">
      <c r="A94" t="s">
        <v>486</v>
      </c>
      <c r="B94" t="s">
        <v>486</v>
      </c>
      <c r="C94" t="s">
        <v>899</v>
      </c>
      <c r="D94" t="s">
        <v>131</v>
      </c>
      <c r="E94">
        <v>0.06</v>
      </c>
      <c r="F94" t="s">
        <v>131</v>
      </c>
      <c r="G94" t="s">
        <v>1325</v>
      </c>
      <c r="H94" t="s">
        <v>900</v>
      </c>
      <c r="I94">
        <v>10</v>
      </c>
      <c r="J94" t="s">
        <v>901</v>
      </c>
      <c r="M94" t="s">
        <v>902</v>
      </c>
      <c r="N94" t="s">
        <v>59</v>
      </c>
      <c r="O94">
        <v>300</v>
      </c>
      <c r="P94" t="s">
        <v>903</v>
      </c>
      <c r="Q94" t="s">
        <v>103</v>
      </c>
      <c r="R94" t="s">
        <v>52</v>
      </c>
      <c r="S94" t="s">
        <v>904</v>
      </c>
      <c r="T94" t="s">
        <v>824</v>
      </c>
      <c r="U94" t="s">
        <v>42</v>
      </c>
      <c r="V94" t="s">
        <v>113</v>
      </c>
      <c r="Z94" t="s">
        <v>905</v>
      </c>
      <c r="AA94">
        <v>0.01</v>
      </c>
      <c r="AB94" t="s">
        <v>906</v>
      </c>
      <c r="AC94" t="s">
        <v>907</v>
      </c>
      <c r="AD94" t="s">
        <v>908</v>
      </c>
      <c r="AE94">
        <v>5</v>
      </c>
      <c r="AF94" t="s">
        <v>909</v>
      </c>
      <c r="AG94">
        <v>309</v>
      </c>
    </row>
    <row r="95" spans="1:35" x14ac:dyDescent="0.25">
      <c r="A95" t="s">
        <v>240</v>
      </c>
      <c r="B95" t="s">
        <v>131</v>
      </c>
      <c r="C95" t="s">
        <v>722</v>
      </c>
      <c r="D95" t="s">
        <v>131</v>
      </c>
      <c r="E95">
        <v>6.1499999999999999E-2</v>
      </c>
      <c r="F95" t="s">
        <v>131</v>
      </c>
      <c r="G95" t="s">
        <v>1325</v>
      </c>
      <c r="H95" t="s">
        <v>110</v>
      </c>
      <c r="I95">
        <v>10</v>
      </c>
      <c r="J95" t="s">
        <v>93</v>
      </c>
      <c r="M95" t="s">
        <v>46</v>
      </c>
      <c r="N95" t="s">
        <v>59</v>
      </c>
      <c r="O95">
        <v>120</v>
      </c>
      <c r="P95" t="s">
        <v>34</v>
      </c>
      <c r="Q95" t="s">
        <v>103</v>
      </c>
      <c r="R95" t="s">
        <v>52</v>
      </c>
      <c r="S95" t="s">
        <v>53</v>
      </c>
      <c r="T95" t="s">
        <v>41</v>
      </c>
      <c r="U95" t="s">
        <v>42</v>
      </c>
      <c r="V95" t="s">
        <v>113</v>
      </c>
      <c r="W95" t="s">
        <v>181</v>
      </c>
      <c r="Z95" t="s">
        <v>32</v>
      </c>
      <c r="AA95">
        <v>0.01</v>
      </c>
      <c r="AB95" t="s">
        <v>46</v>
      </c>
      <c r="AC95">
        <v>7010</v>
      </c>
      <c r="AD95" t="s">
        <v>716</v>
      </c>
      <c r="AE95">
        <v>1</v>
      </c>
      <c r="AF95" t="s">
        <v>127</v>
      </c>
      <c r="AG95">
        <v>696</v>
      </c>
      <c r="AH95" t="s">
        <v>117</v>
      </c>
    </row>
    <row r="96" spans="1:35" x14ac:dyDescent="0.25">
      <c r="A96" t="s">
        <v>240</v>
      </c>
      <c r="B96" t="s">
        <v>131</v>
      </c>
      <c r="C96" t="s">
        <v>280</v>
      </c>
      <c r="D96" t="s">
        <v>131</v>
      </c>
      <c r="E96">
        <v>6.5576923076923074E-2</v>
      </c>
      <c r="F96" t="s">
        <v>131</v>
      </c>
      <c r="G96" t="s">
        <v>1325</v>
      </c>
      <c r="H96" t="s">
        <v>241</v>
      </c>
      <c r="I96">
        <v>10</v>
      </c>
      <c r="J96" t="s">
        <v>93</v>
      </c>
      <c r="M96" t="s">
        <v>46</v>
      </c>
      <c r="N96" t="s">
        <v>59</v>
      </c>
      <c r="O96">
        <v>120</v>
      </c>
      <c r="P96" t="s">
        <v>34</v>
      </c>
      <c r="Q96" t="s">
        <v>102</v>
      </c>
      <c r="R96" t="s">
        <v>52</v>
      </c>
      <c r="S96" t="s">
        <v>53</v>
      </c>
      <c r="T96" t="s">
        <v>66</v>
      </c>
      <c r="U96" t="s">
        <v>42</v>
      </c>
      <c r="V96" t="s">
        <v>113</v>
      </c>
      <c r="W96">
        <v>1.9000000000000128E-2</v>
      </c>
      <c r="Y96" t="s">
        <v>242</v>
      </c>
      <c r="Z96" t="s">
        <v>32</v>
      </c>
      <c r="AA96">
        <v>3.0000000000000001E-3</v>
      </c>
      <c r="AB96" t="s">
        <v>46</v>
      </c>
      <c r="AC96" t="s">
        <v>243</v>
      </c>
      <c r="AD96" t="s">
        <v>244</v>
      </c>
      <c r="AE96">
        <v>1</v>
      </c>
      <c r="AF96" t="s">
        <v>245</v>
      </c>
      <c r="AG96">
        <v>460</v>
      </c>
      <c r="AH96" t="s">
        <v>78</v>
      </c>
      <c r="AI96" t="s">
        <v>246</v>
      </c>
    </row>
    <row r="97" spans="1:34" x14ac:dyDescent="0.25">
      <c r="A97" t="s">
        <v>240</v>
      </c>
      <c r="B97" t="s">
        <v>131</v>
      </c>
      <c r="C97" t="s">
        <v>350</v>
      </c>
      <c r="D97" t="s">
        <v>131</v>
      </c>
      <c r="E97">
        <v>6.6500000000000004E-2</v>
      </c>
      <c r="F97" t="s">
        <v>131</v>
      </c>
      <c r="G97" t="s">
        <v>1325</v>
      </c>
      <c r="H97" t="s">
        <v>110</v>
      </c>
      <c r="I97">
        <v>5</v>
      </c>
      <c r="J97" t="s">
        <v>93</v>
      </c>
      <c r="M97" t="s">
        <v>46</v>
      </c>
      <c r="N97" t="s">
        <v>59</v>
      </c>
      <c r="O97">
        <v>180</v>
      </c>
      <c r="P97" t="s">
        <v>34</v>
      </c>
      <c r="Q97" t="s">
        <v>102</v>
      </c>
      <c r="R97" t="s">
        <v>52</v>
      </c>
      <c r="S97" t="s">
        <v>53</v>
      </c>
      <c r="T97" t="s">
        <v>66</v>
      </c>
      <c r="U97" t="s">
        <v>42</v>
      </c>
      <c r="V97" t="s">
        <v>113</v>
      </c>
      <c r="W97">
        <v>0.1</v>
      </c>
      <c r="Y97" t="s">
        <v>363</v>
      </c>
      <c r="Z97" t="s">
        <v>32</v>
      </c>
      <c r="AA97">
        <v>0.01</v>
      </c>
      <c r="AB97" t="s">
        <v>46</v>
      </c>
      <c r="AC97" t="s">
        <v>295</v>
      </c>
      <c r="AD97" t="s">
        <v>352</v>
      </c>
      <c r="AE97">
        <v>2</v>
      </c>
      <c r="AF97" t="s">
        <v>127</v>
      </c>
      <c r="AG97" t="s">
        <v>353</v>
      </c>
      <c r="AH97" t="s">
        <v>116</v>
      </c>
    </row>
    <row r="98" spans="1:34" x14ac:dyDescent="0.25">
      <c r="A98" t="s">
        <v>240</v>
      </c>
      <c r="B98" t="s">
        <v>131</v>
      </c>
      <c r="C98" t="s">
        <v>1247</v>
      </c>
      <c r="D98" t="s">
        <v>131</v>
      </c>
      <c r="E98">
        <v>6.8000000000000005E-2</v>
      </c>
      <c r="F98" t="s">
        <v>131</v>
      </c>
      <c r="G98" t="s">
        <v>1325</v>
      </c>
      <c r="H98" t="s">
        <v>110</v>
      </c>
      <c r="I98">
        <v>10</v>
      </c>
      <c r="J98" t="s">
        <v>93</v>
      </c>
      <c r="M98" t="s">
        <v>46</v>
      </c>
      <c r="N98" t="s">
        <v>59</v>
      </c>
      <c r="O98">
        <v>60</v>
      </c>
      <c r="P98" t="s">
        <v>34</v>
      </c>
      <c r="Q98" t="s">
        <v>103</v>
      </c>
      <c r="R98" t="s">
        <v>52</v>
      </c>
      <c r="S98" t="s">
        <v>53</v>
      </c>
      <c r="T98" t="s">
        <v>41</v>
      </c>
      <c r="U98" t="s">
        <v>42</v>
      </c>
      <c r="V98" t="s">
        <v>113</v>
      </c>
      <c r="W98">
        <v>0</v>
      </c>
      <c r="Y98" t="s">
        <v>165</v>
      </c>
      <c r="Z98" t="s">
        <v>32</v>
      </c>
      <c r="AA98">
        <v>0.01</v>
      </c>
      <c r="AB98" t="s">
        <v>46</v>
      </c>
      <c r="AC98" t="s">
        <v>1248</v>
      </c>
      <c r="AD98" t="s">
        <v>716</v>
      </c>
      <c r="AE98">
        <v>1</v>
      </c>
      <c r="AF98" t="s">
        <v>526</v>
      </c>
      <c r="AG98">
        <v>438</v>
      </c>
      <c r="AH98" t="s">
        <v>117</v>
      </c>
    </row>
    <row r="99" spans="1:34" x14ac:dyDescent="0.25">
      <c r="A99" t="s">
        <v>131</v>
      </c>
      <c r="B99" t="s">
        <v>131</v>
      </c>
      <c r="C99" t="s">
        <v>618</v>
      </c>
      <c r="D99" t="s">
        <v>131</v>
      </c>
      <c r="E99">
        <v>7.0300000000000001E-2</v>
      </c>
      <c r="F99" t="s">
        <v>131</v>
      </c>
      <c r="G99" t="s">
        <v>1325</v>
      </c>
      <c r="H99" t="s">
        <v>110</v>
      </c>
      <c r="I99">
        <v>10</v>
      </c>
      <c r="J99" t="s">
        <v>93</v>
      </c>
      <c r="M99" t="s">
        <v>46</v>
      </c>
      <c r="N99" t="s">
        <v>47</v>
      </c>
      <c r="O99">
        <v>60</v>
      </c>
      <c r="P99" t="s">
        <v>34</v>
      </c>
      <c r="Q99" t="s">
        <v>102</v>
      </c>
      <c r="R99" t="s">
        <v>52</v>
      </c>
      <c r="S99" t="s">
        <v>53</v>
      </c>
      <c r="T99" t="s">
        <v>66</v>
      </c>
      <c r="V99" t="s">
        <v>113</v>
      </c>
      <c r="W99">
        <v>0</v>
      </c>
      <c r="Y99" t="s">
        <v>165</v>
      </c>
      <c r="Z99" t="s">
        <v>32</v>
      </c>
      <c r="AA99">
        <v>5.0000000000000001E-3</v>
      </c>
      <c r="AB99" t="s">
        <v>46</v>
      </c>
      <c r="AC99" t="s">
        <v>619</v>
      </c>
      <c r="AD99" t="s">
        <v>620</v>
      </c>
      <c r="AE99">
        <v>5</v>
      </c>
      <c r="AF99" t="s">
        <v>621</v>
      </c>
      <c r="AG99">
        <v>495</v>
      </c>
      <c r="AH99" t="s">
        <v>118</v>
      </c>
    </row>
    <row r="100" spans="1:34" x14ac:dyDescent="0.25">
      <c r="A100" t="s">
        <v>131</v>
      </c>
      <c r="B100" t="s">
        <v>131</v>
      </c>
      <c r="C100" t="s">
        <v>523</v>
      </c>
      <c r="D100" t="s">
        <v>131</v>
      </c>
      <c r="E100">
        <v>7.1999999999999995E-2</v>
      </c>
      <c r="F100" t="s">
        <v>131</v>
      </c>
      <c r="G100" t="s">
        <v>1325</v>
      </c>
      <c r="H100" t="s">
        <v>111</v>
      </c>
      <c r="I100">
        <v>10</v>
      </c>
      <c r="J100" t="s">
        <v>93</v>
      </c>
      <c r="M100" t="s">
        <v>32</v>
      </c>
      <c r="N100" t="s">
        <v>70</v>
      </c>
      <c r="O100">
        <v>900</v>
      </c>
      <c r="P100" t="s">
        <v>48</v>
      </c>
      <c r="Q100" t="s">
        <v>102</v>
      </c>
      <c r="R100" t="s">
        <v>52</v>
      </c>
      <c r="S100" t="s">
        <v>53</v>
      </c>
      <c r="T100" t="s">
        <v>66</v>
      </c>
      <c r="U100" t="s">
        <v>42</v>
      </c>
      <c r="V100" t="s">
        <v>113</v>
      </c>
      <c r="W100">
        <v>0.01</v>
      </c>
      <c r="Y100" t="s">
        <v>165</v>
      </c>
      <c r="Z100" t="s">
        <v>32</v>
      </c>
      <c r="AA100">
        <v>0.01</v>
      </c>
      <c r="AB100" t="s">
        <v>46</v>
      </c>
      <c r="AC100" t="s">
        <v>527</v>
      </c>
      <c r="AD100" t="s">
        <v>528</v>
      </c>
      <c r="AE100">
        <v>2</v>
      </c>
      <c r="AF100" t="s">
        <v>482</v>
      </c>
      <c r="AG100">
        <v>172</v>
      </c>
      <c r="AH100" t="s">
        <v>116</v>
      </c>
    </row>
    <row r="101" spans="1:34" x14ac:dyDescent="0.25">
      <c r="A101" t="s">
        <v>729</v>
      </c>
      <c r="B101" t="s">
        <v>729</v>
      </c>
      <c r="C101" t="s">
        <v>776</v>
      </c>
      <c r="D101" t="s">
        <v>131</v>
      </c>
      <c r="E101">
        <v>7.4999999999999997E-2</v>
      </c>
      <c r="F101" t="s">
        <v>131</v>
      </c>
      <c r="G101" t="s">
        <v>1325</v>
      </c>
      <c r="H101" t="s">
        <v>109</v>
      </c>
      <c r="I101">
        <v>10</v>
      </c>
      <c r="J101" t="s">
        <v>93</v>
      </c>
      <c r="M101" t="s">
        <v>46</v>
      </c>
      <c r="N101" t="s">
        <v>59</v>
      </c>
      <c r="O101">
        <v>300</v>
      </c>
      <c r="P101" t="s">
        <v>48</v>
      </c>
      <c r="Q101" t="s">
        <v>102</v>
      </c>
      <c r="R101" t="s">
        <v>52</v>
      </c>
      <c r="S101" t="s">
        <v>53</v>
      </c>
      <c r="T101" t="s">
        <v>66</v>
      </c>
      <c r="U101" t="s">
        <v>42</v>
      </c>
      <c r="V101" t="s">
        <v>113</v>
      </c>
      <c r="W101">
        <v>0</v>
      </c>
      <c r="Y101" t="s">
        <v>730</v>
      </c>
      <c r="Z101" t="s">
        <v>32</v>
      </c>
      <c r="AA101">
        <v>0.01</v>
      </c>
      <c r="AB101" t="s">
        <v>46</v>
      </c>
      <c r="AC101" t="s">
        <v>731</v>
      </c>
      <c r="AD101" t="s">
        <v>220</v>
      </c>
      <c r="AE101">
        <v>5</v>
      </c>
      <c r="AF101" t="s">
        <v>732</v>
      </c>
      <c r="AG101" t="s">
        <v>733</v>
      </c>
      <c r="AH101" t="s">
        <v>118</v>
      </c>
    </row>
    <row r="102" spans="1:34" x14ac:dyDescent="0.25">
      <c r="A102" t="s">
        <v>131</v>
      </c>
      <c r="B102" t="s">
        <v>131</v>
      </c>
      <c r="C102" t="s">
        <v>1075</v>
      </c>
      <c r="D102" t="s">
        <v>131</v>
      </c>
      <c r="E102">
        <v>7.8E-2</v>
      </c>
      <c r="F102" t="s">
        <v>131</v>
      </c>
      <c r="G102" t="s">
        <v>1325</v>
      </c>
      <c r="H102" t="s">
        <v>111</v>
      </c>
      <c r="I102">
        <v>10</v>
      </c>
      <c r="J102" t="s">
        <v>93</v>
      </c>
      <c r="M102" t="s">
        <v>46</v>
      </c>
      <c r="N102" t="s">
        <v>59</v>
      </c>
      <c r="O102">
        <v>900</v>
      </c>
      <c r="P102" t="s">
        <v>48</v>
      </c>
      <c r="Q102" t="s">
        <v>102</v>
      </c>
      <c r="R102" t="s">
        <v>52</v>
      </c>
      <c r="S102" t="s">
        <v>85</v>
      </c>
      <c r="T102" t="s">
        <v>66</v>
      </c>
      <c r="U102" t="s">
        <v>42</v>
      </c>
      <c r="V102" t="s">
        <v>113</v>
      </c>
      <c r="W102">
        <v>6</v>
      </c>
      <c r="X102">
        <v>5</v>
      </c>
      <c r="Y102" t="s">
        <v>1079</v>
      </c>
      <c r="Z102" t="s">
        <v>32</v>
      </c>
      <c r="AA102">
        <v>0.01</v>
      </c>
      <c r="AB102" t="s">
        <v>32</v>
      </c>
      <c r="AC102" t="s">
        <v>1080</v>
      </c>
      <c r="AD102" t="s">
        <v>1081</v>
      </c>
      <c r="AE102">
        <v>4</v>
      </c>
      <c r="AF102" t="s">
        <v>216</v>
      </c>
      <c r="AG102">
        <v>730</v>
      </c>
      <c r="AH102" t="s">
        <v>116</v>
      </c>
    </row>
    <row r="103" spans="1:34" x14ac:dyDescent="0.25">
      <c r="A103" t="s">
        <v>875</v>
      </c>
      <c r="B103" t="s">
        <v>486</v>
      </c>
      <c r="C103" t="s">
        <v>888</v>
      </c>
      <c r="D103" t="s">
        <v>131</v>
      </c>
      <c r="E103">
        <v>8.1000000000000003E-2</v>
      </c>
      <c r="F103" t="s">
        <v>131</v>
      </c>
      <c r="G103" t="s">
        <v>1325</v>
      </c>
      <c r="H103" t="s">
        <v>111</v>
      </c>
      <c r="I103">
        <v>5</v>
      </c>
      <c r="J103" t="s">
        <v>93</v>
      </c>
      <c r="M103" t="s">
        <v>826</v>
      </c>
      <c r="N103" t="s">
        <v>59</v>
      </c>
      <c r="O103">
        <v>240</v>
      </c>
      <c r="P103" t="s">
        <v>457</v>
      </c>
      <c r="Q103" t="s">
        <v>102</v>
      </c>
      <c r="R103" t="s">
        <v>52</v>
      </c>
      <c r="S103" t="s">
        <v>53</v>
      </c>
      <c r="T103" t="s">
        <v>66</v>
      </c>
      <c r="U103" t="s">
        <v>42</v>
      </c>
      <c r="V103" t="s">
        <v>113</v>
      </c>
      <c r="Y103" t="s">
        <v>165</v>
      </c>
      <c r="Z103" t="s">
        <v>32</v>
      </c>
      <c r="AA103">
        <v>0.01</v>
      </c>
      <c r="AB103" t="s">
        <v>415</v>
      </c>
      <c r="AC103" t="s">
        <v>872</v>
      </c>
      <c r="AD103" t="s">
        <v>873</v>
      </c>
      <c r="AE103">
        <v>2</v>
      </c>
      <c r="AF103" t="s">
        <v>812</v>
      </c>
      <c r="AG103">
        <v>350</v>
      </c>
      <c r="AH103" t="s">
        <v>116</v>
      </c>
    </row>
    <row r="104" spans="1:34" x14ac:dyDescent="0.25">
      <c r="A104" t="s">
        <v>131</v>
      </c>
      <c r="B104" t="s">
        <v>131</v>
      </c>
      <c r="C104" t="s">
        <v>1261</v>
      </c>
      <c r="D104" t="s">
        <v>131</v>
      </c>
      <c r="E104">
        <v>8.14E-2</v>
      </c>
      <c r="F104" t="s">
        <v>131</v>
      </c>
      <c r="G104" t="s">
        <v>1325</v>
      </c>
      <c r="H104" t="s">
        <v>111</v>
      </c>
      <c r="I104">
        <v>10</v>
      </c>
      <c r="J104" t="s">
        <v>96</v>
      </c>
      <c r="M104" t="s">
        <v>32</v>
      </c>
      <c r="N104" t="s">
        <v>59</v>
      </c>
      <c r="O104">
        <v>18</v>
      </c>
      <c r="P104" t="s">
        <v>71</v>
      </c>
      <c r="S104" t="s">
        <v>53</v>
      </c>
      <c r="T104" t="s">
        <v>41</v>
      </c>
      <c r="U104" t="s">
        <v>42</v>
      </c>
      <c r="V104" t="s">
        <v>113</v>
      </c>
      <c r="Y104" t="s">
        <v>1257</v>
      </c>
      <c r="Z104" t="s">
        <v>32</v>
      </c>
      <c r="AA104">
        <v>0.01</v>
      </c>
      <c r="AB104" t="s">
        <v>46</v>
      </c>
      <c r="AC104" t="s">
        <v>778</v>
      </c>
      <c r="AD104" t="s">
        <v>1258</v>
      </c>
      <c r="AE104">
        <v>2</v>
      </c>
      <c r="AF104" t="s">
        <v>127</v>
      </c>
      <c r="AG104">
        <v>393</v>
      </c>
      <c r="AH104" t="s">
        <v>116</v>
      </c>
    </row>
    <row r="105" spans="1:34" x14ac:dyDescent="0.25">
      <c r="A105" t="s">
        <v>1324</v>
      </c>
      <c r="B105" t="s">
        <v>131</v>
      </c>
      <c r="C105" t="s">
        <v>653</v>
      </c>
      <c r="D105" t="s">
        <v>131</v>
      </c>
      <c r="E105">
        <v>8.2000000000000003E-2</v>
      </c>
      <c r="F105" t="s">
        <v>131</v>
      </c>
      <c r="G105" t="s">
        <v>1325</v>
      </c>
      <c r="H105" t="s">
        <v>111</v>
      </c>
      <c r="I105">
        <v>10</v>
      </c>
      <c r="J105" t="s">
        <v>93</v>
      </c>
      <c r="M105" t="s">
        <v>32</v>
      </c>
      <c r="N105" t="s">
        <v>59</v>
      </c>
      <c r="O105">
        <v>1500</v>
      </c>
      <c r="P105" t="s">
        <v>48</v>
      </c>
      <c r="Q105" t="s">
        <v>102</v>
      </c>
      <c r="R105" t="s">
        <v>52</v>
      </c>
      <c r="S105" t="s">
        <v>53</v>
      </c>
      <c r="T105" t="s">
        <v>66</v>
      </c>
      <c r="U105" t="s">
        <v>42</v>
      </c>
      <c r="V105" t="s">
        <v>113</v>
      </c>
      <c r="X105">
        <v>0</v>
      </c>
      <c r="Y105" t="s">
        <v>627</v>
      </c>
      <c r="Z105" t="s">
        <v>32</v>
      </c>
      <c r="AA105">
        <v>0.01</v>
      </c>
      <c r="AB105" t="s">
        <v>46</v>
      </c>
      <c r="AC105" t="s">
        <v>640</v>
      </c>
      <c r="AD105" t="s">
        <v>641</v>
      </c>
      <c r="AE105">
        <v>20</v>
      </c>
      <c r="AF105" t="s">
        <v>491</v>
      </c>
      <c r="AG105">
        <v>214</v>
      </c>
      <c r="AH105" t="s">
        <v>116</v>
      </c>
    </row>
    <row r="106" spans="1:34" x14ac:dyDescent="0.25">
      <c r="A106" t="s">
        <v>431</v>
      </c>
      <c r="B106" t="s">
        <v>431</v>
      </c>
      <c r="C106" t="s">
        <v>414</v>
      </c>
      <c r="D106" t="s">
        <v>131</v>
      </c>
      <c r="E106">
        <v>8.7999999999999995E-2</v>
      </c>
      <c r="F106" t="s">
        <v>131</v>
      </c>
      <c r="G106" t="s">
        <v>1325</v>
      </c>
      <c r="H106" t="s">
        <v>111</v>
      </c>
      <c r="I106">
        <v>10</v>
      </c>
      <c r="J106" t="s">
        <v>93</v>
      </c>
      <c r="M106" t="s">
        <v>415</v>
      </c>
      <c r="N106" t="s">
        <v>59</v>
      </c>
      <c r="O106">
        <v>10</v>
      </c>
      <c r="P106" t="s">
        <v>48</v>
      </c>
      <c r="Q106" t="s">
        <v>102</v>
      </c>
      <c r="R106" t="s">
        <v>52</v>
      </c>
      <c r="S106" t="s">
        <v>53</v>
      </c>
      <c r="T106" t="s">
        <v>66</v>
      </c>
      <c r="U106" t="s">
        <v>42</v>
      </c>
      <c r="V106" t="s">
        <v>113</v>
      </c>
      <c r="Y106" t="s">
        <v>165</v>
      </c>
      <c r="Z106" t="s">
        <v>32</v>
      </c>
      <c r="AA106">
        <v>0.01</v>
      </c>
      <c r="AC106" t="s">
        <v>429</v>
      </c>
      <c r="AE106">
        <v>10</v>
      </c>
      <c r="AF106" t="s">
        <v>430</v>
      </c>
      <c r="AG106">
        <v>800</v>
      </c>
      <c r="AH106" t="s">
        <v>116</v>
      </c>
    </row>
    <row r="107" spans="1:34" x14ac:dyDescent="0.25">
      <c r="A107" t="s">
        <v>1089</v>
      </c>
      <c r="B107" t="s">
        <v>131</v>
      </c>
      <c r="C107" t="s">
        <v>1107</v>
      </c>
      <c r="D107" t="s">
        <v>131</v>
      </c>
      <c r="E107">
        <v>0.09</v>
      </c>
      <c r="F107" t="s">
        <v>131</v>
      </c>
      <c r="G107" t="s">
        <v>1325</v>
      </c>
      <c r="H107" t="s">
        <v>110</v>
      </c>
      <c r="I107">
        <v>10</v>
      </c>
      <c r="J107" t="s">
        <v>93</v>
      </c>
      <c r="M107" t="s">
        <v>32</v>
      </c>
      <c r="N107" t="s">
        <v>59</v>
      </c>
      <c r="O107">
        <v>60</v>
      </c>
      <c r="P107" t="s">
        <v>48</v>
      </c>
      <c r="Q107" t="s">
        <v>103</v>
      </c>
      <c r="R107" t="s">
        <v>52</v>
      </c>
      <c r="S107" t="s">
        <v>53</v>
      </c>
      <c r="T107" t="s">
        <v>41</v>
      </c>
      <c r="U107" t="s">
        <v>42</v>
      </c>
      <c r="V107" t="s">
        <v>113</v>
      </c>
      <c r="Z107" t="s">
        <v>32</v>
      </c>
      <c r="AA107">
        <v>0.01</v>
      </c>
      <c r="AB107" t="s">
        <v>46</v>
      </c>
      <c r="AC107" t="s">
        <v>230</v>
      </c>
      <c r="AD107" t="s">
        <v>1087</v>
      </c>
      <c r="AE107">
        <v>1</v>
      </c>
      <c r="AF107" t="s">
        <v>1088</v>
      </c>
      <c r="AG107">
        <v>350</v>
      </c>
      <c r="AH107" t="s">
        <v>116</v>
      </c>
    </row>
    <row r="108" spans="1:34" x14ac:dyDescent="0.25">
      <c r="A108" t="s">
        <v>131</v>
      </c>
      <c r="B108" t="s">
        <v>131</v>
      </c>
      <c r="C108" t="s">
        <v>808</v>
      </c>
      <c r="D108" t="s">
        <v>131</v>
      </c>
      <c r="E108" s="18">
        <v>9.1999999999999998E-2</v>
      </c>
      <c r="F108" t="s">
        <v>131</v>
      </c>
      <c r="G108" t="s">
        <v>1325</v>
      </c>
      <c r="H108" t="s">
        <v>111</v>
      </c>
      <c r="I108">
        <v>10</v>
      </c>
      <c r="J108" t="s">
        <v>93</v>
      </c>
      <c r="M108" t="s">
        <v>46</v>
      </c>
      <c r="N108" t="s">
        <v>59</v>
      </c>
      <c r="O108">
        <v>302</v>
      </c>
      <c r="P108" t="s">
        <v>48</v>
      </c>
      <c r="Q108" t="s">
        <v>103</v>
      </c>
      <c r="R108" t="s">
        <v>39</v>
      </c>
      <c r="S108" t="s">
        <v>803</v>
      </c>
      <c r="T108" t="s">
        <v>41</v>
      </c>
      <c r="U108" t="s">
        <v>42</v>
      </c>
      <c r="V108" t="s">
        <v>113</v>
      </c>
      <c r="W108">
        <v>0</v>
      </c>
      <c r="X108">
        <v>0.09</v>
      </c>
      <c r="Y108" t="s">
        <v>664</v>
      </c>
      <c r="Z108" t="s">
        <v>32</v>
      </c>
      <c r="AA108">
        <v>0.01</v>
      </c>
      <c r="AB108" t="s">
        <v>32</v>
      </c>
      <c r="AC108" t="s">
        <v>804</v>
      </c>
      <c r="AD108" t="s">
        <v>801</v>
      </c>
      <c r="AE108">
        <v>1</v>
      </c>
      <c r="AF108" t="s">
        <v>805</v>
      </c>
      <c r="AG108">
        <v>665</v>
      </c>
      <c r="AH108" t="s">
        <v>116</v>
      </c>
    </row>
    <row r="109" spans="1:34" x14ac:dyDescent="0.25">
      <c r="A109" t="s">
        <v>131</v>
      </c>
      <c r="B109" t="s">
        <v>131</v>
      </c>
      <c r="C109" t="s">
        <v>1074</v>
      </c>
      <c r="D109" t="s">
        <v>131</v>
      </c>
      <c r="E109">
        <v>9.1999999999999998E-2</v>
      </c>
      <c r="F109" t="s">
        <v>131</v>
      </c>
      <c r="G109" t="s">
        <v>1325</v>
      </c>
      <c r="H109" t="s">
        <v>111</v>
      </c>
      <c r="I109" t="s">
        <v>1044</v>
      </c>
      <c r="J109" t="s">
        <v>93</v>
      </c>
      <c r="M109" t="s">
        <v>46</v>
      </c>
      <c r="N109" t="s">
        <v>59</v>
      </c>
      <c r="O109">
        <v>1200</v>
      </c>
      <c r="P109" t="s">
        <v>48</v>
      </c>
      <c r="Q109" t="s">
        <v>102</v>
      </c>
      <c r="R109" t="s">
        <v>52</v>
      </c>
      <c r="S109" t="s">
        <v>53</v>
      </c>
      <c r="T109" t="s">
        <v>66</v>
      </c>
      <c r="U109" t="s">
        <v>42</v>
      </c>
      <c r="V109" t="s">
        <v>113</v>
      </c>
      <c r="Y109" t="s">
        <v>165</v>
      </c>
      <c r="Z109" t="s">
        <v>32</v>
      </c>
      <c r="AA109" t="s">
        <v>397</v>
      </c>
      <c r="AB109" t="s">
        <v>46</v>
      </c>
      <c r="AC109" t="s">
        <v>1065</v>
      </c>
      <c r="AD109" t="s">
        <v>1066</v>
      </c>
      <c r="AE109" t="s">
        <v>1063</v>
      </c>
      <c r="AF109" t="s">
        <v>1067</v>
      </c>
      <c r="AG109">
        <v>350</v>
      </c>
      <c r="AH109" t="s">
        <v>116</v>
      </c>
    </row>
    <row r="110" spans="1:34" x14ac:dyDescent="0.25">
      <c r="A110" t="s">
        <v>131</v>
      </c>
      <c r="B110" t="s">
        <v>131</v>
      </c>
      <c r="C110" t="s">
        <v>470</v>
      </c>
      <c r="D110" t="s">
        <v>131</v>
      </c>
      <c r="E110">
        <v>9.2999999999999999E-2</v>
      </c>
      <c r="F110" t="s">
        <v>131</v>
      </c>
      <c r="G110" t="s">
        <v>1325</v>
      </c>
      <c r="H110" t="s">
        <v>111</v>
      </c>
      <c r="I110">
        <v>10</v>
      </c>
      <c r="J110" t="s">
        <v>93</v>
      </c>
      <c r="M110" t="s">
        <v>46</v>
      </c>
      <c r="N110" t="s">
        <v>59</v>
      </c>
      <c r="O110">
        <v>300</v>
      </c>
      <c r="P110" t="s">
        <v>48</v>
      </c>
      <c r="Q110" t="s">
        <v>103</v>
      </c>
      <c r="R110" t="s">
        <v>52</v>
      </c>
      <c r="S110" t="s">
        <v>53</v>
      </c>
      <c r="T110" t="s">
        <v>41</v>
      </c>
      <c r="U110" t="s">
        <v>42</v>
      </c>
      <c r="V110" t="s">
        <v>113</v>
      </c>
      <c r="W110">
        <v>6</v>
      </c>
      <c r="Z110" t="s">
        <v>32</v>
      </c>
      <c r="AA110">
        <v>0.01</v>
      </c>
      <c r="AB110" t="s">
        <v>46</v>
      </c>
      <c r="AC110" t="s">
        <v>471</v>
      </c>
      <c r="AD110" t="s">
        <v>472</v>
      </c>
      <c r="AE110">
        <v>1</v>
      </c>
      <c r="AF110" t="s">
        <v>127</v>
      </c>
      <c r="AG110">
        <v>450</v>
      </c>
      <c r="AH110" t="s">
        <v>117</v>
      </c>
    </row>
    <row r="111" spans="1:34" x14ac:dyDescent="0.25">
      <c r="A111" t="s">
        <v>131</v>
      </c>
      <c r="B111" t="s">
        <v>131</v>
      </c>
      <c r="C111" t="s">
        <v>338</v>
      </c>
      <c r="D111" t="s">
        <v>131</v>
      </c>
      <c r="E111">
        <v>9.5000000000000001E-2</v>
      </c>
      <c r="F111" t="s">
        <v>131</v>
      </c>
      <c r="G111" t="s">
        <v>1325</v>
      </c>
      <c r="H111" t="s">
        <v>111</v>
      </c>
      <c r="I111">
        <v>10</v>
      </c>
      <c r="J111" t="s">
        <v>96</v>
      </c>
      <c r="M111" t="s">
        <v>32</v>
      </c>
      <c r="N111" t="s">
        <v>59</v>
      </c>
      <c r="O111">
        <v>3</v>
      </c>
      <c r="P111" t="s">
        <v>339</v>
      </c>
      <c r="Q111" t="s">
        <v>103</v>
      </c>
      <c r="R111" t="s">
        <v>52</v>
      </c>
      <c r="S111" t="s">
        <v>53</v>
      </c>
      <c r="T111" t="s">
        <v>41</v>
      </c>
      <c r="U111" t="s">
        <v>42</v>
      </c>
      <c r="V111" t="s">
        <v>113</v>
      </c>
      <c r="W111">
        <v>0</v>
      </c>
      <c r="Y111" t="s">
        <v>165</v>
      </c>
      <c r="Z111" t="s">
        <v>32</v>
      </c>
      <c r="AC111" t="s">
        <v>230</v>
      </c>
      <c r="AD111" t="s">
        <v>340</v>
      </c>
      <c r="AE111">
        <v>1</v>
      </c>
      <c r="AF111" t="s">
        <v>216</v>
      </c>
      <c r="AG111">
        <v>523</v>
      </c>
      <c r="AH111" t="s">
        <v>116</v>
      </c>
    </row>
    <row r="112" spans="1:34" x14ac:dyDescent="0.25">
      <c r="A112" t="s">
        <v>131</v>
      </c>
      <c r="B112" t="s">
        <v>131</v>
      </c>
      <c r="C112" t="s">
        <v>497</v>
      </c>
      <c r="D112" t="s">
        <v>131</v>
      </c>
      <c r="E112">
        <v>9.5000000000000001E-2</v>
      </c>
      <c r="F112" t="s">
        <v>131</v>
      </c>
      <c r="G112" t="s">
        <v>1325</v>
      </c>
      <c r="H112" t="s">
        <v>109</v>
      </c>
      <c r="I112">
        <v>10</v>
      </c>
      <c r="J112" t="s">
        <v>93</v>
      </c>
      <c r="M112" t="s">
        <v>46</v>
      </c>
      <c r="N112" t="s">
        <v>59</v>
      </c>
      <c r="O112">
        <v>180</v>
      </c>
      <c r="P112" t="s">
        <v>48</v>
      </c>
      <c r="Q112" t="s">
        <v>102</v>
      </c>
      <c r="R112" t="s">
        <v>52</v>
      </c>
      <c r="S112" t="s">
        <v>53</v>
      </c>
      <c r="T112" t="s">
        <v>66</v>
      </c>
      <c r="U112" t="s">
        <v>42</v>
      </c>
      <c r="V112" t="s">
        <v>113</v>
      </c>
      <c r="W112">
        <v>2</v>
      </c>
      <c r="Y112" t="s">
        <v>502</v>
      </c>
      <c r="Z112" t="s">
        <v>32</v>
      </c>
      <c r="AA112" t="s">
        <v>397</v>
      </c>
      <c r="AB112" t="s">
        <v>46</v>
      </c>
      <c r="AC112" t="s">
        <v>499</v>
      </c>
      <c r="AD112" t="s">
        <v>500</v>
      </c>
      <c r="AE112">
        <v>5</v>
      </c>
      <c r="AF112" t="s">
        <v>501</v>
      </c>
      <c r="AG112">
        <v>330</v>
      </c>
      <c r="AH112" t="s">
        <v>116</v>
      </c>
    </row>
    <row r="113" spans="1:34" x14ac:dyDescent="0.25">
      <c r="A113" t="s">
        <v>131</v>
      </c>
      <c r="B113" t="s">
        <v>131</v>
      </c>
      <c r="C113" t="s">
        <v>396</v>
      </c>
      <c r="D113" t="s">
        <v>131</v>
      </c>
      <c r="E113">
        <v>0.1</v>
      </c>
      <c r="F113" t="s">
        <v>131</v>
      </c>
      <c r="G113" t="s">
        <v>1325</v>
      </c>
      <c r="H113" t="s">
        <v>111</v>
      </c>
      <c r="I113">
        <v>10</v>
      </c>
      <c r="J113" t="s">
        <v>93</v>
      </c>
      <c r="M113" t="s">
        <v>32</v>
      </c>
      <c r="N113" t="s">
        <v>59</v>
      </c>
      <c r="O113">
        <v>900</v>
      </c>
      <c r="P113" t="s">
        <v>48</v>
      </c>
      <c r="Q113" t="s">
        <v>103</v>
      </c>
      <c r="R113" t="s">
        <v>52</v>
      </c>
      <c r="S113" t="s">
        <v>76</v>
      </c>
      <c r="T113" t="s">
        <v>41</v>
      </c>
      <c r="V113" t="s">
        <v>113</v>
      </c>
      <c r="Z113" t="s">
        <v>32</v>
      </c>
      <c r="AA113" t="s">
        <v>397</v>
      </c>
      <c r="AB113" t="s">
        <v>32</v>
      </c>
      <c r="AC113" t="s">
        <v>398</v>
      </c>
      <c r="AD113" t="s">
        <v>399</v>
      </c>
      <c r="AE113">
        <v>3</v>
      </c>
      <c r="AF113" t="s">
        <v>400</v>
      </c>
      <c r="AH113" t="s">
        <v>116</v>
      </c>
    </row>
    <row r="114" spans="1:34" x14ac:dyDescent="0.25">
      <c r="A114" t="s">
        <v>983</v>
      </c>
      <c r="B114" t="s">
        <v>983</v>
      </c>
      <c r="C114" t="s">
        <v>1043</v>
      </c>
      <c r="D114" t="s">
        <v>131</v>
      </c>
      <c r="E114">
        <v>0.14000000000000001</v>
      </c>
      <c r="F114" t="s">
        <v>131</v>
      </c>
      <c r="G114" t="s">
        <v>1325</v>
      </c>
      <c r="H114" t="s">
        <v>109</v>
      </c>
      <c r="I114">
        <v>10</v>
      </c>
      <c r="J114" t="s">
        <v>93</v>
      </c>
      <c r="M114" t="s">
        <v>46</v>
      </c>
      <c r="N114" t="s">
        <v>59</v>
      </c>
      <c r="O114">
        <v>300</v>
      </c>
      <c r="P114" t="s">
        <v>34</v>
      </c>
      <c r="Q114" t="s">
        <v>102</v>
      </c>
      <c r="R114" t="s">
        <v>52</v>
      </c>
      <c r="S114" t="s">
        <v>53</v>
      </c>
      <c r="T114" t="s">
        <v>66</v>
      </c>
      <c r="U114" t="s">
        <v>42</v>
      </c>
      <c r="V114" t="s">
        <v>113</v>
      </c>
      <c r="W114" t="s">
        <v>976</v>
      </c>
      <c r="X114" t="s">
        <v>896</v>
      </c>
      <c r="Y114" t="s">
        <v>984</v>
      </c>
      <c r="Z114" t="s">
        <v>32</v>
      </c>
      <c r="AA114" t="s">
        <v>979</v>
      </c>
      <c r="AB114" t="s">
        <v>46</v>
      </c>
      <c r="AC114" t="s">
        <v>985</v>
      </c>
      <c r="AD114" t="s">
        <v>986</v>
      </c>
      <c r="AE114">
        <v>5</v>
      </c>
      <c r="AF114" t="s">
        <v>987</v>
      </c>
      <c r="AG114">
        <v>500</v>
      </c>
      <c r="AH114" t="s">
        <v>116</v>
      </c>
    </row>
    <row r="115" spans="1:34" x14ac:dyDescent="0.25">
      <c r="A115" t="s">
        <v>240</v>
      </c>
      <c r="B115" t="s">
        <v>131</v>
      </c>
      <c r="C115" t="s">
        <v>337</v>
      </c>
      <c r="D115" t="s">
        <v>131</v>
      </c>
      <c r="E115">
        <v>0.14000000000000001</v>
      </c>
      <c r="F115" t="s">
        <v>131</v>
      </c>
      <c r="G115" t="s">
        <v>1325</v>
      </c>
      <c r="H115" t="s">
        <v>109</v>
      </c>
      <c r="I115">
        <v>10</v>
      </c>
      <c r="J115" t="s">
        <v>93</v>
      </c>
      <c r="M115" t="s">
        <v>32</v>
      </c>
      <c r="N115" t="s">
        <v>59</v>
      </c>
      <c r="O115">
        <v>900</v>
      </c>
      <c r="P115" t="s">
        <v>48</v>
      </c>
      <c r="Q115" t="s">
        <v>102</v>
      </c>
      <c r="R115" t="s">
        <v>39</v>
      </c>
      <c r="S115" t="s">
        <v>85</v>
      </c>
      <c r="T115" t="s">
        <v>66</v>
      </c>
      <c r="U115" t="s">
        <v>42</v>
      </c>
      <c r="V115" t="s">
        <v>113</v>
      </c>
      <c r="W115">
        <v>5</v>
      </c>
      <c r="X115">
        <v>5</v>
      </c>
      <c r="Y115" t="s">
        <v>322</v>
      </c>
      <c r="Z115" t="s">
        <v>32</v>
      </c>
      <c r="AA115">
        <v>0.01</v>
      </c>
      <c r="AB115" t="s">
        <v>32</v>
      </c>
      <c r="AC115" t="s">
        <v>323</v>
      </c>
      <c r="AD115" t="s">
        <v>324</v>
      </c>
      <c r="AE115">
        <v>2</v>
      </c>
      <c r="AF115" t="s">
        <v>325</v>
      </c>
      <c r="AG115">
        <v>842</v>
      </c>
      <c r="AH115" t="s">
        <v>116</v>
      </c>
    </row>
    <row r="116" spans="1:34" x14ac:dyDescent="0.25">
      <c r="A116" t="s">
        <v>131</v>
      </c>
      <c r="B116" t="s">
        <v>131</v>
      </c>
      <c r="C116" t="s">
        <v>224</v>
      </c>
      <c r="D116" t="s">
        <v>131</v>
      </c>
      <c r="E116">
        <v>0.14499999999999999</v>
      </c>
      <c r="F116" t="s">
        <v>131</v>
      </c>
      <c r="G116" t="s">
        <v>1325</v>
      </c>
      <c r="H116" t="s">
        <v>111</v>
      </c>
      <c r="I116">
        <v>10</v>
      </c>
      <c r="J116" t="s">
        <v>93</v>
      </c>
      <c r="M116" t="s">
        <v>46</v>
      </c>
      <c r="N116" t="s">
        <v>59</v>
      </c>
      <c r="O116">
        <v>120</v>
      </c>
      <c r="P116" t="s">
        <v>34</v>
      </c>
      <c r="Q116" t="s">
        <v>102</v>
      </c>
      <c r="R116" t="s">
        <v>52</v>
      </c>
      <c r="S116" t="s">
        <v>53</v>
      </c>
      <c r="T116" t="s">
        <v>66</v>
      </c>
      <c r="V116" t="s">
        <v>113</v>
      </c>
      <c r="Z116" t="s">
        <v>32</v>
      </c>
      <c r="AA116" t="s">
        <v>213</v>
      </c>
      <c r="AB116" t="s">
        <v>46</v>
      </c>
      <c r="AC116" t="s">
        <v>219</v>
      </c>
      <c r="AD116" t="s">
        <v>220</v>
      </c>
      <c r="AE116">
        <v>1</v>
      </c>
      <c r="AF116" t="s">
        <v>216</v>
      </c>
      <c r="AG116">
        <v>250</v>
      </c>
      <c r="AH116" t="s">
        <v>116</v>
      </c>
    </row>
    <row r="117" spans="1:34" x14ac:dyDescent="0.25">
      <c r="A117" t="s">
        <v>131</v>
      </c>
      <c r="B117" t="s">
        <v>131</v>
      </c>
      <c r="C117" t="s">
        <v>469</v>
      </c>
      <c r="D117" t="s">
        <v>131</v>
      </c>
      <c r="E117">
        <v>0.155</v>
      </c>
      <c r="F117" t="s">
        <v>131</v>
      </c>
      <c r="G117" t="s">
        <v>1325</v>
      </c>
      <c r="H117" t="s">
        <v>108</v>
      </c>
      <c r="I117">
        <v>10</v>
      </c>
      <c r="J117" t="s">
        <v>93</v>
      </c>
      <c r="M117" t="s">
        <v>46</v>
      </c>
      <c r="N117" t="s">
        <v>47</v>
      </c>
      <c r="O117">
        <v>60</v>
      </c>
      <c r="P117" t="s">
        <v>48</v>
      </c>
      <c r="Q117" t="s">
        <v>103</v>
      </c>
      <c r="R117" t="s">
        <v>52</v>
      </c>
      <c r="S117" t="s">
        <v>85</v>
      </c>
      <c r="T117" t="s">
        <v>41</v>
      </c>
      <c r="W117">
        <v>12</v>
      </c>
      <c r="X117">
        <v>10</v>
      </c>
      <c r="Y117" t="s">
        <v>322</v>
      </c>
      <c r="Z117" t="s">
        <v>46</v>
      </c>
      <c r="AA117">
        <v>0.01</v>
      </c>
      <c r="AB117" t="s">
        <v>32</v>
      </c>
      <c r="AC117" t="s">
        <v>466</v>
      </c>
      <c r="AD117" t="s">
        <v>467</v>
      </c>
      <c r="AE117">
        <v>1</v>
      </c>
      <c r="AF117" t="s">
        <v>127</v>
      </c>
      <c r="AG117">
        <v>350</v>
      </c>
      <c r="AH117" t="s">
        <v>116</v>
      </c>
    </row>
    <row r="118" spans="1:34" x14ac:dyDescent="0.25">
      <c r="A118" t="s">
        <v>131</v>
      </c>
      <c r="B118" t="s">
        <v>131</v>
      </c>
      <c r="C118" t="s">
        <v>288</v>
      </c>
      <c r="D118" t="s">
        <v>131</v>
      </c>
      <c r="E118">
        <v>0.20599999999999999</v>
      </c>
      <c r="F118" t="s">
        <v>131</v>
      </c>
      <c r="G118" t="s">
        <v>1325</v>
      </c>
      <c r="H118" t="s">
        <v>111</v>
      </c>
      <c r="I118">
        <v>10</v>
      </c>
      <c r="J118" t="s">
        <v>93</v>
      </c>
      <c r="M118" t="s">
        <v>46</v>
      </c>
      <c r="N118" t="s">
        <v>59</v>
      </c>
      <c r="O118">
        <v>60</v>
      </c>
      <c r="P118" t="s">
        <v>48</v>
      </c>
      <c r="Q118" t="s">
        <v>102</v>
      </c>
      <c r="R118" t="s">
        <v>52</v>
      </c>
      <c r="S118" t="s">
        <v>53</v>
      </c>
      <c r="T118" t="s">
        <v>66</v>
      </c>
      <c r="U118" t="s">
        <v>42</v>
      </c>
      <c r="V118" t="s">
        <v>113</v>
      </c>
      <c r="Z118" t="s">
        <v>32</v>
      </c>
      <c r="AA118" t="s">
        <v>281</v>
      </c>
      <c r="AB118" t="s">
        <v>46</v>
      </c>
      <c r="AE118">
        <v>5</v>
      </c>
      <c r="AG118" t="s">
        <v>282</v>
      </c>
      <c r="AH118" t="s">
        <v>116</v>
      </c>
    </row>
    <row r="119" spans="1:34" x14ac:dyDescent="0.25">
      <c r="A119" t="s">
        <v>871</v>
      </c>
      <c r="B119" t="s">
        <v>131</v>
      </c>
      <c r="C119" t="s">
        <v>1140</v>
      </c>
      <c r="D119" t="s">
        <v>131</v>
      </c>
      <c r="E119">
        <v>0.53500000000000003</v>
      </c>
      <c r="F119" t="s">
        <v>131</v>
      </c>
      <c r="G119" t="s">
        <v>1325</v>
      </c>
      <c r="H119" t="s">
        <v>111</v>
      </c>
      <c r="I119">
        <v>10</v>
      </c>
      <c r="J119" t="s">
        <v>93</v>
      </c>
      <c r="M119" t="s">
        <v>46</v>
      </c>
      <c r="N119" t="s">
        <v>47</v>
      </c>
      <c r="O119">
        <v>180</v>
      </c>
      <c r="P119" t="s">
        <v>34</v>
      </c>
      <c r="Q119" t="s">
        <v>102</v>
      </c>
      <c r="R119" t="s">
        <v>52</v>
      </c>
      <c r="S119" t="s">
        <v>53</v>
      </c>
      <c r="T119" t="s">
        <v>66</v>
      </c>
      <c r="U119" t="s">
        <v>42</v>
      </c>
      <c r="V119" t="s">
        <v>113</v>
      </c>
      <c r="W119">
        <v>0</v>
      </c>
      <c r="Y119" t="s">
        <v>165</v>
      </c>
      <c r="Z119" t="s">
        <v>46</v>
      </c>
      <c r="AA119">
        <v>0.01</v>
      </c>
      <c r="AB119" t="s">
        <v>46</v>
      </c>
      <c r="AC119" t="s">
        <v>1127</v>
      </c>
      <c r="AD119" t="s">
        <v>1122</v>
      </c>
      <c r="AE119">
        <v>2</v>
      </c>
      <c r="AF119" t="s">
        <v>526</v>
      </c>
      <c r="AG119">
        <v>450</v>
      </c>
      <c r="AH119" t="s">
        <v>116</v>
      </c>
    </row>
    <row r="120" spans="1:34" x14ac:dyDescent="0.25">
      <c r="A120" t="s">
        <v>131</v>
      </c>
      <c r="B120" t="s">
        <v>131</v>
      </c>
      <c r="C120" t="s">
        <v>668</v>
      </c>
      <c r="D120" t="s">
        <v>131</v>
      </c>
      <c r="F120" t="s">
        <v>131</v>
      </c>
      <c r="G120" t="s">
        <v>1325</v>
      </c>
      <c r="H120" t="s">
        <v>109</v>
      </c>
      <c r="I120">
        <v>10</v>
      </c>
      <c r="J120" t="s">
        <v>93</v>
      </c>
      <c r="M120" t="s">
        <v>46</v>
      </c>
      <c r="N120" t="s">
        <v>47</v>
      </c>
      <c r="O120">
        <v>120</v>
      </c>
      <c r="P120" t="s">
        <v>48</v>
      </c>
      <c r="Q120" t="s">
        <v>103</v>
      </c>
      <c r="R120" t="s">
        <v>52</v>
      </c>
      <c r="S120" t="s">
        <v>53</v>
      </c>
      <c r="T120" t="s">
        <v>41</v>
      </c>
      <c r="U120" t="s">
        <v>42</v>
      </c>
      <c r="V120" t="s">
        <v>113</v>
      </c>
      <c r="Z120" t="s">
        <v>32</v>
      </c>
      <c r="AA120">
        <v>2E-3</v>
      </c>
      <c r="AB120" t="s">
        <v>46</v>
      </c>
      <c r="AG120">
        <v>150</v>
      </c>
      <c r="AH120" t="s">
        <v>116</v>
      </c>
    </row>
    <row r="121" spans="1:34" x14ac:dyDescent="0.25">
      <c r="A121" t="s">
        <v>131</v>
      </c>
      <c r="B121" t="s">
        <v>131</v>
      </c>
      <c r="C121" t="s">
        <v>1191</v>
      </c>
      <c r="D121" t="s">
        <v>131</v>
      </c>
      <c r="F121" t="s">
        <v>131</v>
      </c>
      <c r="G121" t="s">
        <v>1325</v>
      </c>
      <c r="I121">
        <v>10</v>
      </c>
      <c r="J121" t="s">
        <v>93</v>
      </c>
      <c r="M121" t="s">
        <v>46</v>
      </c>
      <c r="N121" t="s">
        <v>47</v>
      </c>
      <c r="O121">
        <v>60</v>
      </c>
      <c r="P121" t="s">
        <v>71</v>
      </c>
      <c r="Q121" t="s">
        <v>102</v>
      </c>
      <c r="R121" t="s">
        <v>39</v>
      </c>
      <c r="S121" t="s">
        <v>90</v>
      </c>
      <c r="T121" t="s">
        <v>66</v>
      </c>
      <c r="U121" t="s">
        <v>42</v>
      </c>
      <c r="V121" t="s">
        <v>113</v>
      </c>
      <c r="W121">
        <v>5.9958000000000302</v>
      </c>
      <c r="X121">
        <v>5</v>
      </c>
      <c r="Z121" t="s">
        <v>32</v>
      </c>
      <c r="AA121">
        <v>5.0000000000000001E-3</v>
      </c>
      <c r="AB121" t="s">
        <v>32</v>
      </c>
      <c r="AC121" t="s">
        <v>1192</v>
      </c>
      <c r="AD121" t="s">
        <v>1193</v>
      </c>
      <c r="AE121">
        <v>5</v>
      </c>
      <c r="AF121" t="s">
        <v>802</v>
      </c>
      <c r="AG121">
        <v>900</v>
      </c>
      <c r="AH121" t="s">
        <v>119</v>
      </c>
    </row>
    <row r="122" spans="1:34" x14ac:dyDescent="0.25">
      <c r="A122" t="s">
        <v>131</v>
      </c>
      <c r="B122" t="s">
        <v>131</v>
      </c>
      <c r="C122" t="s">
        <v>440</v>
      </c>
      <c r="D122" t="s">
        <v>131</v>
      </c>
      <c r="F122" t="s">
        <v>131</v>
      </c>
      <c r="G122" t="s">
        <v>1325</v>
      </c>
      <c r="I122">
        <v>10</v>
      </c>
      <c r="J122" t="s">
        <v>93</v>
      </c>
      <c r="M122" t="s">
        <v>46</v>
      </c>
      <c r="N122" t="s">
        <v>59</v>
      </c>
      <c r="O122">
        <v>600</v>
      </c>
      <c r="P122" t="s">
        <v>35</v>
      </c>
      <c r="Q122" t="s">
        <v>102</v>
      </c>
      <c r="R122" t="s">
        <v>78</v>
      </c>
      <c r="S122" t="s">
        <v>85</v>
      </c>
      <c r="T122" t="s">
        <v>66</v>
      </c>
      <c r="U122" t="s">
        <v>42</v>
      </c>
      <c r="V122" t="s">
        <v>113</v>
      </c>
      <c r="Z122" t="s">
        <v>32</v>
      </c>
      <c r="AA122">
        <v>5.0000000000000001E-3</v>
      </c>
      <c r="AB122" t="s">
        <v>32</v>
      </c>
      <c r="AC122" t="s">
        <v>441</v>
      </c>
      <c r="AD122" t="s">
        <v>442</v>
      </c>
      <c r="AE122">
        <v>20</v>
      </c>
      <c r="AG122">
        <v>850</v>
      </c>
      <c r="AH122" t="s">
        <v>117</v>
      </c>
    </row>
    <row r="123" spans="1:34" x14ac:dyDescent="0.25">
      <c r="A123" t="s">
        <v>240</v>
      </c>
      <c r="B123" t="s">
        <v>131</v>
      </c>
      <c r="C123" t="s">
        <v>1116</v>
      </c>
      <c r="D123" t="s">
        <v>131</v>
      </c>
      <c r="F123" t="s">
        <v>131</v>
      </c>
      <c r="G123" t="s">
        <v>1325</v>
      </c>
      <c r="H123" t="s">
        <v>110</v>
      </c>
      <c r="I123">
        <v>10</v>
      </c>
      <c r="J123" t="s">
        <v>93</v>
      </c>
      <c r="M123" t="s">
        <v>46</v>
      </c>
      <c r="N123" t="s">
        <v>59</v>
      </c>
      <c r="O123">
        <v>900</v>
      </c>
      <c r="P123" t="s">
        <v>48</v>
      </c>
      <c r="Q123" t="s">
        <v>102</v>
      </c>
      <c r="R123" t="s">
        <v>52</v>
      </c>
      <c r="S123" t="s">
        <v>85</v>
      </c>
      <c r="T123" t="s">
        <v>66</v>
      </c>
      <c r="U123" t="s">
        <v>42</v>
      </c>
      <c r="V123" t="s">
        <v>100</v>
      </c>
      <c r="Y123" t="s">
        <v>1117</v>
      </c>
      <c r="Z123" t="s">
        <v>46</v>
      </c>
      <c r="AB123" t="s">
        <v>32</v>
      </c>
      <c r="AE123">
        <v>3</v>
      </c>
    </row>
    <row r="124" spans="1:34" x14ac:dyDescent="0.25">
      <c r="A124" t="s">
        <v>131</v>
      </c>
      <c r="B124" t="s">
        <v>131</v>
      </c>
      <c r="C124" t="s">
        <v>920</v>
      </c>
      <c r="D124" t="s">
        <v>131</v>
      </c>
      <c r="E124" s="17"/>
      <c r="F124" t="s">
        <v>131</v>
      </c>
      <c r="G124" t="s">
        <v>1325</v>
      </c>
      <c r="I124" s="17">
        <v>15</v>
      </c>
      <c r="J124" t="s">
        <v>915</v>
      </c>
      <c r="M124" t="s">
        <v>46</v>
      </c>
      <c r="N124" t="s">
        <v>59</v>
      </c>
      <c r="O124" t="s">
        <v>916</v>
      </c>
      <c r="P124" t="s">
        <v>48</v>
      </c>
      <c r="Q124" t="s">
        <v>103</v>
      </c>
      <c r="R124" t="s">
        <v>52</v>
      </c>
      <c r="S124" t="s">
        <v>53</v>
      </c>
      <c r="T124" t="s">
        <v>41</v>
      </c>
      <c r="U124" t="s">
        <v>42</v>
      </c>
      <c r="V124" t="s">
        <v>100</v>
      </c>
      <c r="W124">
        <v>6</v>
      </c>
      <c r="Y124" t="s">
        <v>917</v>
      </c>
      <c r="Z124" t="s">
        <v>46</v>
      </c>
      <c r="AA124">
        <v>0.01</v>
      </c>
      <c r="AB124" t="s">
        <v>46</v>
      </c>
      <c r="AC124" t="s">
        <v>918</v>
      </c>
      <c r="AD124" t="s">
        <v>919</v>
      </c>
      <c r="AE124">
        <v>2</v>
      </c>
      <c r="AF124" t="s">
        <v>216</v>
      </c>
      <c r="AG124" s="17">
        <v>530</v>
      </c>
      <c r="AH124" t="s">
        <v>116</v>
      </c>
    </row>
    <row r="125" spans="1:34" x14ac:dyDescent="0.25">
      <c r="A125" t="s">
        <v>131</v>
      </c>
      <c r="B125" t="s">
        <v>131</v>
      </c>
      <c r="C125" t="s">
        <v>575</v>
      </c>
      <c r="D125" t="s">
        <v>131</v>
      </c>
      <c r="F125" t="s">
        <v>131</v>
      </c>
      <c r="G125" t="s">
        <v>1325</v>
      </c>
      <c r="I125">
        <v>10</v>
      </c>
      <c r="J125" t="s">
        <v>93</v>
      </c>
      <c r="M125" t="s">
        <v>46</v>
      </c>
      <c r="N125" t="s">
        <v>70</v>
      </c>
      <c r="O125">
        <v>300</v>
      </c>
      <c r="P125" t="s">
        <v>48</v>
      </c>
      <c r="Q125" t="s">
        <v>103</v>
      </c>
      <c r="R125" t="s">
        <v>52</v>
      </c>
      <c r="S125" t="s">
        <v>53</v>
      </c>
      <c r="T125" t="s">
        <v>41</v>
      </c>
      <c r="U125" t="s">
        <v>42</v>
      </c>
      <c r="V125" t="s">
        <v>100</v>
      </c>
      <c r="Z125" t="s">
        <v>46</v>
      </c>
      <c r="AB125" t="s">
        <v>32</v>
      </c>
      <c r="AC125" t="s">
        <v>554</v>
      </c>
      <c r="AD125" t="s">
        <v>555</v>
      </c>
      <c r="AE125" s="19">
        <v>44597</v>
      </c>
      <c r="AF125" t="s">
        <v>556</v>
      </c>
      <c r="AG125">
        <v>350</v>
      </c>
      <c r="AH125" t="s">
        <v>116</v>
      </c>
    </row>
    <row r="126" spans="1:34" x14ac:dyDescent="0.25">
      <c r="A126" t="s">
        <v>131</v>
      </c>
      <c r="B126" t="s">
        <v>131</v>
      </c>
      <c r="C126" t="s">
        <v>575</v>
      </c>
      <c r="D126" t="s">
        <v>131</v>
      </c>
      <c r="F126" t="s">
        <v>131</v>
      </c>
      <c r="G126" t="s">
        <v>1325</v>
      </c>
      <c r="I126">
        <v>10</v>
      </c>
      <c r="J126" t="s">
        <v>93</v>
      </c>
      <c r="M126" t="s">
        <v>46</v>
      </c>
      <c r="N126" t="s">
        <v>70</v>
      </c>
      <c r="O126">
        <v>300</v>
      </c>
      <c r="P126" t="s">
        <v>34</v>
      </c>
      <c r="Q126" t="s">
        <v>102</v>
      </c>
      <c r="R126" t="s">
        <v>52</v>
      </c>
      <c r="S126" t="s">
        <v>53</v>
      </c>
      <c r="T126" t="s">
        <v>66</v>
      </c>
      <c r="U126" t="s">
        <v>42</v>
      </c>
      <c r="V126" t="s">
        <v>113</v>
      </c>
      <c r="W126">
        <v>5</v>
      </c>
      <c r="Y126" t="s">
        <v>165</v>
      </c>
      <c r="Z126" t="s">
        <v>46</v>
      </c>
      <c r="AB126" t="s">
        <v>46</v>
      </c>
      <c r="AC126" t="s">
        <v>557</v>
      </c>
      <c r="AD126" t="s">
        <v>558</v>
      </c>
      <c r="AE126">
        <v>5</v>
      </c>
      <c r="AF126" t="s">
        <v>482</v>
      </c>
      <c r="AG126">
        <v>300</v>
      </c>
      <c r="AH126" t="s">
        <v>116</v>
      </c>
    </row>
    <row r="127" spans="1:34" x14ac:dyDescent="0.25">
      <c r="A127" t="s">
        <v>131</v>
      </c>
      <c r="B127" t="s">
        <v>131</v>
      </c>
      <c r="C127" t="s">
        <v>1158</v>
      </c>
      <c r="D127" t="s">
        <v>131</v>
      </c>
      <c r="F127" t="s">
        <v>131</v>
      </c>
      <c r="G127" t="s">
        <v>1325</v>
      </c>
      <c r="I127">
        <v>20</v>
      </c>
      <c r="J127" t="s">
        <v>93</v>
      </c>
      <c r="M127" t="s">
        <v>46</v>
      </c>
      <c r="N127" t="s">
        <v>70</v>
      </c>
      <c r="O127">
        <v>60</v>
      </c>
      <c r="P127" t="s">
        <v>34</v>
      </c>
      <c r="Q127" t="s">
        <v>103</v>
      </c>
      <c r="R127" t="s">
        <v>39</v>
      </c>
      <c r="S127" t="s">
        <v>76</v>
      </c>
      <c r="T127" t="s">
        <v>41</v>
      </c>
      <c r="V127" t="s">
        <v>100</v>
      </c>
      <c r="Y127" t="s">
        <v>1170</v>
      </c>
      <c r="Z127" t="s">
        <v>46</v>
      </c>
      <c r="AA127">
        <v>0.01</v>
      </c>
      <c r="AB127" t="s">
        <v>32</v>
      </c>
      <c r="AC127" t="s">
        <v>1164</v>
      </c>
      <c r="AD127" t="s">
        <v>760</v>
      </c>
      <c r="AE127">
        <v>2</v>
      </c>
      <c r="AF127" t="s">
        <v>1165</v>
      </c>
      <c r="AG127">
        <v>600</v>
      </c>
      <c r="AH127" t="s">
        <v>116</v>
      </c>
    </row>
    <row r="128" spans="1:34" x14ac:dyDescent="0.25">
      <c r="A128" t="s">
        <v>926</v>
      </c>
      <c r="B128" t="s">
        <v>131</v>
      </c>
      <c r="C128" t="s">
        <v>921</v>
      </c>
      <c r="D128" t="s">
        <v>131</v>
      </c>
      <c r="F128" t="s">
        <v>131</v>
      </c>
      <c r="G128" t="s">
        <v>1325</v>
      </c>
      <c r="I128">
        <v>10</v>
      </c>
      <c r="J128" t="s">
        <v>93</v>
      </c>
      <c r="M128" t="s">
        <v>46</v>
      </c>
      <c r="N128" t="s">
        <v>59</v>
      </c>
      <c r="O128">
        <v>120</v>
      </c>
      <c r="P128" t="s">
        <v>71</v>
      </c>
      <c r="Q128" t="s">
        <v>103</v>
      </c>
      <c r="R128" t="s">
        <v>39</v>
      </c>
      <c r="S128" t="s">
        <v>76</v>
      </c>
      <c r="T128" t="s">
        <v>41</v>
      </c>
      <c r="V128" t="s">
        <v>100</v>
      </c>
      <c r="Y128" t="s">
        <v>927</v>
      </c>
      <c r="Z128" t="s">
        <v>46</v>
      </c>
      <c r="AA128">
        <v>0.01</v>
      </c>
      <c r="AB128" t="s">
        <v>32</v>
      </c>
      <c r="AC128" t="s">
        <v>928</v>
      </c>
      <c r="AD128" t="s">
        <v>929</v>
      </c>
      <c r="AE128">
        <v>10</v>
      </c>
      <c r="AF128" t="s">
        <v>930</v>
      </c>
      <c r="AG128">
        <v>500</v>
      </c>
    </row>
    <row r="129" spans="1:35" x14ac:dyDescent="0.25">
      <c r="A129" t="s">
        <v>871</v>
      </c>
      <c r="B129" t="s">
        <v>131</v>
      </c>
      <c r="C129" t="s">
        <v>1140</v>
      </c>
      <c r="D129" t="s">
        <v>131</v>
      </c>
      <c r="F129" t="s">
        <v>131</v>
      </c>
      <c r="G129" t="s">
        <v>1325</v>
      </c>
      <c r="I129">
        <v>10</v>
      </c>
      <c r="J129" t="s">
        <v>93</v>
      </c>
      <c r="M129" t="s">
        <v>46</v>
      </c>
      <c r="N129" t="s">
        <v>47</v>
      </c>
      <c r="O129">
        <v>180</v>
      </c>
      <c r="P129" t="s">
        <v>34</v>
      </c>
      <c r="Q129" t="s">
        <v>102</v>
      </c>
      <c r="R129" t="s">
        <v>1119</v>
      </c>
      <c r="S129" t="s">
        <v>85</v>
      </c>
      <c r="T129" t="s">
        <v>66</v>
      </c>
      <c r="U129" t="s">
        <v>42</v>
      </c>
      <c r="V129" t="s">
        <v>113</v>
      </c>
      <c r="W129">
        <v>0</v>
      </c>
      <c r="X129">
        <v>0.3</v>
      </c>
      <c r="Y129" t="s">
        <v>1120</v>
      </c>
      <c r="Z129" t="s">
        <v>46</v>
      </c>
      <c r="AA129">
        <v>0.01</v>
      </c>
      <c r="AB129" t="s">
        <v>32</v>
      </c>
      <c r="AC129" t="s">
        <v>1121</v>
      </c>
      <c r="AD129" t="s">
        <v>1122</v>
      </c>
      <c r="AE129">
        <v>5</v>
      </c>
      <c r="AF129" t="s">
        <v>526</v>
      </c>
      <c r="AG129">
        <v>1100</v>
      </c>
      <c r="AH129" t="s">
        <v>116</v>
      </c>
    </row>
    <row r="130" spans="1:35" x14ac:dyDescent="0.25">
      <c r="A130" t="s">
        <v>1189</v>
      </c>
      <c r="B130" t="s">
        <v>1189</v>
      </c>
      <c r="C130" t="s">
        <v>1282</v>
      </c>
      <c r="D130" t="s">
        <v>1189</v>
      </c>
      <c r="E130">
        <v>6.6E-3</v>
      </c>
      <c r="F130" t="s">
        <v>131</v>
      </c>
      <c r="G130" t="s">
        <v>1322</v>
      </c>
      <c r="H130" t="s">
        <v>110</v>
      </c>
      <c r="I130">
        <v>10</v>
      </c>
      <c r="J130" t="s">
        <v>93</v>
      </c>
      <c r="M130" t="s">
        <v>46</v>
      </c>
      <c r="N130" t="s">
        <v>59</v>
      </c>
      <c r="O130">
        <v>600</v>
      </c>
      <c r="P130" t="s">
        <v>35</v>
      </c>
      <c r="Q130" t="s">
        <v>102</v>
      </c>
      <c r="R130" t="s">
        <v>52</v>
      </c>
      <c r="S130" t="s">
        <v>85</v>
      </c>
      <c r="T130" t="s">
        <v>66</v>
      </c>
      <c r="U130" t="s">
        <v>42</v>
      </c>
      <c r="V130" t="s">
        <v>1284</v>
      </c>
      <c r="W130">
        <v>0.36</v>
      </c>
      <c r="X130">
        <v>4.6300000000000001E-2</v>
      </c>
      <c r="Y130" t="s">
        <v>1288</v>
      </c>
      <c r="Z130" t="s">
        <v>32</v>
      </c>
      <c r="AA130">
        <v>5.0000000000000001E-3</v>
      </c>
      <c r="AB130" t="s">
        <v>32</v>
      </c>
      <c r="AC130" t="s">
        <v>1221</v>
      </c>
      <c r="AD130" t="s">
        <v>1222</v>
      </c>
      <c r="AE130">
        <v>5</v>
      </c>
      <c r="AF130" t="s">
        <v>216</v>
      </c>
      <c r="AG130">
        <v>842</v>
      </c>
      <c r="AH130" t="s">
        <v>116</v>
      </c>
    </row>
    <row r="131" spans="1:35" x14ac:dyDescent="0.25">
      <c r="A131" t="s">
        <v>320</v>
      </c>
      <c r="B131" t="s">
        <v>1189</v>
      </c>
      <c r="C131" t="s">
        <v>975</v>
      </c>
      <c r="D131" t="s">
        <v>1189</v>
      </c>
      <c r="E131">
        <v>1.4E-2</v>
      </c>
      <c r="F131" t="s">
        <v>131</v>
      </c>
      <c r="G131" t="s">
        <v>1322</v>
      </c>
      <c r="H131" t="s">
        <v>109</v>
      </c>
      <c r="I131">
        <v>10</v>
      </c>
      <c r="J131" t="s">
        <v>93</v>
      </c>
      <c r="M131" t="s">
        <v>46</v>
      </c>
      <c r="N131" t="s">
        <v>59</v>
      </c>
      <c r="O131">
        <v>60</v>
      </c>
      <c r="P131" t="s">
        <v>48</v>
      </c>
      <c r="Q131" t="s">
        <v>102</v>
      </c>
      <c r="R131" t="s">
        <v>52</v>
      </c>
      <c r="S131" t="s">
        <v>53</v>
      </c>
      <c r="T131" t="s">
        <v>66</v>
      </c>
      <c r="U131" t="s">
        <v>42</v>
      </c>
      <c r="V131" t="s">
        <v>113</v>
      </c>
      <c r="Y131" t="s">
        <v>165</v>
      </c>
      <c r="Z131" t="s">
        <v>32</v>
      </c>
      <c r="AA131">
        <v>0.01</v>
      </c>
      <c r="AB131" t="s">
        <v>46</v>
      </c>
      <c r="AC131" t="s">
        <v>966</v>
      </c>
      <c r="AD131" t="s">
        <v>967</v>
      </c>
      <c r="AE131">
        <v>5</v>
      </c>
      <c r="AF131" t="s">
        <v>482</v>
      </c>
      <c r="AG131">
        <v>750</v>
      </c>
      <c r="AH131" t="s">
        <v>120</v>
      </c>
    </row>
    <row r="132" spans="1:35" x14ac:dyDescent="0.25">
      <c r="A132" t="s">
        <v>897</v>
      </c>
      <c r="B132" t="s">
        <v>1189</v>
      </c>
      <c r="C132" t="s">
        <v>889</v>
      </c>
      <c r="D132" t="s">
        <v>1189</v>
      </c>
      <c r="E132">
        <v>1.4E-2</v>
      </c>
      <c r="F132" t="s">
        <v>131</v>
      </c>
      <c r="G132" t="s">
        <v>1322</v>
      </c>
      <c r="H132" t="s">
        <v>109</v>
      </c>
      <c r="I132">
        <v>10</v>
      </c>
      <c r="J132" t="s">
        <v>93</v>
      </c>
      <c r="M132" t="s">
        <v>46</v>
      </c>
      <c r="N132" t="s">
        <v>59</v>
      </c>
      <c r="O132">
        <v>5</v>
      </c>
      <c r="P132" t="s">
        <v>48</v>
      </c>
      <c r="Q132" t="s">
        <v>102</v>
      </c>
      <c r="R132" t="s">
        <v>52</v>
      </c>
      <c r="S132" t="s">
        <v>53</v>
      </c>
      <c r="T132" t="s">
        <v>66</v>
      </c>
      <c r="U132" t="s">
        <v>42</v>
      </c>
      <c r="V132" t="s">
        <v>113</v>
      </c>
      <c r="W132">
        <v>0</v>
      </c>
      <c r="X132" t="s">
        <v>55</v>
      </c>
      <c r="Y132" t="s">
        <v>890</v>
      </c>
      <c r="Z132" t="s">
        <v>32</v>
      </c>
      <c r="AA132">
        <v>0.01</v>
      </c>
      <c r="AB132" t="s">
        <v>46</v>
      </c>
      <c r="AC132" t="s">
        <v>410</v>
      </c>
      <c r="AD132" t="s">
        <v>220</v>
      </c>
      <c r="AE132">
        <v>10</v>
      </c>
      <c r="AF132" t="s">
        <v>482</v>
      </c>
      <c r="AG132">
        <v>750</v>
      </c>
      <c r="AH132" t="s">
        <v>116</v>
      </c>
    </row>
    <row r="133" spans="1:35" x14ac:dyDescent="0.25">
      <c r="A133" t="s">
        <v>189</v>
      </c>
      <c r="B133" t="s">
        <v>1189</v>
      </c>
      <c r="C133" t="s">
        <v>338</v>
      </c>
      <c r="D133" t="s">
        <v>1189</v>
      </c>
      <c r="E133">
        <v>2.3E-2</v>
      </c>
      <c r="F133" t="s">
        <v>131</v>
      </c>
      <c r="G133" t="s">
        <v>1322</v>
      </c>
      <c r="H133" t="s">
        <v>111</v>
      </c>
      <c r="I133">
        <v>10</v>
      </c>
      <c r="J133" t="s">
        <v>96</v>
      </c>
      <c r="M133" t="s">
        <v>32</v>
      </c>
      <c r="N133" t="s">
        <v>59</v>
      </c>
      <c r="O133">
        <v>3</v>
      </c>
      <c r="P133" t="s">
        <v>339</v>
      </c>
      <c r="Q133" t="s">
        <v>102</v>
      </c>
      <c r="R133" t="s">
        <v>52</v>
      </c>
      <c r="S133" t="s">
        <v>53</v>
      </c>
      <c r="T133" t="s">
        <v>66</v>
      </c>
      <c r="U133" t="s">
        <v>42</v>
      </c>
      <c r="V133" t="s">
        <v>113</v>
      </c>
      <c r="W133">
        <v>0</v>
      </c>
      <c r="Y133" t="s">
        <v>165</v>
      </c>
      <c r="Z133" t="s">
        <v>32</v>
      </c>
      <c r="AC133" t="s">
        <v>341</v>
      </c>
      <c r="AD133" t="s">
        <v>342</v>
      </c>
      <c r="AE133">
        <v>2</v>
      </c>
      <c r="AF133" t="s">
        <v>343</v>
      </c>
      <c r="AG133">
        <v>523</v>
      </c>
      <c r="AH133" t="s">
        <v>116</v>
      </c>
    </row>
    <row r="134" spans="1:35" x14ac:dyDescent="0.25">
      <c r="A134" t="s">
        <v>402</v>
      </c>
      <c r="B134" t="s">
        <v>1189</v>
      </c>
      <c r="C134" t="s">
        <v>396</v>
      </c>
      <c r="D134" t="s">
        <v>1189</v>
      </c>
      <c r="E134">
        <v>3.1E-2</v>
      </c>
      <c r="F134" t="s">
        <v>131</v>
      </c>
      <c r="G134" t="s">
        <v>1322</v>
      </c>
      <c r="H134" t="s">
        <v>111</v>
      </c>
      <c r="I134">
        <v>10</v>
      </c>
      <c r="J134" t="s">
        <v>93</v>
      </c>
      <c r="M134" t="s">
        <v>32</v>
      </c>
      <c r="N134" t="s">
        <v>59</v>
      </c>
      <c r="O134">
        <v>900</v>
      </c>
      <c r="P134" t="s">
        <v>34</v>
      </c>
      <c r="Q134" t="s">
        <v>102</v>
      </c>
      <c r="R134" t="s">
        <v>52</v>
      </c>
      <c r="S134" t="s">
        <v>85</v>
      </c>
      <c r="T134" t="s">
        <v>66</v>
      </c>
      <c r="U134" t="s">
        <v>42</v>
      </c>
      <c r="V134" t="s">
        <v>113</v>
      </c>
      <c r="Z134" t="s">
        <v>46</v>
      </c>
      <c r="AA134" t="s">
        <v>397</v>
      </c>
      <c r="AB134" t="s">
        <v>32</v>
      </c>
      <c r="AC134" t="s">
        <v>403</v>
      </c>
      <c r="AD134" t="s">
        <v>404</v>
      </c>
      <c r="AE134">
        <v>5</v>
      </c>
      <c r="AF134" t="s">
        <v>405</v>
      </c>
      <c r="AH134" t="s">
        <v>116</v>
      </c>
    </row>
    <row r="135" spans="1:35" x14ac:dyDescent="0.25">
      <c r="A135" t="s">
        <v>247</v>
      </c>
      <c r="B135" t="s">
        <v>1189</v>
      </c>
      <c r="C135" t="s">
        <v>280</v>
      </c>
      <c r="D135" t="s">
        <v>1189</v>
      </c>
      <c r="E135">
        <v>3.2550000000000003E-2</v>
      </c>
      <c r="F135" t="s">
        <v>131</v>
      </c>
      <c r="G135" t="s">
        <v>1322</v>
      </c>
      <c r="H135" t="s">
        <v>241</v>
      </c>
      <c r="I135">
        <v>10</v>
      </c>
      <c r="J135" t="s">
        <v>93</v>
      </c>
      <c r="M135" t="s">
        <v>46</v>
      </c>
      <c r="N135" t="s">
        <v>59</v>
      </c>
      <c r="O135">
        <v>120</v>
      </c>
      <c r="P135" t="s">
        <v>34</v>
      </c>
      <c r="Q135" t="s">
        <v>102</v>
      </c>
      <c r="R135" t="s">
        <v>52</v>
      </c>
      <c r="S135" t="s">
        <v>53</v>
      </c>
      <c r="T135" t="s">
        <v>66</v>
      </c>
      <c r="U135" t="s">
        <v>42</v>
      </c>
      <c r="V135" t="s">
        <v>113</v>
      </c>
      <c r="W135">
        <v>8.0000000000008953E-3</v>
      </c>
      <c r="Y135" t="s">
        <v>248</v>
      </c>
      <c r="Z135" t="s">
        <v>32</v>
      </c>
      <c r="AA135">
        <v>3.0000000000000001E-3</v>
      </c>
      <c r="AB135" t="s">
        <v>46</v>
      </c>
      <c r="AC135" t="s">
        <v>243</v>
      </c>
      <c r="AD135" t="s">
        <v>244</v>
      </c>
      <c r="AE135">
        <v>1</v>
      </c>
      <c r="AF135" t="s">
        <v>245</v>
      </c>
      <c r="AG135">
        <v>460</v>
      </c>
      <c r="AH135" t="s">
        <v>78</v>
      </c>
      <c r="AI135" t="s">
        <v>246</v>
      </c>
    </row>
    <row r="136" spans="1:35" x14ac:dyDescent="0.25">
      <c r="A136" t="s">
        <v>874</v>
      </c>
      <c r="B136" t="s">
        <v>1189</v>
      </c>
      <c r="C136" t="s">
        <v>888</v>
      </c>
      <c r="D136" t="s">
        <v>1189</v>
      </c>
      <c r="E136">
        <v>3.5999999999999997E-2</v>
      </c>
      <c r="F136" t="s">
        <v>131</v>
      </c>
      <c r="G136" t="s">
        <v>1322</v>
      </c>
      <c r="H136" t="s">
        <v>111</v>
      </c>
      <c r="I136">
        <v>5</v>
      </c>
      <c r="J136" t="s">
        <v>93</v>
      </c>
      <c r="M136" t="s">
        <v>826</v>
      </c>
      <c r="N136" t="s">
        <v>59</v>
      </c>
      <c r="O136">
        <v>240</v>
      </c>
      <c r="P136" t="s">
        <v>457</v>
      </c>
      <c r="Q136" t="s">
        <v>102</v>
      </c>
      <c r="R136" t="s">
        <v>52</v>
      </c>
      <c r="S136" t="s">
        <v>53</v>
      </c>
      <c r="T136" t="s">
        <v>66</v>
      </c>
      <c r="U136" t="s">
        <v>42</v>
      </c>
      <c r="V136" t="s">
        <v>113</v>
      </c>
      <c r="Y136" t="s">
        <v>165</v>
      </c>
      <c r="Z136" t="s">
        <v>32</v>
      </c>
      <c r="AA136">
        <v>0.01</v>
      </c>
      <c r="AB136" t="s">
        <v>415</v>
      </c>
      <c r="AC136" t="s">
        <v>872</v>
      </c>
      <c r="AD136" t="s">
        <v>873</v>
      </c>
      <c r="AE136">
        <v>2</v>
      </c>
      <c r="AF136" t="s">
        <v>812</v>
      </c>
      <c r="AG136">
        <v>350</v>
      </c>
      <c r="AH136" t="s">
        <v>116</v>
      </c>
    </row>
    <row r="137" spans="1:35" x14ac:dyDescent="0.25">
      <c r="A137" t="s">
        <v>717</v>
      </c>
      <c r="B137" t="s">
        <v>1189</v>
      </c>
      <c r="C137" t="s">
        <v>1247</v>
      </c>
      <c r="D137" t="s">
        <v>1189</v>
      </c>
      <c r="E137">
        <v>3.6999999999999998E-2</v>
      </c>
      <c r="F137" t="s">
        <v>131</v>
      </c>
      <c r="G137" t="s">
        <v>1322</v>
      </c>
      <c r="H137" t="s">
        <v>110</v>
      </c>
      <c r="I137">
        <v>10</v>
      </c>
      <c r="J137" t="s">
        <v>93</v>
      </c>
      <c r="M137" t="s">
        <v>46</v>
      </c>
      <c r="N137" t="s">
        <v>59</v>
      </c>
      <c r="O137">
        <v>60</v>
      </c>
      <c r="P137" t="s">
        <v>34</v>
      </c>
      <c r="Q137" t="s">
        <v>102</v>
      </c>
      <c r="R137" t="s">
        <v>52</v>
      </c>
      <c r="S137" t="s">
        <v>53</v>
      </c>
      <c r="T137" t="s">
        <v>66</v>
      </c>
      <c r="U137" t="s">
        <v>42</v>
      </c>
      <c r="V137" t="s">
        <v>113</v>
      </c>
      <c r="W137">
        <v>1</v>
      </c>
      <c r="Y137" t="s">
        <v>917</v>
      </c>
      <c r="Z137" t="s">
        <v>32</v>
      </c>
      <c r="AA137">
        <v>0.01</v>
      </c>
      <c r="AB137" t="s">
        <v>46</v>
      </c>
      <c r="AC137" t="s">
        <v>295</v>
      </c>
      <c r="AD137" t="s">
        <v>718</v>
      </c>
      <c r="AE137">
        <v>5</v>
      </c>
      <c r="AF137" t="s">
        <v>526</v>
      </c>
      <c r="AG137">
        <v>425</v>
      </c>
      <c r="AH137" t="s">
        <v>117</v>
      </c>
    </row>
    <row r="138" spans="1:35" x14ac:dyDescent="0.25">
      <c r="A138" t="s">
        <v>189</v>
      </c>
      <c r="B138" t="s">
        <v>1189</v>
      </c>
      <c r="C138" t="s">
        <v>1075</v>
      </c>
      <c r="D138" t="s">
        <v>1189</v>
      </c>
      <c r="E138">
        <v>3.6999999999999998E-2</v>
      </c>
      <c r="F138" t="s">
        <v>131</v>
      </c>
      <c r="G138" t="s">
        <v>1322</v>
      </c>
      <c r="H138" t="s">
        <v>111</v>
      </c>
      <c r="I138">
        <v>10</v>
      </c>
      <c r="J138" t="s">
        <v>93</v>
      </c>
      <c r="M138" t="s">
        <v>46</v>
      </c>
      <c r="N138" t="s">
        <v>59</v>
      </c>
      <c r="O138">
        <v>900</v>
      </c>
      <c r="P138" t="s">
        <v>48</v>
      </c>
      <c r="Q138" t="s">
        <v>102</v>
      </c>
      <c r="R138" t="s">
        <v>52</v>
      </c>
      <c r="S138" t="s">
        <v>85</v>
      </c>
      <c r="T138" t="s">
        <v>66</v>
      </c>
      <c r="U138" t="s">
        <v>42</v>
      </c>
      <c r="V138" t="s">
        <v>113</v>
      </c>
      <c r="W138">
        <v>6</v>
      </c>
      <c r="X138">
        <v>5</v>
      </c>
      <c r="Y138" t="s">
        <v>1079</v>
      </c>
      <c r="Z138" t="s">
        <v>32</v>
      </c>
      <c r="AA138">
        <v>0.01</v>
      </c>
      <c r="AB138" t="s">
        <v>32</v>
      </c>
      <c r="AC138" t="s">
        <v>1080</v>
      </c>
      <c r="AD138" t="s">
        <v>1081</v>
      </c>
      <c r="AE138">
        <v>4</v>
      </c>
      <c r="AF138" t="s">
        <v>216</v>
      </c>
      <c r="AG138">
        <v>730</v>
      </c>
      <c r="AH138" t="s">
        <v>116</v>
      </c>
    </row>
    <row r="139" spans="1:35" x14ac:dyDescent="0.25">
      <c r="A139" t="s">
        <v>320</v>
      </c>
      <c r="B139" t="s">
        <v>1189</v>
      </c>
      <c r="C139" t="s">
        <v>311</v>
      </c>
      <c r="D139" t="s">
        <v>1189</v>
      </c>
      <c r="E139">
        <v>3.7999999999999999E-2</v>
      </c>
      <c r="F139" t="s">
        <v>131</v>
      </c>
      <c r="G139" t="s">
        <v>1322</v>
      </c>
      <c r="H139" t="s">
        <v>111</v>
      </c>
      <c r="I139">
        <v>10</v>
      </c>
      <c r="J139" t="s">
        <v>93</v>
      </c>
      <c r="M139" t="s">
        <v>46</v>
      </c>
      <c r="N139" t="s">
        <v>59</v>
      </c>
      <c r="O139">
        <v>180</v>
      </c>
      <c r="P139" t="s">
        <v>315</v>
      </c>
      <c r="Q139" t="s">
        <v>102</v>
      </c>
      <c r="R139" t="s">
        <v>52</v>
      </c>
      <c r="S139" t="s">
        <v>53</v>
      </c>
      <c r="T139" t="s">
        <v>66</v>
      </c>
      <c r="U139" t="s">
        <v>42</v>
      </c>
      <c r="V139" t="s">
        <v>113</v>
      </c>
      <c r="W139">
        <v>6</v>
      </c>
      <c r="Z139" t="s">
        <v>32</v>
      </c>
      <c r="AA139">
        <v>5.0000000000000001E-3</v>
      </c>
      <c r="AC139" t="s">
        <v>316</v>
      </c>
      <c r="AD139" t="s">
        <v>220</v>
      </c>
      <c r="AE139">
        <v>5</v>
      </c>
    </row>
    <row r="140" spans="1:35" x14ac:dyDescent="0.25">
      <c r="A140" t="s">
        <v>189</v>
      </c>
      <c r="B140" t="s">
        <v>1189</v>
      </c>
      <c r="C140" t="s">
        <v>1261</v>
      </c>
      <c r="D140" t="s">
        <v>1189</v>
      </c>
      <c r="E140">
        <v>3.9100000000000003E-2</v>
      </c>
      <c r="F140" t="s">
        <v>131</v>
      </c>
      <c r="G140" t="s">
        <v>1322</v>
      </c>
      <c r="H140" t="s">
        <v>111</v>
      </c>
      <c r="I140">
        <v>10</v>
      </c>
      <c r="J140" t="s">
        <v>96</v>
      </c>
      <c r="M140" t="s">
        <v>32</v>
      </c>
      <c r="N140" t="s">
        <v>59</v>
      </c>
      <c r="O140">
        <v>18</v>
      </c>
      <c r="P140" t="s">
        <v>71</v>
      </c>
      <c r="S140" t="s">
        <v>53</v>
      </c>
      <c r="T140" t="s">
        <v>66</v>
      </c>
      <c r="U140" t="s">
        <v>42</v>
      </c>
      <c r="V140" t="s">
        <v>113</v>
      </c>
      <c r="Y140" t="s">
        <v>1257</v>
      </c>
      <c r="Z140" t="s">
        <v>46</v>
      </c>
      <c r="AA140">
        <v>0.01</v>
      </c>
      <c r="AB140" t="s">
        <v>46</v>
      </c>
      <c r="AC140" t="s">
        <v>778</v>
      </c>
      <c r="AD140" t="s">
        <v>220</v>
      </c>
      <c r="AE140">
        <v>2</v>
      </c>
      <c r="AF140" t="s">
        <v>127</v>
      </c>
      <c r="AG140">
        <v>393</v>
      </c>
      <c r="AH140" t="s">
        <v>116</v>
      </c>
    </row>
    <row r="141" spans="1:35" x14ac:dyDescent="0.25">
      <c r="A141" t="s">
        <v>189</v>
      </c>
      <c r="B141" t="s">
        <v>1189</v>
      </c>
      <c r="C141" t="s">
        <v>809</v>
      </c>
      <c r="D141" t="s">
        <v>1189</v>
      </c>
      <c r="E141">
        <v>4.2000000000000003E-2</v>
      </c>
      <c r="F141" t="s">
        <v>131</v>
      </c>
      <c r="G141" t="s">
        <v>1322</v>
      </c>
      <c r="H141" t="s">
        <v>109</v>
      </c>
      <c r="J141" t="s">
        <v>93</v>
      </c>
      <c r="K141" t="s">
        <v>810</v>
      </c>
      <c r="M141" t="s">
        <v>46</v>
      </c>
      <c r="N141" t="s">
        <v>59</v>
      </c>
      <c r="O141">
        <v>300</v>
      </c>
      <c r="P141" t="s">
        <v>35</v>
      </c>
      <c r="Q141" t="s">
        <v>102</v>
      </c>
      <c r="R141" t="s">
        <v>52</v>
      </c>
      <c r="S141" t="s">
        <v>53</v>
      </c>
      <c r="T141" t="s">
        <v>77</v>
      </c>
      <c r="U141" t="s">
        <v>42</v>
      </c>
      <c r="V141" t="s">
        <v>113</v>
      </c>
      <c r="Y141" t="s">
        <v>165</v>
      </c>
      <c r="Z141" t="s">
        <v>32</v>
      </c>
      <c r="AA141">
        <v>0.01</v>
      </c>
      <c r="AB141" t="s">
        <v>46</v>
      </c>
      <c r="AC141" t="s">
        <v>341</v>
      </c>
      <c r="AD141" t="s">
        <v>811</v>
      </c>
      <c r="AE141">
        <v>0.5</v>
      </c>
      <c r="AF141" t="s">
        <v>812</v>
      </c>
      <c r="AG141">
        <v>700</v>
      </c>
      <c r="AH141" t="s">
        <v>117</v>
      </c>
    </row>
    <row r="142" spans="1:35" x14ac:dyDescent="0.25">
      <c r="A142" t="s">
        <v>189</v>
      </c>
      <c r="B142" t="s">
        <v>1189</v>
      </c>
      <c r="C142" t="s">
        <v>211</v>
      </c>
      <c r="D142" t="s">
        <v>1189</v>
      </c>
      <c r="E142">
        <v>4.41E-2</v>
      </c>
      <c r="F142" t="s">
        <v>131</v>
      </c>
      <c r="G142" t="s">
        <v>1322</v>
      </c>
      <c r="H142" t="s">
        <v>109</v>
      </c>
      <c r="I142">
        <v>15</v>
      </c>
      <c r="J142" t="s">
        <v>93</v>
      </c>
      <c r="M142" t="s">
        <v>46</v>
      </c>
      <c r="N142" t="s">
        <v>59</v>
      </c>
      <c r="O142">
        <v>600</v>
      </c>
      <c r="P142" t="s">
        <v>34</v>
      </c>
      <c r="Q142" t="s">
        <v>102</v>
      </c>
      <c r="R142" t="s">
        <v>52</v>
      </c>
      <c r="S142" t="s">
        <v>89</v>
      </c>
      <c r="T142" t="s">
        <v>66</v>
      </c>
      <c r="U142" t="s">
        <v>42</v>
      </c>
      <c r="V142" t="s">
        <v>113</v>
      </c>
      <c r="W142" t="s">
        <v>181</v>
      </c>
      <c r="X142" t="s">
        <v>182</v>
      </c>
      <c r="Y142" t="s">
        <v>183</v>
      </c>
      <c r="Z142" t="s">
        <v>32</v>
      </c>
      <c r="AA142">
        <v>5.0000000000000001E-3</v>
      </c>
      <c r="AB142" t="s">
        <v>32</v>
      </c>
      <c r="AC142" t="s">
        <v>184</v>
      </c>
      <c r="AD142" t="s">
        <v>185</v>
      </c>
      <c r="AE142">
        <v>5</v>
      </c>
      <c r="AF142" t="s">
        <v>186</v>
      </c>
      <c r="AG142">
        <v>320</v>
      </c>
      <c r="AH142" t="s">
        <v>116</v>
      </c>
    </row>
    <row r="143" spans="1:35" x14ac:dyDescent="0.25">
      <c r="A143" t="s">
        <v>1189</v>
      </c>
      <c r="B143" t="s">
        <v>1189</v>
      </c>
      <c r="C143" t="s">
        <v>1190</v>
      </c>
      <c r="D143" t="s">
        <v>1189</v>
      </c>
      <c r="E143">
        <v>5.1999999999999998E-2</v>
      </c>
      <c r="F143" t="s">
        <v>131</v>
      </c>
      <c r="G143" t="s">
        <v>1322</v>
      </c>
      <c r="H143" t="s">
        <v>111</v>
      </c>
      <c r="I143">
        <v>10</v>
      </c>
      <c r="J143" t="s">
        <v>93</v>
      </c>
      <c r="M143" t="s">
        <v>46</v>
      </c>
      <c r="N143" t="s">
        <v>59</v>
      </c>
      <c r="O143">
        <v>180</v>
      </c>
      <c r="P143" t="s">
        <v>48</v>
      </c>
      <c r="Q143" t="s">
        <v>102</v>
      </c>
      <c r="R143" t="s">
        <v>52</v>
      </c>
      <c r="S143" t="s">
        <v>53</v>
      </c>
      <c r="T143" t="s">
        <v>66</v>
      </c>
      <c r="U143" t="s">
        <v>42</v>
      </c>
      <c r="V143" t="s">
        <v>113</v>
      </c>
      <c r="AA143" t="s">
        <v>894</v>
      </c>
      <c r="AB143" t="s">
        <v>32</v>
      </c>
      <c r="AE143">
        <v>5</v>
      </c>
    </row>
    <row r="144" spans="1:35" x14ac:dyDescent="0.25">
      <c r="A144" t="s">
        <v>595</v>
      </c>
      <c r="B144" t="s">
        <v>1189</v>
      </c>
      <c r="C144" t="s">
        <v>576</v>
      </c>
      <c r="D144" t="s">
        <v>1189</v>
      </c>
      <c r="E144">
        <v>5.7000000000000002E-2</v>
      </c>
      <c r="F144" t="s">
        <v>131</v>
      </c>
      <c r="G144" t="s">
        <v>1322</v>
      </c>
      <c r="H144" t="s">
        <v>111</v>
      </c>
      <c r="I144">
        <v>10</v>
      </c>
      <c r="J144" t="s">
        <v>93</v>
      </c>
      <c r="M144" t="s">
        <v>46</v>
      </c>
      <c r="N144" t="s">
        <v>59</v>
      </c>
      <c r="O144">
        <v>10</v>
      </c>
      <c r="P144" t="s">
        <v>48</v>
      </c>
      <c r="Q144" t="s">
        <v>103</v>
      </c>
      <c r="R144" t="s">
        <v>52</v>
      </c>
      <c r="S144" t="s">
        <v>53</v>
      </c>
      <c r="T144" t="s">
        <v>41</v>
      </c>
      <c r="V144" t="s">
        <v>113</v>
      </c>
      <c r="Z144" t="s">
        <v>46</v>
      </c>
      <c r="AB144" t="s">
        <v>46</v>
      </c>
      <c r="AC144" t="s">
        <v>592</v>
      </c>
      <c r="AD144" t="s">
        <v>593</v>
      </c>
      <c r="AE144">
        <v>2</v>
      </c>
      <c r="AF144" t="s">
        <v>127</v>
      </c>
      <c r="AG144">
        <v>554</v>
      </c>
      <c r="AH144" t="s">
        <v>120</v>
      </c>
    </row>
    <row r="145" spans="1:34" x14ac:dyDescent="0.25">
      <c r="A145" t="s">
        <v>1323</v>
      </c>
      <c r="B145" t="s">
        <v>1189</v>
      </c>
      <c r="C145" t="s">
        <v>653</v>
      </c>
      <c r="D145" t="s">
        <v>1189</v>
      </c>
      <c r="E145">
        <v>8.2000000000000003E-2</v>
      </c>
      <c r="F145" t="s">
        <v>131</v>
      </c>
      <c r="G145" t="s">
        <v>1322</v>
      </c>
      <c r="H145" t="s">
        <v>111</v>
      </c>
      <c r="I145">
        <v>10</v>
      </c>
      <c r="J145" t="s">
        <v>93</v>
      </c>
      <c r="M145" t="s">
        <v>32</v>
      </c>
      <c r="N145" t="s">
        <v>59</v>
      </c>
      <c r="O145">
        <v>1500</v>
      </c>
      <c r="P145" t="s">
        <v>48</v>
      </c>
      <c r="Q145" t="s">
        <v>102</v>
      </c>
      <c r="R145" t="s">
        <v>52</v>
      </c>
      <c r="S145" t="s">
        <v>53</v>
      </c>
      <c r="T145" t="s">
        <v>66</v>
      </c>
      <c r="U145" t="s">
        <v>42</v>
      </c>
      <c r="V145" t="s">
        <v>113</v>
      </c>
      <c r="X145">
        <v>0</v>
      </c>
      <c r="Y145" t="s">
        <v>627</v>
      </c>
      <c r="Z145" t="s">
        <v>32</v>
      </c>
      <c r="AA145">
        <v>0.01</v>
      </c>
      <c r="AB145" t="s">
        <v>46</v>
      </c>
      <c r="AC145" t="s">
        <v>640</v>
      </c>
      <c r="AD145" t="s">
        <v>641</v>
      </c>
      <c r="AE145">
        <v>20</v>
      </c>
      <c r="AF145" t="s">
        <v>491</v>
      </c>
      <c r="AG145">
        <v>214</v>
      </c>
      <c r="AH145" t="s">
        <v>116</v>
      </c>
    </row>
    <row r="146" spans="1:34" x14ac:dyDescent="0.25">
      <c r="A146" t="s">
        <v>154</v>
      </c>
      <c r="B146" t="s">
        <v>1189</v>
      </c>
      <c r="C146" t="s">
        <v>164</v>
      </c>
      <c r="D146" t="s">
        <v>1189</v>
      </c>
      <c r="E146" s="17">
        <v>8.3799999999999999E-2</v>
      </c>
      <c r="F146" t="s">
        <v>131</v>
      </c>
      <c r="G146" t="s">
        <v>1322</v>
      </c>
      <c r="H146" t="s">
        <v>111</v>
      </c>
      <c r="I146">
        <v>10</v>
      </c>
      <c r="J146" t="s">
        <v>132</v>
      </c>
      <c r="M146" t="s">
        <v>46</v>
      </c>
      <c r="N146" t="s">
        <v>59</v>
      </c>
      <c r="O146">
        <v>300</v>
      </c>
      <c r="P146" t="s">
        <v>150</v>
      </c>
      <c r="Q146" t="s">
        <v>103</v>
      </c>
      <c r="R146" t="s">
        <v>52</v>
      </c>
      <c r="S146" t="s">
        <v>53</v>
      </c>
      <c r="T146" t="s">
        <v>41</v>
      </c>
      <c r="U146" t="s">
        <v>42</v>
      </c>
      <c r="V146" t="s">
        <v>113</v>
      </c>
      <c r="W146">
        <v>0</v>
      </c>
      <c r="Y146" t="s">
        <v>124</v>
      </c>
      <c r="Z146" t="s">
        <v>32</v>
      </c>
      <c r="AA146">
        <v>0.01</v>
      </c>
      <c r="AB146" t="s">
        <v>46</v>
      </c>
      <c r="AC146" t="s">
        <v>151</v>
      </c>
      <c r="AD146" t="s">
        <v>152</v>
      </c>
      <c r="AE146">
        <v>3</v>
      </c>
      <c r="AF146" t="s">
        <v>153</v>
      </c>
      <c r="AG146">
        <v>208</v>
      </c>
      <c r="AH146" t="s">
        <v>116</v>
      </c>
    </row>
    <row r="147" spans="1:34" x14ac:dyDescent="0.25">
      <c r="A147" t="s">
        <v>1064</v>
      </c>
      <c r="B147" t="s">
        <v>1189</v>
      </c>
      <c r="C147" t="s">
        <v>1074</v>
      </c>
      <c r="D147" t="s">
        <v>1189</v>
      </c>
      <c r="E147">
        <v>9.1999999999999998E-2</v>
      </c>
      <c r="F147" t="s">
        <v>131</v>
      </c>
      <c r="G147" t="s">
        <v>1322</v>
      </c>
      <c r="H147" t="s">
        <v>111</v>
      </c>
      <c r="I147" t="s">
        <v>1044</v>
      </c>
      <c r="J147" t="s">
        <v>93</v>
      </c>
      <c r="M147" t="s">
        <v>46</v>
      </c>
      <c r="N147" t="s">
        <v>59</v>
      </c>
      <c r="O147">
        <v>1200</v>
      </c>
      <c r="P147" t="s">
        <v>48</v>
      </c>
      <c r="Q147" t="s">
        <v>102</v>
      </c>
      <c r="R147" t="s">
        <v>52</v>
      </c>
      <c r="S147" t="s">
        <v>53</v>
      </c>
      <c r="T147" t="s">
        <v>66</v>
      </c>
      <c r="U147" t="s">
        <v>42</v>
      </c>
      <c r="V147" t="s">
        <v>113</v>
      </c>
      <c r="Y147" t="s">
        <v>165</v>
      </c>
      <c r="Z147" t="s">
        <v>32</v>
      </c>
      <c r="AA147" t="s">
        <v>397</v>
      </c>
      <c r="AB147" t="s">
        <v>46</v>
      </c>
      <c r="AC147" t="s">
        <v>1065</v>
      </c>
      <c r="AD147" t="s">
        <v>1066</v>
      </c>
      <c r="AE147" t="s">
        <v>1063</v>
      </c>
      <c r="AF147" t="s">
        <v>1067</v>
      </c>
      <c r="AG147">
        <v>350</v>
      </c>
      <c r="AH147" t="s">
        <v>116</v>
      </c>
    </row>
    <row r="148" spans="1:34" x14ac:dyDescent="0.25">
      <c r="A148" t="s">
        <v>717</v>
      </c>
      <c r="B148" t="s">
        <v>1189</v>
      </c>
      <c r="C148" t="s">
        <v>722</v>
      </c>
      <c r="D148" t="s">
        <v>1189</v>
      </c>
      <c r="E148">
        <v>9.5333333333333325E-2</v>
      </c>
      <c r="F148" t="s">
        <v>131</v>
      </c>
      <c r="G148" t="s">
        <v>1322</v>
      </c>
      <c r="H148" t="s">
        <v>110</v>
      </c>
      <c r="I148">
        <v>10</v>
      </c>
      <c r="J148" t="s">
        <v>93</v>
      </c>
      <c r="M148" t="s">
        <v>46</v>
      </c>
      <c r="N148" t="s">
        <v>59</v>
      </c>
      <c r="O148">
        <v>120</v>
      </c>
      <c r="P148" t="s">
        <v>34</v>
      </c>
      <c r="Q148" t="s">
        <v>102</v>
      </c>
      <c r="R148" t="s">
        <v>52</v>
      </c>
      <c r="S148" t="s">
        <v>53</v>
      </c>
      <c r="T148" t="s">
        <v>66</v>
      </c>
      <c r="U148" t="s">
        <v>42</v>
      </c>
      <c r="V148" t="s">
        <v>113</v>
      </c>
      <c r="W148" t="s">
        <v>181</v>
      </c>
      <c r="Z148" t="s">
        <v>32</v>
      </c>
      <c r="AA148">
        <v>0.01</v>
      </c>
      <c r="AB148" t="s">
        <v>46</v>
      </c>
      <c r="AC148">
        <v>6495</v>
      </c>
      <c r="AD148" t="s">
        <v>718</v>
      </c>
      <c r="AE148">
        <v>5</v>
      </c>
      <c r="AF148" t="s">
        <v>127</v>
      </c>
      <c r="AG148">
        <v>696</v>
      </c>
      <c r="AH148" t="s">
        <v>117</v>
      </c>
    </row>
    <row r="149" spans="1:34" x14ac:dyDescent="0.25">
      <c r="A149" t="s">
        <v>1090</v>
      </c>
      <c r="B149" t="s">
        <v>1189</v>
      </c>
      <c r="C149" t="s">
        <v>1107</v>
      </c>
      <c r="D149" t="s">
        <v>1189</v>
      </c>
      <c r="E149">
        <v>0.12</v>
      </c>
      <c r="F149" t="s">
        <v>131</v>
      </c>
      <c r="G149" t="s">
        <v>1322</v>
      </c>
      <c r="H149" t="s">
        <v>110</v>
      </c>
      <c r="I149">
        <v>10</v>
      </c>
      <c r="J149" t="s">
        <v>93</v>
      </c>
      <c r="M149" t="s">
        <v>32</v>
      </c>
      <c r="N149" t="s">
        <v>59</v>
      </c>
      <c r="O149">
        <v>60</v>
      </c>
      <c r="P149" t="s">
        <v>48</v>
      </c>
      <c r="Q149" t="s">
        <v>102</v>
      </c>
      <c r="R149" t="s">
        <v>52</v>
      </c>
      <c r="S149" t="s">
        <v>53</v>
      </c>
      <c r="T149" t="s">
        <v>66</v>
      </c>
      <c r="U149" t="s">
        <v>42</v>
      </c>
      <c r="V149" t="s">
        <v>113</v>
      </c>
      <c r="Z149" t="s">
        <v>32</v>
      </c>
      <c r="AA149">
        <v>0.01</v>
      </c>
      <c r="AB149" t="s">
        <v>46</v>
      </c>
      <c r="AC149" t="s">
        <v>1091</v>
      </c>
      <c r="AD149" t="s">
        <v>1092</v>
      </c>
      <c r="AE149">
        <v>0.5</v>
      </c>
      <c r="AF149" t="s">
        <v>1093</v>
      </c>
      <c r="AG149">
        <v>450</v>
      </c>
      <c r="AH149" t="s">
        <v>116</v>
      </c>
    </row>
    <row r="150" spans="1:34" x14ac:dyDescent="0.25">
      <c r="A150" t="s">
        <v>364</v>
      </c>
      <c r="B150" t="s">
        <v>1189</v>
      </c>
      <c r="C150" t="s">
        <v>350</v>
      </c>
      <c r="D150" t="s">
        <v>1189</v>
      </c>
      <c r="E150">
        <v>0.1275</v>
      </c>
      <c r="F150" t="s">
        <v>131</v>
      </c>
      <c r="G150" t="s">
        <v>1322</v>
      </c>
      <c r="H150" t="s">
        <v>110</v>
      </c>
      <c r="I150">
        <v>5</v>
      </c>
      <c r="J150" t="s">
        <v>93</v>
      </c>
      <c r="M150" t="s">
        <v>46</v>
      </c>
      <c r="N150" t="s">
        <v>59</v>
      </c>
      <c r="O150">
        <v>180</v>
      </c>
      <c r="P150" t="s">
        <v>34</v>
      </c>
      <c r="Q150" t="s">
        <v>102</v>
      </c>
      <c r="R150" t="s">
        <v>52</v>
      </c>
      <c r="S150" t="s">
        <v>53</v>
      </c>
      <c r="T150" t="s">
        <v>66</v>
      </c>
      <c r="U150" t="s">
        <v>42</v>
      </c>
      <c r="V150" t="s">
        <v>113</v>
      </c>
      <c r="W150">
        <v>0.1</v>
      </c>
      <c r="Y150" t="s">
        <v>365</v>
      </c>
      <c r="Z150" t="s">
        <v>32</v>
      </c>
      <c r="AA150">
        <v>0.01</v>
      </c>
      <c r="AB150" t="s">
        <v>46</v>
      </c>
      <c r="AC150" t="s">
        <v>295</v>
      </c>
      <c r="AD150" t="s">
        <v>352</v>
      </c>
      <c r="AE150">
        <v>2</v>
      </c>
      <c r="AF150" t="s">
        <v>127</v>
      </c>
      <c r="AG150" t="s">
        <v>353</v>
      </c>
      <c r="AH150" t="s">
        <v>116</v>
      </c>
    </row>
    <row r="151" spans="1:34" x14ac:dyDescent="0.25">
      <c r="A151" t="s">
        <v>320</v>
      </c>
      <c r="B151" t="s">
        <v>1189</v>
      </c>
      <c r="C151" t="s">
        <v>1318</v>
      </c>
      <c r="D151" t="s">
        <v>1189</v>
      </c>
      <c r="E151">
        <v>0.13</v>
      </c>
      <c r="F151" t="s">
        <v>131</v>
      </c>
      <c r="G151" t="s">
        <v>1322</v>
      </c>
      <c r="H151" t="s">
        <v>111</v>
      </c>
      <c r="I151">
        <v>10</v>
      </c>
      <c r="J151" t="s">
        <v>93</v>
      </c>
      <c r="M151" t="s">
        <v>46</v>
      </c>
      <c r="N151" t="s">
        <v>47</v>
      </c>
      <c r="O151">
        <v>120</v>
      </c>
      <c r="P151" t="s">
        <v>35</v>
      </c>
      <c r="Q151" t="s">
        <v>102</v>
      </c>
      <c r="R151" t="s">
        <v>52</v>
      </c>
      <c r="S151" t="s">
        <v>53</v>
      </c>
      <c r="T151" t="s">
        <v>66</v>
      </c>
      <c r="U151" t="s">
        <v>42</v>
      </c>
      <c r="V151" t="s">
        <v>113</v>
      </c>
      <c r="Y151" t="s">
        <v>890</v>
      </c>
      <c r="Z151" t="s">
        <v>32</v>
      </c>
      <c r="AA151">
        <v>0.01</v>
      </c>
      <c r="AB151" t="s">
        <v>46</v>
      </c>
      <c r="AC151" t="s">
        <v>1308</v>
      </c>
      <c r="AD151" t="s">
        <v>641</v>
      </c>
      <c r="AE151">
        <v>2</v>
      </c>
      <c r="AF151" t="s">
        <v>1309</v>
      </c>
      <c r="AG151">
        <v>600</v>
      </c>
      <c r="AH151" t="s">
        <v>116</v>
      </c>
    </row>
    <row r="152" spans="1:34" x14ac:dyDescent="0.25">
      <c r="A152" t="s">
        <v>983</v>
      </c>
      <c r="B152" t="s">
        <v>983</v>
      </c>
      <c r="C152" t="s">
        <v>1043</v>
      </c>
      <c r="D152" t="s">
        <v>1189</v>
      </c>
      <c r="E152">
        <v>0.14000000000000001</v>
      </c>
      <c r="F152" t="s">
        <v>131</v>
      </c>
      <c r="G152" t="s">
        <v>1322</v>
      </c>
      <c r="H152" t="s">
        <v>109</v>
      </c>
      <c r="I152">
        <v>10</v>
      </c>
      <c r="J152" t="s">
        <v>93</v>
      </c>
      <c r="M152" t="s">
        <v>46</v>
      </c>
      <c r="N152" t="s">
        <v>59</v>
      </c>
      <c r="O152">
        <v>300</v>
      </c>
      <c r="P152" t="s">
        <v>34</v>
      </c>
      <c r="Q152" t="s">
        <v>102</v>
      </c>
      <c r="R152" t="s">
        <v>52</v>
      </c>
      <c r="S152" t="s">
        <v>53</v>
      </c>
      <c r="T152" t="s">
        <v>66</v>
      </c>
      <c r="U152" t="s">
        <v>42</v>
      </c>
      <c r="V152" t="s">
        <v>113</v>
      </c>
      <c r="W152" t="s">
        <v>976</v>
      </c>
      <c r="X152" t="s">
        <v>896</v>
      </c>
      <c r="Y152" t="s">
        <v>984</v>
      </c>
      <c r="Z152" t="s">
        <v>32</v>
      </c>
      <c r="AA152" t="s">
        <v>979</v>
      </c>
      <c r="AB152" t="s">
        <v>46</v>
      </c>
      <c r="AC152" t="s">
        <v>985</v>
      </c>
      <c r="AD152" t="s">
        <v>986</v>
      </c>
      <c r="AE152">
        <v>5</v>
      </c>
      <c r="AF152" t="s">
        <v>987</v>
      </c>
      <c r="AG152">
        <v>500</v>
      </c>
      <c r="AH152" t="s">
        <v>116</v>
      </c>
    </row>
    <row r="153" spans="1:34" x14ac:dyDescent="0.25">
      <c r="A153" t="s">
        <v>320</v>
      </c>
      <c r="B153" t="s">
        <v>1189</v>
      </c>
      <c r="C153" t="s">
        <v>1246</v>
      </c>
      <c r="D153" t="s">
        <v>1189</v>
      </c>
      <c r="F153" t="s">
        <v>131</v>
      </c>
      <c r="G153" t="s">
        <v>1322</v>
      </c>
      <c r="H153" t="s">
        <v>109</v>
      </c>
      <c r="I153">
        <v>10</v>
      </c>
      <c r="J153" t="s">
        <v>93</v>
      </c>
      <c r="M153" t="s">
        <v>46</v>
      </c>
      <c r="N153" t="s">
        <v>59</v>
      </c>
      <c r="O153">
        <v>600</v>
      </c>
      <c r="P153" t="s">
        <v>48</v>
      </c>
      <c r="Q153" t="s">
        <v>102</v>
      </c>
      <c r="R153" t="s">
        <v>52</v>
      </c>
      <c r="S153" t="s">
        <v>90</v>
      </c>
      <c r="T153" t="s">
        <v>66</v>
      </c>
      <c r="U153" t="s">
        <v>42</v>
      </c>
      <c r="V153" t="s">
        <v>113</v>
      </c>
      <c r="W153">
        <v>0.6</v>
      </c>
      <c r="X153">
        <v>5</v>
      </c>
      <c r="Z153" t="s">
        <v>32</v>
      </c>
      <c r="AA153" t="s">
        <v>1215</v>
      </c>
      <c r="AB153" t="s">
        <v>32</v>
      </c>
      <c r="AC153" t="s">
        <v>1211</v>
      </c>
      <c r="AD153" t="s">
        <v>1212</v>
      </c>
      <c r="AE153">
        <v>1</v>
      </c>
      <c r="AF153" t="s">
        <v>1213</v>
      </c>
      <c r="AG153">
        <v>800</v>
      </c>
      <c r="AH153" t="s">
        <v>120</v>
      </c>
    </row>
    <row r="154" spans="1:34" x14ac:dyDescent="0.25">
      <c r="A154" t="s">
        <v>1189</v>
      </c>
      <c r="B154" t="s">
        <v>1189</v>
      </c>
      <c r="C154" t="s">
        <v>1191</v>
      </c>
      <c r="D154" t="s">
        <v>1189</v>
      </c>
      <c r="F154" t="s">
        <v>131</v>
      </c>
      <c r="G154" t="s">
        <v>1322</v>
      </c>
      <c r="I154">
        <v>10</v>
      </c>
      <c r="J154" t="s">
        <v>93</v>
      </c>
      <c r="M154" t="s">
        <v>46</v>
      </c>
      <c r="N154" t="s">
        <v>47</v>
      </c>
      <c r="O154">
        <v>60</v>
      </c>
      <c r="P154" t="s">
        <v>71</v>
      </c>
      <c r="Q154" t="s">
        <v>102</v>
      </c>
      <c r="R154" t="s">
        <v>39</v>
      </c>
      <c r="S154" t="s">
        <v>90</v>
      </c>
      <c r="T154" t="s">
        <v>66</v>
      </c>
      <c r="U154" t="s">
        <v>42</v>
      </c>
      <c r="V154" t="s">
        <v>113</v>
      </c>
      <c r="W154">
        <v>4.2551399999999999</v>
      </c>
      <c r="X154">
        <v>5</v>
      </c>
      <c r="Z154" t="s">
        <v>32</v>
      </c>
      <c r="AA154">
        <v>5.0000000000000001E-3</v>
      </c>
      <c r="AB154" t="s">
        <v>32</v>
      </c>
      <c r="AC154" t="s">
        <v>1192</v>
      </c>
      <c r="AD154" t="s">
        <v>1193</v>
      </c>
      <c r="AE154">
        <v>5</v>
      </c>
      <c r="AF154" t="s">
        <v>802</v>
      </c>
      <c r="AG154">
        <v>900</v>
      </c>
      <c r="AH154" t="s">
        <v>119</v>
      </c>
    </row>
    <row r="155" spans="1:34" x14ac:dyDescent="0.25">
      <c r="A155" t="s">
        <v>320</v>
      </c>
      <c r="B155" t="s">
        <v>1189</v>
      </c>
      <c r="C155" t="s">
        <v>440</v>
      </c>
      <c r="D155" t="s">
        <v>1189</v>
      </c>
      <c r="F155" t="s">
        <v>131</v>
      </c>
      <c r="G155" t="s">
        <v>1322</v>
      </c>
      <c r="I155">
        <v>10</v>
      </c>
      <c r="J155" t="s">
        <v>93</v>
      </c>
      <c r="M155" t="s">
        <v>46</v>
      </c>
      <c r="N155" t="s">
        <v>59</v>
      </c>
      <c r="O155">
        <v>600</v>
      </c>
      <c r="P155" t="s">
        <v>35</v>
      </c>
      <c r="Q155" t="s">
        <v>102</v>
      </c>
      <c r="R155" t="s">
        <v>78</v>
      </c>
      <c r="S155" t="s">
        <v>85</v>
      </c>
      <c r="T155" t="s">
        <v>66</v>
      </c>
      <c r="U155" t="s">
        <v>42</v>
      </c>
      <c r="V155" t="s">
        <v>113</v>
      </c>
      <c r="Z155" t="s">
        <v>32</v>
      </c>
      <c r="AA155">
        <v>5.0000000000000001E-3</v>
      </c>
      <c r="AB155" t="s">
        <v>32</v>
      </c>
      <c r="AC155" t="s">
        <v>441</v>
      </c>
      <c r="AD155" t="s">
        <v>442</v>
      </c>
      <c r="AE155">
        <v>20</v>
      </c>
      <c r="AG155">
        <v>850</v>
      </c>
      <c r="AH155" t="s">
        <v>117</v>
      </c>
    </row>
    <row r="156" spans="1:34" x14ac:dyDescent="0.25">
      <c r="A156" t="s">
        <v>567</v>
      </c>
      <c r="B156" t="s">
        <v>1189</v>
      </c>
      <c r="C156" t="s">
        <v>575</v>
      </c>
      <c r="D156" t="s">
        <v>1189</v>
      </c>
      <c r="F156" t="s">
        <v>131</v>
      </c>
      <c r="G156" t="s">
        <v>1322</v>
      </c>
      <c r="I156">
        <v>10</v>
      </c>
      <c r="J156" t="s">
        <v>93</v>
      </c>
      <c r="M156" t="s">
        <v>46</v>
      </c>
      <c r="N156" t="s">
        <v>70</v>
      </c>
      <c r="O156">
        <v>300</v>
      </c>
      <c r="P156" t="s">
        <v>34</v>
      </c>
      <c r="Q156" t="s">
        <v>102</v>
      </c>
      <c r="R156" t="s">
        <v>52</v>
      </c>
      <c r="S156" t="s">
        <v>53</v>
      </c>
      <c r="T156" t="s">
        <v>66</v>
      </c>
      <c r="U156" t="s">
        <v>42</v>
      </c>
      <c r="V156" t="s">
        <v>113</v>
      </c>
      <c r="W156">
        <v>2</v>
      </c>
      <c r="Y156" t="s">
        <v>165</v>
      </c>
      <c r="Z156" t="s">
        <v>46</v>
      </c>
      <c r="AB156" t="s">
        <v>46</v>
      </c>
      <c r="AC156" t="s">
        <v>557</v>
      </c>
      <c r="AD156" t="s">
        <v>558</v>
      </c>
      <c r="AE156">
        <v>5</v>
      </c>
      <c r="AF156" t="s">
        <v>482</v>
      </c>
      <c r="AG156">
        <v>300</v>
      </c>
      <c r="AH156" t="s">
        <v>116</v>
      </c>
    </row>
    <row r="157" spans="1:34" x14ac:dyDescent="0.25">
      <c r="A157" t="s">
        <v>665</v>
      </c>
      <c r="B157" t="s">
        <v>1189</v>
      </c>
      <c r="C157" t="s">
        <v>668</v>
      </c>
      <c r="D157" t="s">
        <v>1189</v>
      </c>
      <c r="F157" t="s">
        <v>131</v>
      </c>
      <c r="G157" t="s">
        <v>1322</v>
      </c>
      <c r="H157" t="s">
        <v>108</v>
      </c>
      <c r="I157">
        <v>10</v>
      </c>
      <c r="J157" t="s">
        <v>93</v>
      </c>
      <c r="M157" t="s">
        <v>46</v>
      </c>
      <c r="N157" t="s">
        <v>47</v>
      </c>
      <c r="O157">
        <v>120</v>
      </c>
      <c r="P157" t="s">
        <v>48</v>
      </c>
      <c r="Q157" t="s">
        <v>103</v>
      </c>
      <c r="R157" t="s">
        <v>52</v>
      </c>
      <c r="S157" t="s">
        <v>53</v>
      </c>
      <c r="T157" t="s">
        <v>41</v>
      </c>
      <c r="U157" t="s">
        <v>42</v>
      </c>
      <c r="V157" t="s">
        <v>113</v>
      </c>
      <c r="Z157" t="s">
        <v>32</v>
      </c>
      <c r="AA157">
        <v>2E-3</v>
      </c>
      <c r="AB157" t="s">
        <v>46</v>
      </c>
      <c r="AG157">
        <v>150</v>
      </c>
      <c r="AH157" t="s">
        <v>116</v>
      </c>
    </row>
    <row r="158" spans="1:34" x14ac:dyDescent="0.25">
      <c r="A158" t="s">
        <v>128</v>
      </c>
      <c r="B158" t="s">
        <v>128</v>
      </c>
      <c r="C158" t="s">
        <v>164</v>
      </c>
      <c r="D158" t="s">
        <v>128</v>
      </c>
      <c r="E158" s="17">
        <v>0.33700000000000002</v>
      </c>
      <c r="F158" t="s">
        <v>128</v>
      </c>
      <c r="H158" t="s">
        <v>109</v>
      </c>
      <c r="I158">
        <v>10</v>
      </c>
      <c r="J158" t="s">
        <v>122</v>
      </c>
      <c r="M158" t="s">
        <v>46</v>
      </c>
      <c r="N158" t="s">
        <v>59</v>
      </c>
      <c r="O158">
        <v>300</v>
      </c>
      <c r="P158" t="s">
        <v>123</v>
      </c>
      <c r="Q158" t="s">
        <v>102</v>
      </c>
      <c r="R158" t="s">
        <v>52</v>
      </c>
      <c r="S158" t="s">
        <v>53</v>
      </c>
      <c r="T158" t="s">
        <v>66</v>
      </c>
      <c r="U158" t="s">
        <v>42</v>
      </c>
      <c r="V158" t="s">
        <v>113</v>
      </c>
      <c r="W158">
        <v>-1</v>
      </c>
      <c r="Y158" t="s">
        <v>124</v>
      </c>
      <c r="Z158" t="s">
        <v>32</v>
      </c>
      <c r="AA158">
        <v>0.1</v>
      </c>
      <c r="AB158" t="s">
        <v>46</v>
      </c>
      <c r="AC158" t="s">
        <v>125</v>
      </c>
      <c r="AD158" t="s">
        <v>129</v>
      </c>
      <c r="AE158">
        <v>5</v>
      </c>
      <c r="AF158" t="s">
        <v>127</v>
      </c>
      <c r="AG158">
        <v>16</v>
      </c>
      <c r="AH158" t="s">
        <v>116</v>
      </c>
    </row>
    <row r="159" spans="1:34" x14ac:dyDescent="0.25">
      <c r="A159" t="s">
        <v>155</v>
      </c>
      <c r="B159" t="s">
        <v>155</v>
      </c>
      <c r="C159" t="s">
        <v>1158</v>
      </c>
      <c r="D159" t="s">
        <v>155</v>
      </c>
      <c r="E159">
        <v>8.1000000000000003E-2</v>
      </c>
      <c r="F159" t="s">
        <v>155</v>
      </c>
      <c r="G159" t="s">
        <v>1325</v>
      </c>
      <c r="H159" t="s">
        <v>111</v>
      </c>
      <c r="I159">
        <v>10</v>
      </c>
      <c r="J159" t="s">
        <v>93</v>
      </c>
      <c r="M159" t="s">
        <v>46</v>
      </c>
      <c r="N159" t="s">
        <v>70</v>
      </c>
      <c r="O159">
        <v>60</v>
      </c>
      <c r="P159" t="s">
        <v>34</v>
      </c>
      <c r="Q159" t="s">
        <v>103</v>
      </c>
      <c r="R159" t="s">
        <v>63</v>
      </c>
      <c r="T159" t="s">
        <v>34</v>
      </c>
      <c r="V159" t="s">
        <v>113</v>
      </c>
      <c r="W159">
        <v>0</v>
      </c>
      <c r="Z159" t="s">
        <v>32</v>
      </c>
      <c r="AA159">
        <v>0.04</v>
      </c>
      <c r="AB159" t="s">
        <v>32</v>
      </c>
      <c r="AC159" t="s">
        <v>1164</v>
      </c>
      <c r="AD159" t="s">
        <v>1161</v>
      </c>
      <c r="AE159">
        <v>1</v>
      </c>
      <c r="AF159" t="s">
        <v>1162</v>
      </c>
      <c r="AG159">
        <v>59</v>
      </c>
      <c r="AH159" t="s">
        <v>116</v>
      </c>
    </row>
    <row r="160" spans="1:34" x14ac:dyDescent="0.25">
      <c r="A160" t="s">
        <v>155</v>
      </c>
      <c r="B160" t="s">
        <v>155</v>
      </c>
      <c r="C160" t="s">
        <v>975</v>
      </c>
      <c r="D160" t="s">
        <v>155</v>
      </c>
      <c r="E160">
        <v>0.09</v>
      </c>
      <c r="F160" t="s">
        <v>155</v>
      </c>
      <c r="G160" t="s">
        <v>1325</v>
      </c>
      <c r="H160" t="s">
        <v>111</v>
      </c>
      <c r="I160">
        <v>10</v>
      </c>
      <c r="J160" t="s">
        <v>93</v>
      </c>
      <c r="M160" t="s">
        <v>46</v>
      </c>
      <c r="N160" t="s">
        <v>59</v>
      </c>
      <c r="O160">
        <v>60</v>
      </c>
      <c r="P160" t="s">
        <v>48</v>
      </c>
      <c r="Q160" t="s">
        <v>103</v>
      </c>
      <c r="R160" t="s">
        <v>52</v>
      </c>
      <c r="S160" t="s">
        <v>53</v>
      </c>
      <c r="T160" t="s">
        <v>41</v>
      </c>
      <c r="U160" t="s">
        <v>42</v>
      </c>
      <c r="V160" t="s">
        <v>113</v>
      </c>
      <c r="Y160" t="s">
        <v>165</v>
      </c>
      <c r="Z160" t="s">
        <v>32</v>
      </c>
      <c r="AA160">
        <v>0.01</v>
      </c>
      <c r="AB160" t="s">
        <v>46</v>
      </c>
      <c r="AC160" t="s">
        <v>970</v>
      </c>
      <c r="AD160" t="s">
        <v>971</v>
      </c>
      <c r="AE160">
        <v>2</v>
      </c>
      <c r="AF160" t="s">
        <v>565</v>
      </c>
      <c r="AG160">
        <v>750</v>
      </c>
      <c r="AH160" t="s">
        <v>120</v>
      </c>
    </row>
    <row r="161" spans="1:34" x14ac:dyDescent="0.25">
      <c r="A161" t="s">
        <v>155</v>
      </c>
      <c r="B161" t="s">
        <v>155</v>
      </c>
      <c r="C161" t="s">
        <v>1043</v>
      </c>
      <c r="D161" t="s">
        <v>155</v>
      </c>
      <c r="E161">
        <v>9.4E-2</v>
      </c>
      <c r="F161" t="s">
        <v>155</v>
      </c>
      <c r="G161" t="s">
        <v>1325</v>
      </c>
      <c r="H161" t="s">
        <v>108</v>
      </c>
      <c r="I161">
        <v>10</v>
      </c>
      <c r="J161" t="s">
        <v>93</v>
      </c>
      <c r="M161" t="s">
        <v>46</v>
      </c>
      <c r="N161" t="s">
        <v>59</v>
      </c>
      <c r="O161">
        <v>300</v>
      </c>
      <c r="P161" t="s">
        <v>34</v>
      </c>
      <c r="Q161" t="s">
        <v>103</v>
      </c>
      <c r="R161" t="s">
        <v>52</v>
      </c>
      <c r="S161" t="s">
        <v>53</v>
      </c>
      <c r="T161" t="s">
        <v>41</v>
      </c>
      <c r="U161" t="s">
        <v>42</v>
      </c>
      <c r="V161" t="s">
        <v>113</v>
      </c>
      <c r="W161" t="s">
        <v>976</v>
      </c>
      <c r="X161" t="s">
        <v>977</v>
      </c>
      <c r="Y161" t="s">
        <v>988</v>
      </c>
      <c r="Z161" t="s">
        <v>32</v>
      </c>
      <c r="AA161" t="s">
        <v>397</v>
      </c>
      <c r="AB161" t="s">
        <v>46</v>
      </c>
      <c r="AC161" t="s">
        <v>980</v>
      </c>
      <c r="AD161" t="s">
        <v>981</v>
      </c>
      <c r="AE161">
        <v>5</v>
      </c>
      <c r="AF161" t="s">
        <v>982</v>
      </c>
      <c r="AG161">
        <v>420</v>
      </c>
      <c r="AH161" t="s">
        <v>116</v>
      </c>
    </row>
    <row r="162" spans="1:34" x14ac:dyDescent="0.25">
      <c r="A162" t="s">
        <v>771</v>
      </c>
      <c r="B162" t="s">
        <v>1094</v>
      </c>
      <c r="C162" t="s">
        <v>776</v>
      </c>
      <c r="D162" t="s">
        <v>155</v>
      </c>
      <c r="E162">
        <v>9.4E-2</v>
      </c>
      <c r="F162" t="s">
        <v>155</v>
      </c>
      <c r="G162" t="s">
        <v>1325</v>
      </c>
      <c r="H162" t="s">
        <v>109</v>
      </c>
      <c r="I162">
        <v>10</v>
      </c>
      <c r="J162" t="s">
        <v>93</v>
      </c>
      <c r="M162" t="s">
        <v>46</v>
      </c>
      <c r="N162" t="s">
        <v>59</v>
      </c>
      <c r="O162">
        <v>300</v>
      </c>
      <c r="P162" t="s">
        <v>48</v>
      </c>
      <c r="Q162" t="s">
        <v>102</v>
      </c>
      <c r="R162" t="s">
        <v>52</v>
      </c>
      <c r="S162" t="s">
        <v>53</v>
      </c>
      <c r="T162" t="s">
        <v>66</v>
      </c>
      <c r="U162" t="s">
        <v>42</v>
      </c>
      <c r="V162" t="s">
        <v>113</v>
      </c>
      <c r="W162">
        <v>5</v>
      </c>
      <c r="Y162" t="s">
        <v>772</v>
      </c>
      <c r="Z162" t="s">
        <v>32</v>
      </c>
      <c r="AA162">
        <v>0.01</v>
      </c>
      <c r="AB162" t="s">
        <v>46</v>
      </c>
      <c r="AC162" t="s">
        <v>731</v>
      </c>
      <c r="AD162" t="s">
        <v>220</v>
      </c>
      <c r="AE162">
        <v>5</v>
      </c>
      <c r="AF162" t="s">
        <v>727</v>
      </c>
      <c r="AG162" t="s">
        <v>773</v>
      </c>
      <c r="AH162" t="s">
        <v>116</v>
      </c>
    </row>
    <row r="163" spans="1:34" x14ac:dyDescent="0.25">
      <c r="A163" t="s">
        <v>493</v>
      </c>
      <c r="B163" t="s">
        <v>493</v>
      </c>
      <c r="C163" t="s">
        <v>480</v>
      </c>
      <c r="D163" t="s">
        <v>155</v>
      </c>
      <c r="E163">
        <v>9.6000000000000002E-2</v>
      </c>
      <c r="F163" t="s">
        <v>155</v>
      </c>
      <c r="G163" t="s">
        <v>1325</v>
      </c>
      <c r="H163" t="s">
        <v>111</v>
      </c>
      <c r="I163">
        <v>10</v>
      </c>
      <c r="J163" t="s">
        <v>93</v>
      </c>
      <c r="M163" t="s">
        <v>46</v>
      </c>
      <c r="N163" t="s">
        <v>59</v>
      </c>
      <c r="O163">
        <v>120</v>
      </c>
      <c r="P163" t="s">
        <v>34</v>
      </c>
      <c r="Q163" t="s">
        <v>103</v>
      </c>
      <c r="R163" t="s">
        <v>52</v>
      </c>
      <c r="S163" t="s">
        <v>53</v>
      </c>
      <c r="T163" t="s">
        <v>41</v>
      </c>
      <c r="U163" t="s">
        <v>42</v>
      </c>
      <c r="V163" t="s">
        <v>113</v>
      </c>
      <c r="Z163" t="s">
        <v>32</v>
      </c>
      <c r="AA163">
        <v>0.01</v>
      </c>
      <c r="AB163" t="s">
        <v>32</v>
      </c>
      <c r="AC163" t="s">
        <v>489</v>
      </c>
      <c r="AD163" t="s">
        <v>490</v>
      </c>
      <c r="AE163">
        <v>1</v>
      </c>
      <c r="AF163" t="s">
        <v>491</v>
      </c>
      <c r="AG163">
        <v>220</v>
      </c>
    </row>
    <row r="164" spans="1:34" x14ac:dyDescent="0.25">
      <c r="A164" t="s">
        <v>155</v>
      </c>
      <c r="B164" t="s">
        <v>155</v>
      </c>
      <c r="C164" t="s">
        <v>1115</v>
      </c>
      <c r="D164" t="s">
        <v>155</v>
      </c>
      <c r="E164">
        <v>9.7000000000000003E-2</v>
      </c>
      <c r="F164" t="s">
        <v>155</v>
      </c>
      <c r="G164" t="s">
        <v>1325</v>
      </c>
      <c r="I164">
        <v>10</v>
      </c>
      <c r="J164" t="s">
        <v>93</v>
      </c>
      <c r="N164" t="s">
        <v>1109</v>
      </c>
      <c r="O164">
        <v>10</v>
      </c>
      <c r="P164" t="s">
        <v>1110</v>
      </c>
      <c r="Q164" t="s">
        <v>103</v>
      </c>
      <c r="R164" t="s">
        <v>52</v>
      </c>
      <c r="T164" t="s">
        <v>824</v>
      </c>
      <c r="AB164" t="s">
        <v>826</v>
      </c>
      <c r="AD164" t="s">
        <v>1114</v>
      </c>
      <c r="AE164">
        <v>2</v>
      </c>
    </row>
    <row r="165" spans="1:34" x14ac:dyDescent="0.25">
      <c r="A165" t="s">
        <v>155</v>
      </c>
      <c r="B165" t="s">
        <v>155</v>
      </c>
      <c r="C165" t="s">
        <v>311</v>
      </c>
      <c r="D165" t="s">
        <v>155</v>
      </c>
      <c r="E165">
        <v>0.1</v>
      </c>
      <c r="F165" t="s">
        <v>155</v>
      </c>
      <c r="G165" t="s">
        <v>1325</v>
      </c>
      <c r="H165" t="s">
        <v>111</v>
      </c>
      <c r="I165">
        <v>10</v>
      </c>
      <c r="J165" t="s">
        <v>93</v>
      </c>
      <c r="M165" t="s">
        <v>46</v>
      </c>
      <c r="N165" t="s">
        <v>59</v>
      </c>
      <c r="O165">
        <v>180</v>
      </c>
      <c r="P165" t="s">
        <v>35</v>
      </c>
      <c r="Q165" t="s">
        <v>103</v>
      </c>
      <c r="R165" t="s">
        <v>52</v>
      </c>
      <c r="S165" t="s">
        <v>53</v>
      </c>
      <c r="T165" t="s">
        <v>41</v>
      </c>
      <c r="U165" t="s">
        <v>42</v>
      </c>
      <c r="V165" t="s">
        <v>113</v>
      </c>
      <c r="W165">
        <v>6</v>
      </c>
      <c r="Z165" t="s">
        <v>32</v>
      </c>
      <c r="AA165">
        <v>5.0000000000000001E-3</v>
      </c>
      <c r="AC165" t="s">
        <v>312</v>
      </c>
      <c r="AD165" t="s">
        <v>313</v>
      </c>
      <c r="AE165">
        <v>2</v>
      </c>
    </row>
    <row r="166" spans="1:34" x14ac:dyDescent="0.25">
      <c r="A166" t="s">
        <v>155</v>
      </c>
      <c r="B166" t="s">
        <v>155</v>
      </c>
      <c r="C166" t="s">
        <v>1074</v>
      </c>
      <c r="D166" t="s">
        <v>155</v>
      </c>
      <c r="E166">
        <v>0.107</v>
      </c>
      <c r="F166" t="s">
        <v>155</v>
      </c>
      <c r="G166" t="s">
        <v>1325</v>
      </c>
      <c r="H166" t="s">
        <v>111</v>
      </c>
      <c r="I166" t="s">
        <v>1044</v>
      </c>
      <c r="J166" t="s">
        <v>93</v>
      </c>
      <c r="M166" t="s">
        <v>46</v>
      </c>
      <c r="N166" t="s">
        <v>59</v>
      </c>
      <c r="O166">
        <v>1200</v>
      </c>
      <c r="P166" t="s">
        <v>34</v>
      </c>
      <c r="Q166" t="s">
        <v>103</v>
      </c>
      <c r="R166" t="s">
        <v>52</v>
      </c>
      <c r="S166" t="s">
        <v>53</v>
      </c>
      <c r="T166" t="s">
        <v>41</v>
      </c>
      <c r="U166" t="s">
        <v>42</v>
      </c>
      <c r="V166" t="s">
        <v>113</v>
      </c>
      <c r="Y166" t="s">
        <v>165</v>
      </c>
      <c r="Z166" t="s">
        <v>32</v>
      </c>
      <c r="AA166" t="s">
        <v>397</v>
      </c>
      <c r="AB166" t="s">
        <v>46</v>
      </c>
      <c r="AC166" t="s">
        <v>1062</v>
      </c>
      <c r="AD166" t="s">
        <v>1048</v>
      </c>
      <c r="AE166" t="s">
        <v>1063</v>
      </c>
      <c r="AF166" t="s">
        <v>679</v>
      </c>
      <c r="AG166">
        <v>300</v>
      </c>
      <c r="AH166" t="s">
        <v>116</v>
      </c>
    </row>
    <row r="167" spans="1:34" x14ac:dyDescent="0.25">
      <c r="A167" t="s">
        <v>155</v>
      </c>
      <c r="B167" t="s">
        <v>155</v>
      </c>
      <c r="C167" t="s">
        <v>469</v>
      </c>
      <c r="D167" t="s">
        <v>155</v>
      </c>
      <c r="E167">
        <v>0.111</v>
      </c>
      <c r="F167" t="s">
        <v>155</v>
      </c>
      <c r="G167" t="s">
        <v>1325</v>
      </c>
      <c r="H167" t="s">
        <v>108</v>
      </c>
      <c r="I167">
        <v>10</v>
      </c>
      <c r="J167" t="s">
        <v>93</v>
      </c>
      <c r="M167" t="s">
        <v>46</v>
      </c>
      <c r="N167" t="s">
        <v>47</v>
      </c>
      <c r="O167">
        <v>60</v>
      </c>
      <c r="P167" t="s">
        <v>48</v>
      </c>
      <c r="Q167" t="s">
        <v>103</v>
      </c>
      <c r="R167" t="s">
        <v>52</v>
      </c>
      <c r="S167" t="s">
        <v>85</v>
      </c>
      <c r="T167" t="s">
        <v>41</v>
      </c>
      <c r="W167">
        <v>12</v>
      </c>
      <c r="X167">
        <v>10</v>
      </c>
      <c r="Y167" t="s">
        <v>322</v>
      </c>
      <c r="Z167" t="s">
        <v>46</v>
      </c>
      <c r="AA167">
        <v>0.01</v>
      </c>
      <c r="AB167" t="s">
        <v>32</v>
      </c>
      <c r="AC167" t="s">
        <v>466</v>
      </c>
      <c r="AD167" t="s">
        <v>467</v>
      </c>
      <c r="AE167">
        <v>1</v>
      </c>
      <c r="AF167" t="s">
        <v>127</v>
      </c>
      <c r="AG167">
        <v>350</v>
      </c>
      <c r="AH167" t="s">
        <v>116</v>
      </c>
    </row>
    <row r="168" spans="1:34" x14ac:dyDescent="0.25">
      <c r="A168" t="s">
        <v>155</v>
      </c>
      <c r="B168" t="s">
        <v>155</v>
      </c>
      <c r="C168" t="s">
        <v>1261</v>
      </c>
      <c r="D168" t="s">
        <v>155</v>
      </c>
      <c r="E168">
        <v>0.114</v>
      </c>
      <c r="F168" t="s">
        <v>155</v>
      </c>
      <c r="G168" t="s">
        <v>1325</v>
      </c>
      <c r="H168" t="s">
        <v>111</v>
      </c>
      <c r="I168">
        <v>10</v>
      </c>
      <c r="J168" t="s">
        <v>96</v>
      </c>
      <c r="M168" t="s">
        <v>32</v>
      </c>
      <c r="N168" t="s">
        <v>59</v>
      </c>
      <c r="O168">
        <v>18</v>
      </c>
      <c r="P168" t="s">
        <v>71</v>
      </c>
      <c r="S168" t="s">
        <v>53</v>
      </c>
      <c r="T168" t="s">
        <v>41</v>
      </c>
      <c r="U168" t="s">
        <v>42</v>
      </c>
      <c r="V168" t="s">
        <v>113</v>
      </c>
      <c r="Y168" t="s">
        <v>1257</v>
      </c>
      <c r="Z168" t="s">
        <v>32</v>
      </c>
      <c r="AA168">
        <v>0.05</v>
      </c>
      <c r="AB168" t="s">
        <v>46</v>
      </c>
      <c r="AC168" t="s">
        <v>778</v>
      </c>
      <c r="AD168" t="s">
        <v>1258</v>
      </c>
      <c r="AE168">
        <v>2</v>
      </c>
      <c r="AF168" t="s">
        <v>127</v>
      </c>
      <c r="AG168">
        <v>393</v>
      </c>
      <c r="AH168" t="s">
        <v>116</v>
      </c>
    </row>
    <row r="169" spans="1:34" x14ac:dyDescent="0.25">
      <c r="A169" t="s">
        <v>835</v>
      </c>
      <c r="B169" t="s">
        <v>155</v>
      </c>
      <c r="C169" t="s">
        <v>888</v>
      </c>
      <c r="D169" t="s">
        <v>155</v>
      </c>
      <c r="E169">
        <v>0.11799999999999999</v>
      </c>
      <c r="F169" t="s">
        <v>155</v>
      </c>
      <c r="G169" t="s">
        <v>1325</v>
      </c>
      <c r="H169" t="s">
        <v>111</v>
      </c>
      <c r="I169">
        <v>5</v>
      </c>
      <c r="J169" t="s">
        <v>93</v>
      </c>
      <c r="M169" t="s">
        <v>826</v>
      </c>
      <c r="N169" t="s">
        <v>59</v>
      </c>
      <c r="O169">
        <v>240</v>
      </c>
      <c r="P169" t="s">
        <v>457</v>
      </c>
      <c r="Q169" t="s">
        <v>103</v>
      </c>
      <c r="R169" t="s">
        <v>52</v>
      </c>
      <c r="S169" t="s">
        <v>53</v>
      </c>
      <c r="T169" t="s">
        <v>41</v>
      </c>
      <c r="U169" t="s">
        <v>42</v>
      </c>
      <c r="V169" t="s">
        <v>113</v>
      </c>
      <c r="Y169" t="s">
        <v>165</v>
      </c>
      <c r="Z169" t="s">
        <v>32</v>
      </c>
      <c r="AA169">
        <v>0.01</v>
      </c>
      <c r="AB169" t="s">
        <v>415</v>
      </c>
      <c r="AC169" t="s">
        <v>883</v>
      </c>
      <c r="AD169" t="s">
        <v>884</v>
      </c>
      <c r="AE169">
        <v>1</v>
      </c>
      <c r="AF169" t="s">
        <v>812</v>
      </c>
      <c r="AG169">
        <v>250</v>
      </c>
      <c r="AH169" t="s">
        <v>116</v>
      </c>
    </row>
    <row r="170" spans="1:34" x14ac:dyDescent="0.25">
      <c r="A170" t="s">
        <v>155</v>
      </c>
      <c r="B170" t="s">
        <v>155</v>
      </c>
      <c r="C170" t="s">
        <v>338</v>
      </c>
      <c r="D170" t="s">
        <v>155</v>
      </c>
      <c r="E170">
        <v>0.122</v>
      </c>
      <c r="F170" t="s">
        <v>155</v>
      </c>
      <c r="G170" t="s">
        <v>1325</v>
      </c>
      <c r="H170" t="s">
        <v>111</v>
      </c>
      <c r="I170">
        <v>10</v>
      </c>
      <c r="J170" t="s">
        <v>96</v>
      </c>
      <c r="M170" t="s">
        <v>32</v>
      </c>
      <c r="N170" t="s">
        <v>59</v>
      </c>
      <c r="O170">
        <v>3</v>
      </c>
      <c r="P170" t="s">
        <v>339</v>
      </c>
      <c r="Q170" t="s">
        <v>103</v>
      </c>
      <c r="R170" t="s">
        <v>52</v>
      </c>
      <c r="S170" t="s">
        <v>53</v>
      </c>
      <c r="T170" t="s">
        <v>41</v>
      </c>
      <c r="U170" t="s">
        <v>42</v>
      </c>
      <c r="V170" t="s">
        <v>113</v>
      </c>
      <c r="W170">
        <v>0</v>
      </c>
      <c r="Y170" t="s">
        <v>165</v>
      </c>
      <c r="Z170" t="s">
        <v>32</v>
      </c>
      <c r="AC170" t="s">
        <v>230</v>
      </c>
      <c r="AD170" t="s">
        <v>340</v>
      </c>
      <c r="AE170">
        <v>1</v>
      </c>
      <c r="AF170" t="s">
        <v>216</v>
      </c>
      <c r="AG170">
        <v>523</v>
      </c>
      <c r="AH170" t="s">
        <v>116</v>
      </c>
    </row>
    <row r="171" spans="1:34" x14ac:dyDescent="0.25">
      <c r="A171" t="s">
        <v>155</v>
      </c>
      <c r="B171" t="s">
        <v>155</v>
      </c>
      <c r="C171" t="s">
        <v>889</v>
      </c>
      <c r="D171" t="s">
        <v>155</v>
      </c>
      <c r="E171">
        <v>0.13</v>
      </c>
      <c r="F171" t="s">
        <v>155</v>
      </c>
      <c r="G171" t="s">
        <v>1325</v>
      </c>
      <c r="H171" t="s">
        <v>109</v>
      </c>
      <c r="I171">
        <v>10</v>
      </c>
      <c r="J171" t="s">
        <v>93</v>
      </c>
      <c r="M171" t="s">
        <v>46</v>
      </c>
      <c r="N171" t="s">
        <v>59</v>
      </c>
      <c r="O171">
        <v>5</v>
      </c>
      <c r="P171" t="s">
        <v>48</v>
      </c>
      <c r="Q171" t="s">
        <v>103</v>
      </c>
      <c r="R171" t="s">
        <v>52</v>
      </c>
      <c r="S171" t="s">
        <v>53</v>
      </c>
      <c r="T171" t="s">
        <v>41</v>
      </c>
      <c r="U171" t="s">
        <v>55</v>
      </c>
      <c r="V171" t="s">
        <v>113</v>
      </c>
      <c r="W171">
        <v>0</v>
      </c>
      <c r="X171" t="s">
        <v>55</v>
      </c>
      <c r="Y171" t="s">
        <v>890</v>
      </c>
      <c r="Z171" t="s">
        <v>32</v>
      </c>
      <c r="AA171">
        <v>0.01</v>
      </c>
      <c r="AB171" t="s">
        <v>46</v>
      </c>
      <c r="AC171" t="s">
        <v>230</v>
      </c>
      <c r="AD171" t="s">
        <v>891</v>
      </c>
      <c r="AE171">
        <v>2</v>
      </c>
      <c r="AF171" t="s">
        <v>892</v>
      </c>
      <c r="AG171">
        <v>750</v>
      </c>
      <c r="AH171" t="s">
        <v>116</v>
      </c>
    </row>
    <row r="172" spans="1:34" x14ac:dyDescent="0.25">
      <c r="A172" t="s">
        <v>155</v>
      </c>
      <c r="B172" t="s">
        <v>155</v>
      </c>
      <c r="C172" t="s">
        <v>722</v>
      </c>
      <c r="D172" t="s">
        <v>155</v>
      </c>
      <c r="E172">
        <v>0.13</v>
      </c>
      <c r="F172" t="s">
        <v>155</v>
      </c>
      <c r="G172" t="s">
        <v>1325</v>
      </c>
      <c r="H172" t="s">
        <v>110</v>
      </c>
      <c r="I172">
        <v>10</v>
      </c>
      <c r="J172" t="s">
        <v>93</v>
      </c>
      <c r="M172" t="s">
        <v>46</v>
      </c>
      <c r="N172" t="s">
        <v>59</v>
      </c>
      <c r="O172">
        <v>120</v>
      </c>
      <c r="P172" t="s">
        <v>34</v>
      </c>
      <c r="Q172" t="s">
        <v>103</v>
      </c>
      <c r="R172" t="s">
        <v>52</v>
      </c>
      <c r="S172" t="s">
        <v>53</v>
      </c>
      <c r="T172" t="s">
        <v>41</v>
      </c>
      <c r="U172" t="s">
        <v>42</v>
      </c>
      <c r="V172" t="s">
        <v>113</v>
      </c>
      <c r="W172" t="s">
        <v>181</v>
      </c>
      <c r="Z172" t="s">
        <v>32</v>
      </c>
      <c r="AA172">
        <v>0.01</v>
      </c>
      <c r="AB172" t="s">
        <v>46</v>
      </c>
      <c r="AC172">
        <v>7010</v>
      </c>
      <c r="AD172" t="s">
        <v>716</v>
      </c>
      <c r="AE172">
        <v>1</v>
      </c>
      <c r="AF172" t="s">
        <v>127</v>
      </c>
      <c r="AG172">
        <v>696</v>
      </c>
      <c r="AH172" t="s">
        <v>117</v>
      </c>
    </row>
    <row r="173" spans="1:34" x14ac:dyDescent="0.25">
      <c r="A173" t="s">
        <v>155</v>
      </c>
      <c r="B173" t="s">
        <v>155</v>
      </c>
      <c r="C173" t="s">
        <v>576</v>
      </c>
      <c r="D173" t="s">
        <v>155</v>
      </c>
      <c r="E173">
        <v>0.13500000000000001</v>
      </c>
      <c r="F173" t="s">
        <v>155</v>
      </c>
      <c r="G173" t="s">
        <v>1325</v>
      </c>
      <c r="H173" t="s">
        <v>111</v>
      </c>
      <c r="I173">
        <v>10</v>
      </c>
      <c r="J173" t="s">
        <v>93</v>
      </c>
      <c r="M173" t="s">
        <v>46</v>
      </c>
      <c r="N173" t="s">
        <v>59</v>
      </c>
      <c r="O173">
        <v>10</v>
      </c>
      <c r="P173" t="s">
        <v>48</v>
      </c>
      <c r="Q173" t="s">
        <v>103</v>
      </c>
      <c r="R173" t="s">
        <v>52</v>
      </c>
      <c r="S173" t="s">
        <v>53</v>
      </c>
      <c r="T173" t="s">
        <v>41</v>
      </c>
      <c r="V173" t="s">
        <v>113</v>
      </c>
      <c r="Z173" t="s">
        <v>32</v>
      </c>
      <c r="AA173">
        <v>0.01</v>
      </c>
      <c r="AB173" t="s">
        <v>46</v>
      </c>
      <c r="AC173" t="s">
        <v>592</v>
      </c>
      <c r="AD173" t="s">
        <v>593</v>
      </c>
      <c r="AE173">
        <v>2</v>
      </c>
      <c r="AF173" t="s">
        <v>127</v>
      </c>
      <c r="AG173">
        <v>554</v>
      </c>
      <c r="AH173" t="s">
        <v>116</v>
      </c>
    </row>
    <row r="174" spans="1:34" x14ac:dyDescent="0.25">
      <c r="A174" t="s">
        <v>155</v>
      </c>
      <c r="B174" t="s">
        <v>155</v>
      </c>
      <c r="C174" t="s">
        <v>618</v>
      </c>
      <c r="D174" t="s">
        <v>155</v>
      </c>
      <c r="E174">
        <v>0.13600000000000001</v>
      </c>
      <c r="F174" t="s">
        <v>155</v>
      </c>
      <c r="G174" t="s">
        <v>1325</v>
      </c>
      <c r="H174" t="s">
        <v>110</v>
      </c>
      <c r="I174">
        <v>10</v>
      </c>
      <c r="J174" t="s">
        <v>93</v>
      </c>
      <c r="M174" t="s">
        <v>46</v>
      </c>
      <c r="N174" t="s">
        <v>47</v>
      </c>
      <c r="O174">
        <v>60</v>
      </c>
      <c r="P174" t="s">
        <v>622</v>
      </c>
      <c r="Q174" t="s">
        <v>103</v>
      </c>
      <c r="R174" t="s">
        <v>52</v>
      </c>
      <c r="S174" t="s">
        <v>53</v>
      </c>
      <c r="T174" t="s">
        <v>41</v>
      </c>
      <c r="V174" t="s">
        <v>113</v>
      </c>
      <c r="W174">
        <v>0</v>
      </c>
      <c r="Y174" t="s">
        <v>165</v>
      </c>
      <c r="Z174" t="s">
        <v>32</v>
      </c>
      <c r="AA174">
        <v>5.0000000000000001E-3</v>
      </c>
      <c r="AB174" t="s">
        <v>46</v>
      </c>
      <c r="AC174" t="s">
        <v>623</v>
      </c>
      <c r="AD174" t="s">
        <v>624</v>
      </c>
      <c r="AE174">
        <v>4</v>
      </c>
      <c r="AF174" t="s">
        <v>621</v>
      </c>
      <c r="AG174">
        <v>495</v>
      </c>
      <c r="AH174" t="s">
        <v>118</v>
      </c>
    </row>
    <row r="175" spans="1:34" x14ac:dyDescent="0.25">
      <c r="A175" t="s">
        <v>155</v>
      </c>
      <c r="B175" t="s">
        <v>155</v>
      </c>
      <c r="C175" t="s">
        <v>164</v>
      </c>
      <c r="D175" t="s">
        <v>155</v>
      </c>
      <c r="E175" s="17">
        <v>0.13900000000000001</v>
      </c>
      <c r="F175" t="s">
        <v>155</v>
      </c>
      <c r="G175" t="s">
        <v>1325</v>
      </c>
      <c r="H175" t="s">
        <v>111</v>
      </c>
      <c r="I175">
        <v>10</v>
      </c>
      <c r="J175" t="s">
        <v>132</v>
      </c>
      <c r="M175" t="s">
        <v>46</v>
      </c>
      <c r="N175" t="s">
        <v>59</v>
      </c>
      <c r="O175">
        <v>300</v>
      </c>
      <c r="P175" t="s">
        <v>150</v>
      </c>
      <c r="Q175" t="s">
        <v>103</v>
      </c>
      <c r="R175" t="s">
        <v>52</v>
      </c>
      <c r="S175" t="s">
        <v>53</v>
      </c>
      <c r="T175" t="s">
        <v>41</v>
      </c>
      <c r="U175" t="s">
        <v>42</v>
      </c>
      <c r="V175" t="s">
        <v>113</v>
      </c>
      <c r="W175">
        <v>0.6</v>
      </c>
      <c r="Y175" t="s">
        <v>124</v>
      </c>
      <c r="Z175" t="s">
        <v>32</v>
      </c>
      <c r="AA175">
        <v>0.01</v>
      </c>
      <c r="AB175" t="s">
        <v>46</v>
      </c>
      <c r="AC175" t="s">
        <v>151</v>
      </c>
      <c r="AD175" t="s">
        <v>152</v>
      </c>
      <c r="AE175">
        <v>3</v>
      </c>
      <c r="AF175" t="s">
        <v>153</v>
      </c>
      <c r="AG175">
        <v>208</v>
      </c>
      <c r="AH175" t="s">
        <v>116</v>
      </c>
    </row>
    <row r="176" spans="1:34" x14ac:dyDescent="0.25">
      <c r="A176" t="s">
        <v>835</v>
      </c>
      <c r="B176" t="s">
        <v>155</v>
      </c>
      <c r="C176" t="s">
        <v>862</v>
      </c>
      <c r="D176" t="s">
        <v>155</v>
      </c>
      <c r="E176">
        <v>0.14000000000000001</v>
      </c>
      <c r="F176" t="s">
        <v>155</v>
      </c>
      <c r="G176" t="s">
        <v>1325</v>
      </c>
      <c r="H176" t="s">
        <v>822</v>
      </c>
      <c r="I176">
        <v>10</v>
      </c>
      <c r="J176" t="s">
        <v>93</v>
      </c>
      <c r="M176" t="s">
        <v>415</v>
      </c>
      <c r="N176" t="s">
        <v>823</v>
      </c>
      <c r="O176">
        <v>300</v>
      </c>
      <c r="P176" t="s">
        <v>858</v>
      </c>
      <c r="Q176" t="s">
        <v>103</v>
      </c>
      <c r="R176" t="s">
        <v>63</v>
      </c>
      <c r="T176" t="s">
        <v>834</v>
      </c>
      <c r="V176" t="s">
        <v>825</v>
      </c>
      <c r="Z176" t="s">
        <v>826</v>
      </c>
      <c r="AA176" t="s">
        <v>397</v>
      </c>
      <c r="AB176" t="s">
        <v>415</v>
      </c>
      <c r="AC176" t="s">
        <v>827</v>
      </c>
      <c r="AD176" t="s">
        <v>828</v>
      </c>
      <c r="AE176">
        <v>1</v>
      </c>
      <c r="AF176" t="s">
        <v>829</v>
      </c>
      <c r="AG176">
        <v>400</v>
      </c>
      <c r="AH176" t="s">
        <v>830</v>
      </c>
    </row>
    <row r="177" spans="1:34" x14ac:dyDescent="0.25">
      <c r="A177" t="s">
        <v>155</v>
      </c>
      <c r="B177" t="s">
        <v>155</v>
      </c>
      <c r="C177" t="s">
        <v>280</v>
      </c>
      <c r="D177" t="s">
        <v>155</v>
      </c>
      <c r="E177">
        <v>0.14299999999999999</v>
      </c>
      <c r="F177" t="s">
        <v>155</v>
      </c>
      <c r="G177" t="s">
        <v>1325</v>
      </c>
      <c r="H177" t="s">
        <v>111</v>
      </c>
      <c r="I177">
        <v>10</v>
      </c>
      <c r="J177" t="s">
        <v>93</v>
      </c>
      <c r="M177" t="s">
        <v>46</v>
      </c>
      <c r="N177" t="s">
        <v>59</v>
      </c>
      <c r="O177">
        <v>120</v>
      </c>
      <c r="P177" t="s">
        <v>34</v>
      </c>
      <c r="Q177" t="s">
        <v>103</v>
      </c>
      <c r="R177" t="s">
        <v>52</v>
      </c>
      <c r="S177" t="s">
        <v>53</v>
      </c>
      <c r="T177" t="s">
        <v>41</v>
      </c>
      <c r="U177" t="s">
        <v>42</v>
      </c>
      <c r="V177" t="s">
        <v>113</v>
      </c>
      <c r="W177">
        <v>8.0000000000000002E-3</v>
      </c>
      <c r="Y177" t="s">
        <v>236</v>
      </c>
      <c r="Z177" t="s">
        <v>32</v>
      </c>
      <c r="AA177">
        <v>3.0000000000000001E-3</v>
      </c>
      <c r="AB177" t="s">
        <v>46</v>
      </c>
      <c r="AC177" t="s">
        <v>230</v>
      </c>
      <c r="AD177" t="s">
        <v>228</v>
      </c>
      <c r="AE177">
        <v>2</v>
      </c>
      <c r="AF177" t="s">
        <v>127</v>
      </c>
      <c r="AG177">
        <v>4</v>
      </c>
      <c r="AH177" t="s">
        <v>116</v>
      </c>
    </row>
    <row r="178" spans="1:34" x14ac:dyDescent="0.25">
      <c r="A178" t="s">
        <v>155</v>
      </c>
      <c r="B178" t="s">
        <v>155</v>
      </c>
      <c r="C178" t="s">
        <v>1074</v>
      </c>
      <c r="D178" t="s">
        <v>155</v>
      </c>
      <c r="E178">
        <v>0.14799999999999999</v>
      </c>
      <c r="F178" t="s">
        <v>155</v>
      </c>
      <c r="G178" t="s">
        <v>1325</v>
      </c>
      <c r="H178" t="s">
        <v>111</v>
      </c>
      <c r="I178" t="s">
        <v>1044</v>
      </c>
      <c r="J178" t="s">
        <v>93</v>
      </c>
      <c r="M178" t="s">
        <v>46</v>
      </c>
      <c r="N178" t="s">
        <v>59</v>
      </c>
      <c r="O178">
        <v>1200</v>
      </c>
      <c r="P178" t="s">
        <v>34</v>
      </c>
      <c r="Q178" t="s">
        <v>103</v>
      </c>
      <c r="R178" t="s">
        <v>39</v>
      </c>
      <c r="S178" t="s">
        <v>89</v>
      </c>
      <c r="T178" t="s">
        <v>41</v>
      </c>
      <c r="U178" t="s">
        <v>42</v>
      </c>
      <c r="V178" t="s">
        <v>113</v>
      </c>
      <c r="W178" t="s">
        <v>1045</v>
      </c>
      <c r="X178" t="s">
        <v>1046</v>
      </c>
      <c r="Y178" t="s">
        <v>664</v>
      </c>
      <c r="Z178" t="s">
        <v>32</v>
      </c>
      <c r="AA178" t="s">
        <v>397</v>
      </c>
      <c r="AB178" t="s">
        <v>32</v>
      </c>
      <c r="AC178" t="s">
        <v>1047</v>
      </c>
      <c r="AD178" t="s">
        <v>1048</v>
      </c>
      <c r="AE178">
        <v>1.3</v>
      </c>
      <c r="AF178" t="s">
        <v>679</v>
      </c>
      <c r="AG178">
        <v>440</v>
      </c>
      <c r="AH178" t="s">
        <v>116</v>
      </c>
    </row>
    <row r="179" spans="1:34" x14ac:dyDescent="0.25">
      <c r="A179" t="s">
        <v>155</v>
      </c>
      <c r="B179" t="s">
        <v>155</v>
      </c>
      <c r="C179" t="s">
        <v>1246</v>
      </c>
      <c r="D179" t="s">
        <v>155</v>
      </c>
      <c r="E179">
        <v>0.158</v>
      </c>
      <c r="F179" t="s">
        <v>155</v>
      </c>
      <c r="G179" t="s">
        <v>1325</v>
      </c>
      <c r="H179" t="s">
        <v>111</v>
      </c>
      <c r="I179">
        <v>10</v>
      </c>
      <c r="J179" t="s">
        <v>96</v>
      </c>
      <c r="M179" t="s">
        <v>32</v>
      </c>
      <c r="N179" t="s">
        <v>47</v>
      </c>
      <c r="O179">
        <v>60</v>
      </c>
      <c r="P179" t="s">
        <v>48</v>
      </c>
      <c r="Q179" t="s">
        <v>103</v>
      </c>
      <c r="R179" t="s">
        <v>52</v>
      </c>
      <c r="S179" t="s">
        <v>53</v>
      </c>
      <c r="T179" t="s">
        <v>41</v>
      </c>
      <c r="U179" t="s">
        <v>42</v>
      </c>
      <c r="V179" t="s">
        <v>113</v>
      </c>
      <c r="W179">
        <v>0</v>
      </c>
      <c r="Z179" t="s">
        <v>32</v>
      </c>
      <c r="AA179">
        <v>2.5000000000000001E-2</v>
      </c>
      <c r="AB179" t="s">
        <v>46</v>
      </c>
      <c r="AC179" t="s">
        <v>628</v>
      </c>
      <c r="AD179" t="s">
        <v>467</v>
      </c>
      <c r="AE179">
        <v>3</v>
      </c>
      <c r="AF179" t="s">
        <v>1204</v>
      </c>
      <c r="AG179">
        <v>7</v>
      </c>
      <c r="AH179" t="s">
        <v>116</v>
      </c>
    </row>
    <row r="180" spans="1:34" x14ac:dyDescent="0.25">
      <c r="A180" t="s">
        <v>155</v>
      </c>
      <c r="B180" t="s">
        <v>155</v>
      </c>
      <c r="C180" t="s">
        <v>497</v>
      </c>
      <c r="D180" t="s">
        <v>155</v>
      </c>
      <c r="E180">
        <v>0.159</v>
      </c>
      <c r="F180" t="s">
        <v>155</v>
      </c>
      <c r="G180" t="s">
        <v>1325</v>
      </c>
      <c r="H180" t="s">
        <v>109</v>
      </c>
      <c r="I180">
        <v>10</v>
      </c>
      <c r="J180" t="s">
        <v>93</v>
      </c>
      <c r="M180" t="s">
        <v>46</v>
      </c>
      <c r="N180" t="s">
        <v>59</v>
      </c>
      <c r="O180">
        <v>180</v>
      </c>
      <c r="P180" t="s">
        <v>48</v>
      </c>
      <c r="Q180" t="s">
        <v>103</v>
      </c>
      <c r="R180" t="s">
        <v>63</v>
      </c>
      <c r="V180" t="s">
        <v>113</v>
      </c>
      <c r="W180">
        <v>3</v>
      </c>
      <c r="Z180" t="s">
        <v>32</v>
      </c>
      <c r="AA180" t="s">
        <v>397</v>
      </c>
      <c r="AB180" t="s">
        <v>46</v>
      </c>
      <c r="AC180" t="s">
        <v>503</v>
      </c>
      <c r="AD180" t="s">
        <v>504</v>
      </c>
      <c r="AE180">
        <v>3</v>
      </c>
      <c r="AF180" t="s">
        <v>505</v>
      </c>
      <c r="AG180">
        <v>28</v>
      </c>
      <c r="AH180" t="s">
        <v>116</v>
      </c>
    </row>
    <row r="181" spans="1:34" x14ac:dyDescent="0.25">
      <c r="A181" t="s">
        <v>155</v>
      </c>
      <c r="B181" t="s">
        <v>155</v>
      </c>
      <c r="C181" t="s">
        <v>715</v>
      </c>
      <c r="D181" t="s">
        <v>155</v>
      </c>
      <c r="E181">
        <v>0.16500000000000001</v>
      </c>
      <c r="F181" t="s">
        <v>155</v>
      </c>
      <c r="G181" t="s">
        <v>1325</v>
      </c>
      <c r="H181" t="s">
        <v>693</v>
      </c>
      <c r="I181">
        <v>10</v>
      </c>
      <c r="J181" t="s">
        <v>93</v>
      </c>
      <c r="M181" t="s">
        <v>32</v>
      </c>
      <c r="N181" t="s">
        <v>59</v>
      </c>
      <c r="O181">
        <v>600</v>
      </c>
      <c r="P181" t="s">
        <v>48</v>
      </c>
      <c r="Q181" t="s">
        <v>103</v>
      </c>
      <c r="R181" t="s">
        <v>63</v>
      </c>
      <c r="V181" t="s">
        <v>113</v>
      </c>
      <c r="W181">
        <v>2</v>
      </c>
      <c r="Z181" t="s">
        <v>32</v>
      </c>
      <c r="AA181" t="s">
        <v>397</v>
      </c>
      <c r="AB181" t="s">
        <v>46</v>
      </c>
      <c r="AC181" t="s">
        <v>699</v>
      </c>
      <c r="AD181" t="s">
        <v>700</v>
      </c>
      <c r="AE181">
        <v>1</v>
      </c>
      <c r="AF181" t="s">
        <v>701</v>
      </c>
      <c r="AG181">
        <v>80</v>
      </c>
      <c r="AH181" t="s">
        <v>116</v>
      </c>
    </row>
    <row r="182" spans="1:34" x14ac:dyDescent="0.25">
      <c r="A182" t="s">
        <v>155</v>
      </c>
      <c r="B182" t="s">
        <v>155</v>
      </c>
      <c r="C182" t="s">
        <v>350</v>
      </c>
      <c r="D182" t="s">
        <v>155</v>
      </c>
      <c r="E182">
        <v>0.17599999999999999</v>
      </c>
      <c r="F182" t="s">
        <v>155</v>
      </c>
      <c r="G182" t="s">
        <v>1325</v>
      </c>
      <c r="H182" t="s">
        <v>110</v>
      </c>
      <c r="I182">
        <v>5</v>
      </c>
      <c r="J182" t="s">
        <v>93</v>
      </c>
      <c r="M182" t="s">
        <v>46</v>
      </c>
      <c r="N182" t="s">
        <v>59</v>
      </c>
      <c r="O182">
        <v>180</v>
      </c>
      <c r="P182" t="s">
        <v>34</v>
      </c>
      <c r="Q182" t="s">
        <v>103</v>
      </c>
      <c r="R182" t="s">
        <v>52</v>
      </c>
      <c r="S182" t="s">
        <v>53</v>
      </c>
      <c r="T182" t="s">
        <v>41</v>
      </c>
      <c r="U182" t="s">
        <v>42</v>
      </c>
      <c r="V182" t="s">
        <v>113</v>
      </c>
      <c r="W182">
        <v>0.1</v>
      </c>
      <c r="Y182" t="s">
        <v>381</v>
      </c>
      <c r="Z182" t="s">
        <v>32</v>
      </c>
      <c r="AA182">
        <v>0.01</v>
      </c>
      <c r="AB182" t="s">
        <v>46</v>
      </c>
      <c r="AC182" t="s">
        <v>230</v>
      </c>
      <c r="AD182" t="s">
        <v>215</v>
      </c>
      <c r="AE182">
        <v>2</v>
      </c>
      <c r="AF182" t="s">
        <v>127</v>
      </c>
      <c r="AG182" t="s">
        <v>353</v>
      </c>
      <c r="AH182" t="s">
        <v>116</v>
      </c>
    </row>
    <row r="183" spans="1:34" x14ac:dyDescent="0.25">
      <c r="A183" t="s">
        <v>155</v>
      </c>
      <c r="B183" t="s">
        <v>155</v>
      </c>
      <c r="C183" t="s">
        <v>396</v>
      </c>
      <c r="D183" t="s">
        <v>155</v>
      </c>
      <c r="E183">
        <v>0.182</v>
      </c>
      <c r="F183" t="s">
        <v>155</v>
      </c>
      <c r="G183" t="s">
        <v>1325</v>
      </c>
      <c r="H183" t="s">
        <v>111</v>
      </c>
      <c r="I183">
        <v>10</v>
      </c>
      <c r="J183" t="s">
        <v>93</v>
      </c>
      <c r="M183" t="s">
        <v>32</v>
      </c>
      <c r="N183" t="s">
        <v>59</v>
      </c>
      <c r="O183">
        <v>900</v>
      </c>
      <c r="P183" t="s">
        <v>48</v>
      </c>
      <c r="Q183" t="s">
        <v>103</v>
      </c>
      <c r="R183" t="s">
        <v>39</v>
      </c>
      <c r="S183" t="s">
        <v>76</v>
      </c>
      <c r="T183" t="s">
        <v>54</v>
      </c>
      <c r="V183" t="s">
        <v>113</v>
      </c>
      <c r="Z183" t="s">
        <v>32</v>
      </c>
      <c r="AA183" t="s">
        <v>397</v>
      </c>
      <c r="AB183" t="s">
        <v>32</v>
      </c>
      <c r="AC183" t="s">
        <v>398</v>
      </c>
      <c r="AD183" t="s">
        <v>399</v>
      </c>
      <c r="AE183">
        <v>3</v>
      </c>
      <c r="AF183" t="s">
        <v>400</v>
      </c>
      <c r="AH183" t="s">
        <v>116</v>
      </c>
    </row>
    <row r="184" spans="1:34" x14ac:dyDescent="0.25">
      <c r="A184" t="s">
        <v>155</v>
      </c>
      <c r="B184" t="s">
        <v>155</v>
      </c>
      <c r="C184" t="s">
        <v>337</v>
      </c>
      <c r="D184" t="s">
        <v>155</v>
      </c>
      <c r="E184">
        <v>0.19</v>
      </c>
      <c r="F184" t="s">
        <v>155</v>
      </c>
      <c r="G184" t="s">
        <v>1325</v>
      </c>
      <c r="H184" t="s">
        <v>111</v>
      </c>
      <c r="I184">
        <v>10</v>
      </c>
      <c r="J184" t="s">
        <v>93</v>
      </c>
      <c r="M184" t="s">
        <v>32</v>
      </c>
      <c r="N184" t="s">
        <v>59</v>
      </c>
      <c r="O184">
        <v>900</v>
      </c>
      <c r="P184" t="s">
        <v>48</v>
      </c>
      <c r="Q184" t="s">
        <v>103</v>
      </c>
      <c r="R184" t="s">
        <v>39</v>
      </c>
      <c r="S184" t="s">
        <v>89</v>
      </c>
      <c r="T184" t="s">
        <v>41</v>
      </c>
      <c r="U184" t="s">
        <v>42</v>
      </c>
      <c r="V184" t="s">
        <v>113</v>
      </c>
      <c r="W184">
        <v>2</v>
      </c>
      <c r="X184">
        <v>5</v>
      </c>
      <c r="Y184" t="s">
        <v>322</v>
      </c>
      <c r="Z184" t="s">
        <v>32</v>
      </c>
      <c r="AA184">
        <v>0.01</v>
      </c>
      <c r="AB184" t="s">
        <v>32</v>
      </c>
      <c r="AC184" t="s">
        <v>334</v>
      </c>
      <c r="AD184" t="s">
        <v>335</v>
      </c>
      <c r="AE184">
        <v>2</v>
      </c>
      <c r="AF184" t="s">
        <v>336</v>
      </c>
      <c r="AG184">
        <v>570</v>
      </c>
      <c r="AH184" t="s">
        <v>116</v>
      </c>
    </row>
    <row r="185" spans="1:34" x14ac:dyDescent="0.25">
      <c r="A185" t="s">
        <v>1094</v>
      </c>
      <c r="B185" t="s">
        <v>155</v>
      </c>
      <c r="C185" t="s">
        <v>1107</v>
      </c>
      <c r="D185" t="s">
        <v>155</v>
      </c>
      <c r="E185">
        <v>0.192</v>
      </c>
      <c r="F185" t="s">
        <v>155</v>
      </c>
      <c r="G185" t="s">
        <v>1325</v>
      </c>
      <c r="H185" t="s">
        <v>110</v>
      </c>
      <c r="I185">
        <v>10</v>
      </c>
      <c r="J185" t="s">
        <v>93</v>
      </c>
      <c r="M185" t="s">
        <v>32</v>
      </c>
      <c r="N185" t="s">
        <v>59</v>
      </c>
      <c r="O185">
        <v>60</v>
      </c>
      <c r="P185" t="s">
        <v>48</v>
      </c>
      <c r="Q185" t="s">
        <v>103</v>
      </c>
      <c r="R185" t="s">
        <v>52</v>
      </c>
      <c r="S185" t="s">
        <v>53</v>
      </c>
      <c r="T185" t="s">
        <v>41</v>
      </c>
      <c r="U185" t="s">
        <v>42</v>
      </c>
      <c r="V185" t="s">
        <v>113</v>
      </c>
      <c r="Z185" t="s">
        <v>32</v>
      </c>
      <c r="AA185">
        <v>0.01</v>
      </c>
      <c r="AB185" t="s">
        <v>46</v>
      </c>
      <c r="AC185" t="s">
        <v>230</v>
      </c>
      <c r="AD185" t="s">
        <v>1087</v>
      </c>
      <c r="AE185">
        <v>1</v>
      </c>
      <c r="AF185" t="s">
        <v>1088</v>
      </c>
      <c r="AG185">
        <v>350</v>
      </c>
      <c r="AH185" t="s">
        <v>116</v>
      </c>
    </row>
    <row r="186" spans="1:34" x14ac:dyDescent="0.25">
      <c r="A186" t="s">
        <v>155</v>
      </c>
      <c r="B186" t="s">
        <v>155</v>
      </c>
      <c r="C186" t="s">
        <v>1075</v>
      </c>
      <c r="D186" t="s">
        <v>155</v>
      </c>
      <c r="E186">
        <v>0.19800000000000001</v>
      </c>
      <c r="F186" t="s">
        <v>155</v>
      </c>
      <c r="G186" t="s">
        <v>1325</v>
      </c>
      <c r="H186" t="s">
        <v>111</v>
      </c>
      <c r="I186">
        <v>10</v>
      </c>
      <c r="J186" t="s">
        <v>93</v>
      </c>
      <c r="M186" t="s">
        <v>46</v>
      </c>
      <c r="N186" t="s">
        <v>59</v>
      </c>
      <c r="O186">
        <v>900</v>
      </c>
      <c r="P186" t="s">
        <v>48</v>
      </c>
      <c r="Q186" t="s">
        <v>103</v>
      </c>
      <c r="R186" t="s">
        <v>39</v>
      </c>
      <c r="S186" t="s">
        <v>76</v>
      </c>
      <c r="T186" t="s">
        <v>41</v>
      </c>
      <c r="U186" t="s">
        <v>42</v>
      </c>
      <c r="V186" t="s">
        <v>113</v>
      </c>
      <c r="W186">
        <v>10</v>
      </c>
      <c r="Y186" t="s">
        <v>322</v>
      </c>
      <c r="Z186" t="s">
        <v>32</v>
      </c>
      <c r="AA186">
        <v>5.0000000000000001E-3</v>
      </c>
      <c r="AB186" t="s">
        <v>32</v>
      </c>
      <c r="AC186" t="s">
        <v>1076</v>
      </c>
      <c r="AD186" t="s">
        <v>1077</v>
      </c>
      <c r="AE186">
        <v>5</v>
      </c>
      <c r="AF186" t="s">
        <v>1078</v>
      </c>
      <c r="AG186">
        <v>830</v>
      </c>
      <c r="AH186" t="s">
        <v>116</v>
      </c>
    </row>
    <row r="187" spans="1:34" x14ac:dyDescent="0.25">
      <c r="A187" t="s">
        <v>155</v>
      </c>
      <c r="B187" t="s">
        <v>155</v>
      </c>
      <c r="C187" t="s">
        <v>470</v>
      </c>
      <c r="D187" t="s">
        <v>155</v>
      </c>
      <c r="E187">
        <v>0.19900000000000001</v>
      </c>
      <c r="F187" t="s">
        <v>155</v>
      </c>
      <c r="G187" t="s">
        <v>1325</v>
      </c>
      <c r="H187" t="s">
        <v>111</v>
      </c>
      <c r="I187">
        <v>10</v>
      </c>
      <c r="J187" t="s">
        <v>93</v>
      </c>
      <c r="M187" t="s">
        <v>46</v>
      </c>
      <c r="N187" t="s">
        <v>59</v>
      </c>
      <c r="O187">
        <v>300</v>
      </c>
      <c r="P187" t="s">
        <v>34</v>
      </c>
      <c r="Q187" t="s">
        <v>102</v>
      </c>
      <c r="R187" t="s">
        <v>52</v>
      </c>
      <c r="S187" t="s">
        <v>53</v>
      </c>
      <c r="T187" t="s">
        <v>66</v>
      </c>
      <c r="U187" t="s">
        <v>42</v>
      </c>
      <c r="V187" t="s">
        <v>113</v>
      </c>
      <c r="W187">
        <v>6</v>
      </c>
      <c r="Z187" t="s">
        <v>32</v>
      </c>
      <c r="AA187">
        <v>0.01</v>
      </c>
      <c r="AB187" t="s">
        <v>46</v>
      </c>
      <c r="AC187" t="s">
        <v>474</v>
      </c>
      <c r="AD187" t="s">
        <v>220</v>
      </c>
      <c r="AE187">
        <v>1</v>
      </c>
      <c r="AF187" t="s">
        <v>475</v>
      </c>
      <c r="AG187">
        <v>490</v>
      </c>
      <c r="AH187" t="s">
        <v>117</v>
      </c>
    </row>
    <row r="188" spans="1:34" x14ac:dyDescent="0.25">
      <c r="A188" t="s">
        <v>155</v>
      </c>
      <c r="B188" t="s">
        <v>155</v>
      </c>
      <c r="C188" t="s">
        <v>575</v>
      </c>
      <c r="D188" t="s">
        <v>155</v>
      </c>
      <c r="E188">
        <v>0.2</v>
      </c>
      <c r="F188" t="s">
        <v>155</v>
      </c>
      <c r="G188" t="s">
        <v>1325</v>
      </c>
      <c r="H188" t="s">
        <v>108</v>
      </c>
      <c r="I188">
        <v>10</v>
      </c>
      <c r="J188" t="s">
        <v>93</v>
      </c>
      <c r="M188" t="s">
        <v>46</v>
      </c>
      <c r="N188" t="s">
        <v>70</v>
      </c>
      <c r="O188">
        <v>300</v>
      </c>
      <c r="P188" t="s">
        <v>48</v>
      </c>
      <c r="Q188" t="s">
        <v>103</v>
      </c>
      <c r="R188" t="s">
        <v>52</v>
      </c>
      <c r="S188" t="s">
        <v>53</v>
      </c>
      <c r="T188" t="s">
        <v>41</v>
      </c>
      <c r="U188" t="s">
        <v>42</v>
      </c>
      <c r="V188" t="s">
        <v>113</v>
      </c>
      <c r="W188">
        <v>1</v>
      </c>
      <c r="Y188" t="s">
        <v>165</v>
      </c>
      <c r="Z188" t="s">
        <v>46</v>
      </c>
      <c r="AB188" t="s">
        <v>46</v>
      </c>
      <c r="AC188" t="s">
        <v>554</v>
      </c>
      <c r="AD188" t="s">
        <v>555</v>
      </c>
      <c r="AE188" s="19">
        <v>44597</v>
      </c>
      <c r="AF188" t="s">
        <v>556</v>
      </c>
      <c r="AG188">
        <v>4</v>
      </c>
      <c r="AH188" t="s">
        <v>116</v>
      </c>
    </row>
    <row r="189" spans="1:34" x14ac:dyDescent="0.25">
      <c r="A189" t="s">
        <v>155</v>
      </c>
      <c r="B189" t="s">
        <v>155</v>
      </c>
      <c r="C189" t="s">
        <v>808</v>
      </c>
      <c r="D189" t="s">
        <v>155</v>
      </c>
      <c r="E189" s="18">
        <v>0.20922857142857143</v>
      </c>
      <c r="F189" t="s">
        <v>155</v>
      </c>
      <c r="G189" t="s">
        <v>1325</v>
      </c>
      <c r="H189" t="s">
        <v>111</v>
      </c>
      <c r="I189">
        <v>10</v>
      </c>
      <c r="J189" t="s">
        <v>93</v>
      </c>
      <c r="M189" t="s">
        <v>46</v>
      </c>
      <c r="N189" t="s">
        <v>59</v>
      </c>
      <c r="O189">
        <v>300</v>
      </c>
      <c r="P189" t="s">
        <v>48</v>
      </c>
      <c r="Q189" t="s">
        <v>102</v>
      </c>
      <c r="R189" t="s">
        <v>39</v>
      </c>
      <c r="S189" t="s">
        <v>85</v>
      </c>
      <c r="T189" t="s">
        <v>66</v>
      </c>
      <c r="U189" t="s">
        <v>42</v>
      </c>
      <c r="V189" t="s">
        <v>100</v>
      </c>
      <c r="W189">
        <v>0</v>
      </c>
      <c r="X189">
        <v>1</v>
      </c>
      <c r="Y189" t="s">
        <v>664</v>
      </c>
      <c r="Z189" t="s">
        <v>46</v>
      </c>
      <c r="AA189" t="s">
        <v>787</v>
      </c>
      <c r="AB189" t="s">
        <v>32</v>
      </c>
      <c r="AC189" t="s">
        <v>788</v>
      </c>
      <c r="AD189" t="s">
        <v>789</v>
      </c>
      <c r="AE189">
        <v>5</v>
      </c>
      <c r="AF189" t="s">
        <v>790</v>
      </c>
      <c r="AG189">
        <v>942</v>
      </c>
      <c r="AH189" t="s">
        <v>116</v>
      </c>
    </row>
    <row r="190" spans="1:34" x14ac:dyDescent="0.25">
      <c r="A190" t="s">
        <v>910</v>
      </c>
      <c r="B190" t="s">
        <v>494</v>
      </c>
      <c r="C190" t="s">
        <v>899</v>
      </c>
      <c r="D190" t="s">
        <v>155</v>
      </c>
      <c r="E190">
        <v>0.22</v>
      </c>
      <c r="F190" t="s">
        <v>155</v>
      </c>
      <c r="G190" t="s">
        <v>1325</v>
      </c>
      <c r="H190" t="s">
        <v>900</v>
      </c>
      <c r="I190">
        <v>10</v>
      </c>
      <c r="J190" t="s">
        <v>901</v>
      </c>
      <c r="M190" t="s">
        <v>902</v>
      </c>
      <c r="N190" t="s">
        <v>59</v>
      </c>
      <c r="O190">
        <v>300</v>
      </c>
      <c r="P190" t="s">
        <v>903</v>
      </c>
      <c r="Q190" t="s">
        <v>103</v>
      </c>
      <c r="R190" t="s">
        <v>52</v>
      </c>
      <c r="S190" t="s">
        <v>904</v>
      </c>
      <c r="T190" t="s">
        <v>824</v>
      </c>
      <c r="U190" t="s">
        <v>42</v>
      </c>
      <c r="V190" t="s">
        <v>113</v>
      </c>
      <c r="Z190" t="s">
        <v>905</v>
      </c>
      <c r="AA190">
        <v>0.01</v>
      </c>
      <c r="AB190" t="s">
        <v>906</v>
      </c>
      <c r="AC190" t="s">
        <v>907</v>
      </c>
      <c r="AD190" t="s">
        <v>908</v>
      </c>
      <c r="AE190">
        <v>5</v>
      </c>
      <c r="AF190" t="s">
        <v>909</v>
      </c>
      <c r="AG190">
        <v>309</v>
      </c>
    </row>
    <row r="191" spans="1:34" x14ac:dyDescent="0.25">
      <c r="A191" t="s">
        <v>155</v>
      </c>
      <c r="B191" t="s">
        <v>155</v>
      </c>
      <c r="C191" t="s">
        <v>777</v>
      </c>
      <c r="D191" t="s">
        <v>155</v>
      </c>
      <c r="E191">
        <v>0.24660000000000001</v>
      </c>
      <c r="F191" t="s">
        <v>155</v>
      </c>
      <c r="G191" t="s">
        <v>1325</v>
      </c>
      <c r="H191" t="s">
        <v>111</v>
      </c>
      <c r="I191">
        <v>10</v>
      </c>
      <c r="J191" t="s">
        <v>93</v>
      </c>
      <c r="M191" t="s">
        <v>46</v>
      </c>
      <c r="N191" t="s">
        <v>59</v>
      </c>
      <c r="O191">
        <v>900</v>
      </c>
      <c r="P191" t="s">
        <v>48</v>
      </c>
      <c r="Q191" t="s">
        <v>103</v>
      </c>
      <c r="R191" t="s">
        <v>52</v>
      </c>
      <c r="S191" t="s">
        <v>53</v>
      </c>
      <c r="T191" t="s">
        <v>41</v>
      </c>
      <c r="V191" t="s">
        <v>113</v>
      </c>
      <c r="Z191" t="s">
        <v>32</v>
      </c>
      <c r="AA191">
        <v>5.0000000000000001E-3</v>
      </c>
      <c r="AB191" t="s">
        <v>46</v>
      </c>
      <c r="AC191" t="s">
        <v>778</v>
      </c>
      <c r="AD191" t="s">
        <v>779</v>
      </c>
      <c r="AE191">
        <v>1</v>
      </c>
      <c r="AF191" t="s">
        <v>216</v>
      </c>
      <c r="AG191">
        <v>500</v>
      </c>
      <c r="AH191" t="s">
        <v>116</v>
      </c>
    </row>
    <row r="192" spans="1:34" x14ac:dyDescent="0.25">
      <c r="A192" t="s">
        <v>155</v>
      </c>
      <c r="B192" t="s">
        <v>155</v>
      </c>
      <c r="C192" t="s">
        <v>523</v>
      </c>
      <c r="D192" t="s">
        <v>155</v>
      </c>
      <c r="E192">
        <v>0.248</v>
      </c>
      <c r="F192" t="s">
        <v>155</v>
      </c>
      <c r="G192" t="s">
        <v>1325</v>
      </c>
      <c r="H192" t="s">
        <v>111</v>
      </c>
      <c r="I192">
        <v>10</v>
      </c>
      <c r="J192" t="s">
        <v>93</v>
      </c>
      <c r="M192" t="s">
        <v>32</v>
      </c>
      <c r="N192" t="s">
        <v>70</v>
      </c>
      <c r="O192">
        <v>900</v>
      </c>
      <c r="P192" t="s">
        <v>48</v>
      </c>
      <c r="Q192" t="s">
        <v>103</v>
      </c>
      <c r="R192" t="s">
        <v>39</v>
      </c>
      <c r="S192" t="s">
        <v>40</v>
      </c>
      <c r="T192" t="s">
        <v>54</v>
      </c>
      <c r="U192" t="s">
        <v>55</v>
      </c>
      <c r="V192" t="s">
        <v>113</v>
      </c>
      <c r="W192">
        <v>1E-3</v>
      </c>
      <c r="Y192" t="s">
        <v>548</v>
      </c>
      <c r="Z192" t="s">
        <v>32</v>
      </c>
      <c r="AA192">
        <v>0.01</v>
      </c>
      <c r="AB192" t="s">
        <v>46</v>
      </c>
      <c r="AC192" t="s">
        <v>545</v>
      </c>
      <c r="AD192" t="s">
        <v>546</v>
      </c>
      <c r="AE192">
        <v>2</v>
      </c>
      <c r="AF192" t="s">
        <v>547</v>
      </c>
      <c r="AG192">
        <v>60</v>
      </c>
      <c r="AH192" t="s">
        <v>116</v>
      </c>
    </row>
    <row r="193" spans="1:35" x14ac:dyDescent="0.25">
      <c r="A193" t="s">
        <v>494</v>
      </c>
      <c r="B193" t="s">
        <v>494</v>
      </c>
      <c r="C193" t="s">
        <v>480</v>
      </c>
      <c r="D193" t="s">
        <v>155</v>
      </c>
      <c r="E193">
        <v>0.34</v>
      </c>
      <c r="F193" t="s">
        <v>155</v>
      </c>
      <c r="G193" t="s">
        <v>1325</v>
      </c>
      <c r="H193" t="s">
        <v>111</v>
      </c>
      <c r="I193">
        <v>10</v>
      </c>
      <c r="J193" t="s">
        <v>93</v>
      </c>
      <c r="M193" t="s">
        <v>46</v>
      </c>
      <c r="N193" t="s">
        <v>59</v>
      </c>
      <c r="O193">
        <v>120</v>
      </c>
      <c r="P193" t="s">
        <v>34</v>
      </c>
      <c r="Q193" t="s">
        <v>103</v>
      </c>
      <c r="R193" t="s">
        <v>52</v>
      </c>
      <c r="S193" t="s">
        <v>53</v>
      </c>
      <c r="T193" t="s">
        <v>41</v>
      </c>
      <c r="U193" t="s">
        <v>42</v>
      </c>
      <c r="V193" t="s">
        <v>113</v>
      </c>
      <c r="Z193" t="s">
        <v>32</v>
      </c>
      <c r="AA193">
        <v>0.01</v>
      </c>
      <c r="AB193" t="s">
        <v>32</v>
      </c>
      <c r="AC193" t="s">
        <v>489</v>
      </c>
      <c r="AD193" t="s">
        <v>490</v>
      </c>
      <c r="AE193">
        <v>1</v>
      </c>
      <c r="AF193" t="s">
        <v>491</v>
      </c>
      <c r="AG193">
        <v>220</v>
      </c>
    </row>
    <row r="194" spans="1:35" x14ac:dyDescent="0.25">
      <c r="A194" t="s">
        <v>155</v>
      </c>
      <c r="B194" t="s">
        <v>155</v>
      </c>
      <c r="C194" t="s">
        <v>692</v>
      </c>
      <c r="D194" t="s">
        <v>155</v>
      </c>
      <c r="E194">
        <v>0.36</v>
      </c>
      <c r="F194" t="s">
        <v>155</v>
      </c>
      <c r="G194" t="s">
        <v>1325</v>
      </c>
      <c r="H194" t="s">
        <v>111</v>
      </c>
      <c r="I194">
        <v>15</v>
      </c>
      <c r="J194" t="s">
        <v>92</v>
      </c>
      <c r="K194" t="s">
        <v>95</v>
      </c>
      <c r="L194" t="s">
        <v>98</v>
      </c>
      <c r="M194" t="s">
        <v>46</v>
      </c>
      <c r="N194" t="s">
        <v>59</v>
      </c>
      <c r="O194">
        <v>30</v>
      </c>
      <c r="P194" t="s">
        <v>71</v>
      </c>
      <c r="Q194" t="s">
        <v>103</v>
      </c>
      <c r="R194" t="s">
        <v>52</v>
      </c>
      <c r="S194" t="s">
        <v>53</v>
      </c>
      <c r="T194" t="s">
        <v>41</v>
      </c>
      <c r="U194" t="s">
        <v>42</v>
      </c>
      <c r="V194" t="s">
        <v>113</v>
      </c>
      <c r="W194">
        <v>6</v>
      </c>
      <c r="X194">
        <v>5</v>
      </c>
      <c r="Y194" t="s">
        <v>124</v>
      </c>
      <c r="Z194" t="s">
        <v>32</v>
      </c>
      <c r="AA194">
        <v>0.01</v>
      </c>
      <c r="AB194" t="s">
        <v>46</v>
      </c>
      <c r="AC194" t="s">
        <v>669</v>
      </c>
      <c r="AD194" t="s">
        <v>670</v>
      </c>
      <c r="AE194">
        <v>2</v>
      </c>
      <c r="AF194" t="s">
        <v>491</v>
      </c>
      <c r="AG194">
        <v>172</v>
      </c>
      <c r="AH194" t="s">
        <v>116</v>
      </c>
    </row>
    <row r="195" spans="1:35" x14ac:dyDescent="0.25">
      <c r="A195" t="s">
        <v>835</v>
      </c>
      <c r="B195" t="s">
        <v>155</v>
      </c>
      <c r="C195" t="s">
        <v>921</v>
      </c>
      <c r="D195" t="s">
        <v>155</v>
      </c>
      <c r="E195">
        <v>0.41</v>
      </c>
      <c r="F195" t="s">
        <v>155</v>
      </c>
      <c r="G195" t="s">
        <v>1325</v>
      </c>
      <c r="H195" t="s">
        <v>109</v>
      </c>
      <c r="I195">
        <v>10</v>
      </c>
      <c r="J195" t="s">
        <v>93</v>
      </c>
      <c r="M195" t="s">
        <v>46</v>
      </c>
      <c r="N195" t="s">
        <v>59</v>
      </c>
      <c r="O195">
        <v>120</v>
      </c>
      <c r="P195" t="s">
        <v>71</v>
      </c>
      <c r="Q195" t="s">
        <v>103</v>
      </c>
      <c r="R195" t="s">
        <v>39</v>
      </c>
      <c r="S195" t="s">
        <v>76</v>
      </c>
      <c r="T195" t="s">
        <v>41</v>
      </c>
      <c r="V195" t="s">
        <v>113</v>
      </c>
      <c r="W195">
        <v>5</v>
      </c>
      <c r="Y195" t="s">
        <v>931</v>
      </c>
      <c r="Z195" t="s">
        <v>32</v>
      </c>
      <c r="AA195">
        <v>0.01</v>
      </c>
      <c r="AB195" t="s">
        <v>32</v>
      </c>
      <c r="AC195" t="s">
        <v>928</v>
      </c>
      <c r="AD195" t="s">
        <v>929</v>
      </c>
      <c r="AE195">
        <v>10</v>
      </c>
      <c r="AF195" t="s">
        <v>930</v>
      </c>
    </row>
    <row r="196" spans="1:35" x14ac:dyDescent="0.25">
      <c r="A196" t="s">
        <v>1187</v>
      </c>
      <c r="B196" t="s">
        <v>1319</v>
      </c>
      <c r="C196" t="s">
        <v>1190</v>
      </c>
      <c r="D196" t="s">
        <v>155</v>
      </c>
      <c r="E196">
        <v>0.53</v>
      </c>
      <c r="F196" t="s">
        <v>155</v>
      </c>
      <c r="G196" t="s">
        <v>1325</v>
      </c>
      <c r="H196" t="s">
        <v>111</v>
      </c>
      <c r="I196">
        <v>10</v>
      </c>
      <c r="J196" t="s">
        <v>93</v>
      </c>
      <c r="M196" t="s">
        <v>46</v>
      </c>
      <c r="N196" t="s">
        <v>59</v>
      </c>
      <c r="O196">
        <v>180</v>
      </c>
      <c r="P196" t="s">
        <v>48</v>
      </c>
      <c r="Q196" t="s">
        <v>103</v>
      </c>
      <c r="R196" t="s">
        <v>52</v>
      </c>
      <c r="S196" t="s">
        <v>53</v>
      </c>
      <c r="T196" t="s">
        <v>41</v>
      </c>
      <c r="U196" t="s">
        <v>42</v>
      </c>
      <c r="V196" t="s">
        <v>113</v>
      </c>
      <c r="AA196" t="s">
        <v>1020</v>
      </c>
      <c r="AB196" t="s">
        <v>32</v>
      </c>
      <c r="AE196">
        <v>1</v>
      </c>
    </row>
    <row r="197" spans="1:35" x14ac:dyDescent="0.25">
      <c r="A197" t="s">
        <v>155</v>
      </c>
      <c r="B197" t="s">
        <v>155</v>
      </c>
      <c r="C197" t="s">
        <v>1318</v>
      </c>
      <c r="D197" t="s">
        <v>155</v>
      </c>
      <c r="E197">
        <v>0.61199999999999999</v>
      </c>
      <c r="F197" t="s">
        <v>155</v>
      </c>
      <c r="G197" t="s">
        <v>1325</v>
      </c>
      <c r="H197" t="s">
        <v>111</v>
      </c>
      <c r="I197">
        <v>10</v>
      </c>
      <c r="J197" t="s">
        <v>93</v>
      </c>
      <c r="M197" t="s">
        <v>46</v>
      </c>
      <c r="N197" t="s">
        <v>47</v>
      </c>
      <c r="O197">
        <v>120</v>
      </c>
      <c r="P197" t="s">
        <v>35</v>
      </c>
      <c r="Q197" t="s">
        <v>103</v>
      </c>
      <c r="R197" t="s">
        <v>52</v>
      </c>
      <c r="S197" t="s">
        <v>53</v>
      </c>
      <c r="T197" t="s">
        <v>66</v>
      </c>
      <c r="U197" t="s">
        <v>42</v>
      </c>
      <c r="V197" t="s">
        <v>113</v>
      </c>
      <c r="Y197" t="s">
        <v>890</v>
      </c>
      <c r="Z197" t="s">
        <v>32</v>
      </c>
      <c r="AA197">
        <v>0.01</v>
      </c>
      <c r="AB197" t="s">
        <v>46</v>
      </c>
      <c r="AC197" t="s">
        <v>1308</v>
      </c>
      <c r="AD197" t="s">
        <v>641</v>
      </c>
      <c r="AE197">
        <v>2</v>
      </c>
      <c r="AF197" t="s">
        <v>1309</v>
      </c>
      <c r="AG197">
        <v>600</v>
      </c>
      <c r="AH197" t="s">
        <v>116</v>
      </c>
    </row>
    <row r="198" spans="1:35" x14ac:dyDescent="0.25">
      <c r="A198" t="s">
        <v>1049</v>
      </c>
      <c r="B198" t="s">
        <v>494</v>
      </c>
      <c r="C198" t="s">
        <v>1074</v>
      </c>
      <c r="D198" t="s">
        <v>155</v>
      </c>
      <c r="E198">
        <v>0.622</v>
      </c>
      <c r="F198" t="s">
        <v>155</v>
      </c>
      <c r="G198" t="s">
        <v>1325</v>
      </c>
      <c r="AA198" t="s">
        <v>1050</v>
      </c>
    </row>
    <row r="199" spans="1:35" x14ac:dyDescent="0.25">
      <c r="A199" t="s">
        <v>885</v>
      </c>
      <c r="B199" t="s">
        <v>494</v>
      </c>
      <c r="C199" t="s">
        <v>888</v>
      </c>
      <c r="D199" t="s">
        <v>155</v>
      </c>
      <c r="E199">
        <v>0.67400000000000004</v>
      </c>
      <c r="F199" t="s">
        <v>155</v>
      </c>
      <c r="G199" t="s">
        <v>1325</v>
      </c>
      <c r="H199" t="s">
        <v>111</v>
      </c>
      <c r="I199">
        <v>5</v>
      </c>
      <c r="J199" t="s">
        <v>93</v>
      </c>
      <c r="M199" t="s">
        <v>826</v>
      </c>
      <c r="N199" t="s">
        <v>59</v>
      </c>
      <c r="O199">
        <v>240</v>
      </c>
      <c r="P199" t="s">
        <v>457</v>
      </c>
      <c r="Q199" t="s">
        <v>103</v>
      </c>
      <c r="R199" t="s">
        <v>52</v>
      </c>
      <c r="S199" t="s">
        <v>53</v>
      </c>
      <c r="T199" t="s">
        <v>41</v>
      </c>
      <c r="U199" t="s">
        <v>42</v>
      </c>
      <c r="V199" t="s">
        <v>113</v>
      </c>
      <c r="Y199" t="s">
        <v>165</v>
      </c>
      <c r="Z199" t="s">
        <v>32</v>
      </c>
      <c r="AA199">
        <v>0.01</v>
      </c>
      <c r="AB199" t="s">
        <v>415</v>
      </c>
      <c r="AC199" t="s">
        <v>883</v>
      </c>
      <c r="AD199" t="s">
        <v>884</v>
      </c>
      <c r="AE199">
        <v>1</v>
      </c>
      <c r="AF199" t="s">
        <v>812</v>
      </c>
      <c r="AG199">
        <v>250</v>
      </c>
      <c r="AH199" t="s">
        <v>116</v>
      </c>
    </row>
    <row r="200" spans="1:35" x14ac:dyDescent="0.25">
      <c r="A200" t="s">
        <v>1049</v>
      </c>
      <c r="B200" t="s">
        <v>494</v>
      </c>
      <c r="C200" t="s">
        <v>1074</v>
      </c>
      <c r="D200" t="s">
        <v>155</v>
      </c>
      <c r="E200">
        <v>0.878</v>
      </c>
      <c r="F200" t="s">
        <v>155</v>
      </c>
      <c r="G200" t="s">
        <v>1325</v>
      </c>
      <c r="AA200" t="s">
        <v>1050</v>
      </c>
    </row>
    <row r="201" spans="1:35" x14ac:dyDescent="0.25">
      <c r="A201" t="s">
        <v>630</v>
      </c>
      <c r="B201" t="s">
        <v>630</v>
      </c>
      <c r="C201" t="s">
        <v>653</v>
      </c>
      <c r="D201" t="s">
        <v>155</v>
      </c>
      <c r="E201">
        <v>0.92</v>
      </c>
      <c r="F201" t="s">
        <v>155</v>
      </c>
      <c r="G201" t="s">
        <v>1325</v>
      </c>
      <c r="H201" t="s">
        <v>111</v>
      </c>
      <c r="I201">
        <v>10</v>
      </c>
      <c r="J201" t="s">
        <v>93</v>
      </c>
      <c r="K201" t="s">
        <v>626</v>
      </c>
      <c r="M201" t="s">
        <v>32</v>
      </c>
      <c r="N201" t="s">
        <v>59</v>
      </c>
      <c r="O201">
        <v>1500</v>
      </c>
      <c r="P201" t="s">
        <v>48</v>
      </c>
      <c r="Q201" t="s">
        <v>103</v>
      </c>
      <c r="R201" t="s">
        <v>52</v>
      </c>
      <c r="S201" t="s">
        <v>53</v>
      </c>
      <c r="T201" t="s">
        <v>41</v>
      </c>
      <c r="U201" t="s">
        <v>42</v>
      </c>
      <c r="V201" t="s">
        <v>113</v>
      </c>
      <c r="X201">
        <v>0</v>
      </c>
      <c r="Y201" t="s">
        <v>627</v>
      </c>
      <c r="Z201" t="s">
        <v>32</v>
      </c>
      <c r="AA201">
        <v>0.01</v>
      </c>
      <c r="AB201" t="s">
        <v>46</v>
      </c>
      <c r="AC201" t="s">
        <v>628</v>
      </c>
      <c r="AD201" t="s">
        <v>629</v>
      </c>
      <c r="AE201">
        <v>2</v>
      </c>
      <c r="AF201" t="s">
        <v>491</v>
      </c>
      <c r="AG201">
        <v>207</v>
      </c>
      <c r="AH201" t="s">
        <v>116</v>
      </c>
    </row>
    <row r="202" spans="1:35" x14ac:dyDescent="0.25">
      <c r="A202" t="s">
        <v>155</v>
      </c>
      <c r="B202" t="s">
        <v>155</v>
      </c>
      <c r="C202" t="s">
        <v>1247</v>
      </c>
      <c r="D202" t="s">
        <v>155</v>
      </c>
      <c r="F202" t="s">
        <v>155</v>
      </c>
      <c r="G202" t="s">
        <v>1325</v>
      </c>
      <c r="H202" t="s">
        <v>110</v>
      </c>
      <c r="I202">
        <v>10</v>
      </c>
      <c r="J202" t="s">
        <v>93</v>
      </c>
      <c r="M202" t="s">
        <v>46</v>
      </c>
      <c r="N202" t="s">
        <v>59</v>
      </c>
      <c r="O202">
        <v>60</v>
      </c>
      <c r="P202" t="s">
        <v>34</v>
      </c>
      <c r="Q202" t="s">
        <v>103</v>
      </c>
      <c r="R202" t="s">
        <v>52</v>
      </c>
      <c r="S202" t="s">
        <v>53</v>
      </c>
      <c r="T202" t="s">
        <v>41</v>
      </c>
      <c r="U202" t="s">
        <v>42</v>
      </c>
      <c r="V202" t="s">
        <v>113</v>
      </c>
      <c r="W202">
        <v>0</v>
      </c>
      <c r="Y202" t="s">
        <v>917</v>
      </c>
      <c r="Z202" t="s">
        <v>32</v>
      </c>
      <c r="AA202">
        <v>0.01</v>
      </c>
      <c r="AB202" t="s">
        <v>46</v>
      </c>
      <c r="AC202" t="s">
        <v>1248</v>
      </c>
      <c r="AD202" t="s">
        <v>716</v>
      </c>
      <c r="AE202">
        <v>1</v>
      </c>
      <c r="AF202" t="s">
        <v>526</v>
      </c>
      <c r="AG202">
        <v>438</v>
      </c>
      <c r="AH202" t="s">
        <v>117</v>
      </c>
    </row>
    <row r="203" spans="1:35" x14ac:dyDescent="0.25">
      <c r="A203" t="s">
        <v>155</v>
      </c>
      <c r="B203" t="s">
        <v>155</v>
      </c>
      <c r="C203" t="s">
        <v>211</v>
      </c>
      <c r="D203" t="s">
        <v>155</v>
      </c>
      <c r="F203" t="s">
        <v>155</v>
      </c>
      <c r="G203" t="s">
        <v>1325</v>
      </c>
      <c r="I203">
        <v>15</v>
      </c>
      <c r="J203" t="s">
        <v>93</v>
      </c>
      <c r="M203" t="s">
        <v>46</v>
      </c>
      <c r="N203" t="s">
        <v>59</v>
      </c>
      <c r="O203">
        <v>600</v>
      </c>
      <c r="P203" t="s">
        <v>34</v>
      </c>
      <c r="Q203" t="s">
        <v>103</v>
      </c>
      <c r="R203" t="s">
        <v>39</v>
      </c>
      <c r="S203" t="s">
        <v>89</v>
      </c>
      <c r="T203" t="s">
        <v>41</v>
      </c>
      <c r="U203" t="s">
        <v>42</v>
      </c>
      <c r="V203" t="s">
        <v>113</v>
      </c>
      <c r="W203" t="s">
        <v>181</v>
      </c>
      <c r="X203" t="s">
        <v>182</v>
      </c>
      <c r="Y203" t="s">
        <v>193</v>
      </c>
      <c r="Z203" t="s">
        <v>32</v>
      </c>
      <c r="AA203">
        <v>5.0000000000000001E-3</v>
      </c>
      <c r="AB203" t="s">
        <v>32</v>
      </c>
      <c r="AC203" t="s">
        <v>194</v>
      </c>
      <c r="AE203">
        <v>5</v>
      </c>
      <c r="AF203" t="s">
        <v>186</v>
      </c>
      <c r="AG203">
        <v>320</v>
      </c>
      <c r="AH203" t="s">
        <v>78</v>
      </c>
      <c r="AI203" t="s">
        <v>201</v>
      </c>
    </row>
    <row r="204" spans="1:35" x14ac:dyDescent="0.25">
      <c r="A204" t="s">
        <v>155</v>
      </c>
      <c r="B204" t="s">
        <v>155</v>
      </c>
      <c r="C204" t="s">
        <v>440</v>
      </c>
      <c r="D204" t="s">
        <v>155</v>
      </c>
      <c r="F204" t="s">
        <v>155</v>
      </c>
      <c r="G204" t="s">
        <v>1325</v>
      </c>
      <c r="I204">
        <v>10</v>
      </c>
      <c r="J204" t="s">
        <v>93</v>
      </c>
      <c r="M204" t="s">
        <v>46</v>
      </c>
      <c r="N204" t="s">
        <v>59</v>
      </c>
      <c r="O204">
        <v>600</v>
      </c>
      <c r="P204" t="s">
        <v>35</v>
      </c>
      <c r="Q204" t="s">
        <v>103</v>
      </c>
      <c r="R204" t="s">
        <v>52</v>
      </c>
      <c r="T204" t="s">
        <v>41</v>
      </c>
      <c r="U204" t="s">
        <v>42</v>
      </c>
      <c r="V204" t="s">
        <v>113</v>
      </c>
      <c r="Z204" t="s">
        <v>32</v>
      </c>
      <c r="AA204">
        <v>5.0000000000000001E-3</v>
      </c>
      <c r="AB204" t="s">
        <v>46</v>
      </c>
      <c r="AC204" t="s">
        <v>445</v>
      </c>
      <c r="AD204" t="s">
        <v>446</v>
      </c>
      <c r="AE204">
        <v>10</v>
      </c>
      <c r="AG204">
        <v>850</v>
      </c>
      <c r="AH204" t="s">
        <v>117</v>
      </c>
    </row>
    <row r="205" spans="1:35" x14ac:dyDescent="0.25">
      <c r="A205" t="s">
        <v>456</v>
      </c>
      <c r="B205" t="s">
        <v>155</v>
      </c>
      <c r="C205" t="s">
        <v>463</v>
      </c>
      <c r="D205" t="s">
        <v>155</v>
      </c>
      <c r="F205" t="s">
        <v>155</v>
      </c>
      <c r="G205" t="s">
        <v>1325</v>
      </c>
      <c r="I205">
        <v>15</v>
      </c>
      <c r="J205" t="s">
        <v>92</v>
      </c>
      <c r="K205" t="s">
        <v>95</v>
      </c>
      <c r="L205" t="s">
        <v>98</v>
      </c>
      <c r="M205" t="s">
        <v>46</v>
      </c>
      <c r="N205" t="s">
        <v>59</v>
      </c>
      <c r="O205">
        <v>60</v>
      </c>
      <c r="P205" t="s">
        <v>457</v>
      </c>
      <c r="Q205" t="s">
        <v>103</v>
      </c>
      <c r="R205" t="s">
        <v>39</v>
      </c>
      <c r="S205" t="s">
        <v>65</v>
      </c>
      <c r="T205" t="s">
        <v>41</v>
      </c>
      <c r="V205" t="s">
        <v>113</v>
      </c>
      <c r="Z205" t="s">
        <v>32</v>
      </c>
      <c r="AA205">
        <v>0.01</v>
      </c>
      <c r="AB205" t="s">
        <v>46</v>
      </c>
      <c r="AC205" t="s">
        <v>458</v>
      </c>
      <c r="AD205" t="s">
        <v>459</v>
      </c>
      <c r="AE205">
        <v>3</v>
      </c>
      <c r="AG205">
        <v>254</v>
      </c>
      <c r="AH205" t="s">
        <v>116</v>
      </c>
    </row>
    <row r="206" spans="1:35" x14ac:dyDescent="0.25">
      <c r="A206" t="s">
        <v>155</v>
      </c>
      <c r="B206" t="s">
        <v>155</v>
      </c>
      <c r="C206" t="s">
        <v>920</v>
      </c>
      <c r="D206" t="s">
        <v>155</v>
      </c>
      <c r="E206" s="17"/>
      <c r="F206" t="s">
        <v>155</v>
      </c>
      <c r="G206" t="s">
        <v>1325</v>
      </c>
      <c r="I206" s="17">
        <v>15</v>
      </c>
      <c r="J206" t="s">
        <v>915</v>
      </c>
      <c r="M206" t="s">
        <v>46</v>
      </c>
      <c r="N206" t="s">
        <v>59</v>
      </c>
      <c r="O206" t="s">
        <v>916</v>
      </c>
      <c r="P206" t="s">
        <v>48</v>
      </c>
      <c r="Q206" t="s">
        <v>103</v>
      </c>
      <c r="R206" t="s">
        <v>52</v>
      </c>
      <c r="S206" t="s">
        <v>53</v>
      </c>
      <c r="T206" t="s">
        <v>41</v>
      </c>
      <c r="U206" t="s">
        <v>42</v>
      </c>
      <c r="V206" t="s">
        <v>100</v>
      </c>
      <c r="W206">
        <v>6</v>
      </c>
      <c r="Y206" t="s">
        <v>917</v>
      </c>
      <c r="Z206" t="s">
        <v>46</v>
      </c>
      <c r="AA206">
        <v>0.01</v>
      </c>
      <c r="AB206" t="s">
        <v>46</v>
      </c>
      <c r="AC206" t="s">
        <v>918</v>
      </c>
      <c r="AD206" t="s">
        <v>919</v>
      </c>
      <c r="AE206">
        <v>2</v>
      </c>
      <c r="AF206" t="s">
        <v>216</v>
      </c>
      <c r="AG206" s="17">
        <v>530</v>
      </c>
      <c r="AH206" t="s">
        <v>116</v>
      </c>
    </row>
    <row r="207" spans="1:35" x14ac:dyDescent="0.25">
      <c r="A207" t="s">
        <v>155</v>
      </c>
      <c r="B207" t="s">
        <v>155</v>
      </c>
      <c r="C207" t="s">
        <v>808</v>
      </c>
      <c r="D207" t="s">
        <v>155</v>
      </c>
      <c r="F207" t="s">
        <v>155</v>
      </c>
      <c r="G207" t="s">
        <v>1325</v>
      </c>
      <c r="I207">
        <v>10</v>
      </c>
      <c r="J207" t="s">
        <v>93</v>
      </c>
      <c r="M207" t="s">
        <v>46</v>
      </c>
      <c r="N207" t="s">
        <v>59</v>
      </c>
      <c r="O207">
        <v>315</v>
      </c>
      <c r="P207" t="s">
        <v>48</v>
      </c>
      <c r="Q207" t="s">
        <v>103</v>
      </c>
      <c r="R207" t="s">
        <v>39</v>
      </c>
      <c r="S207" t="s">
        <v>803</v>
      </c>
      <c r="T207" t="s">
        <v>41</v>
      </c>
      <c r="U207" t="s">
        <v>42</v>
      </c>
      <c r="V207" t="s">
        <v>100</v>
      </c>
    </row>
    <row r="208" spans="1:35" x14ac:dyDescent="0.25">
      <c r="A208" t="s">
        <v>155</v>
      </c>
      <c r="B208" t="s">
        <v>155</v>
      </c>
      <c r="C208" t="s">
        <v>1158</v>
      </c>
      <c r="D208" t="s">
        <v>155</v>
      </c>
      <c r="F208" t="s">
        <v>155</v>
      </c>
      <c r="G208" t="s">
        <v>1325</v>
      </c>
      <c r="I208">
        <v>20</v>
      </c>
      <c r="J208" t="s">
        <v>93</v>
      </c>
      <c r="M208" t="s">
        <v>46</v>
      </c>
      <c r="N208" t="s">
        <v>70</v>
      </c>
      <c r="O208">
        <v>60</v>
      </c>
      <c r="P208" t="s">
        <v>34</v>
      </c>
      <c r="Q208" t="s">
        <v>103</v>
      </c>
      <c r="R208" t="s">
        <v>63</v>
      </c>
      <c r="T208" t="s">
        <v>34</v>
      </c>
      <c r="V208" t="s">
        <v>113</v>
      </c>
      <c r="W208">
        <v>0</v>
      </c>
      <c r="Z208" t="s">
        <v>32</v>
      </c>
      <c r="AA208">
        <v>0.04</v>
      </c>
      <c r="AB208" t="s">
        <v>32</v>
      </c>
      <c r="AC208" t="s">
        <v>1174</v>
      </c>
      <c r="AD208" t="s">
        <v>1175</v>
      </c>
      <c r="AE208">
        <v>2</v>
      </c>
      <c r="AF208" t="s">
        <v>1162</v>
      </c>
      <c r="AG208">
        <v>59</v>
      </c>
      <c r="AH208" t="s">
        <v>116</v>
      </c>
    </row>
    <row r="209" spans="1:34" x14ac:dyDescent="0.25">
      <c r="A209" t="s">
        <v>155</v>
      </c>
      <c r="B209" t="s">
        <v>155</v>
      </c>
      <c r="C209" t="s">
        <v>668</v>
      </c>
      <c r="D209" t="s">
        <v>155</v>
      </c>
      <c r="F209" t="s">
        <v>155</v>
      </c>
      <c r="G209" t="s">
        <v>1325</v>
      </c>
      <c r="H209" t="s">
        <v>108</v>
      </c>
      <c r="I209">
        <v>10</v>
      </c>
      <c r="J209" t="s">
        <v>93</v>
      </c>
      <c r="M209" t="s">
        <v>46</v>
      </c>
      <c r="N209" t="s">
        <v>47</v>
      </c>
      <c r="O209">
        <v>120</v>
      </c>
      <c r="P209" t="s">
        <v>48</v>
      </c>
      <c r="Q209" t="s">
        <v>103</v>
      </c>
      <c r="R209" t="s">
        <v>52</v>
      </c>
      <c r="S209" t="s">
        <v>53</v>
      </c>
      <c r="T209" t="s">
        <v>41</v>
      </c>
      <c r="U209" t="s">
        <v>42</v>
      </c>
      <c r="V209" t="s">
        <v>113</v>
      </c>
      <c r="Z209" t="s">
        <v>32</v>
      </c>
      <c r="AA209">
        <v>2E-3</v>
      </c>
      <c r="AB209" t="s">
        <v>46</v>
      </c>
      <c r="AG209">
        <v>150</v>
      </c>
      <c r="AH209" t="s">
        <v>116</v>
      </c>
    </row>
    <row r="210" spans="1:34" x14ac:dyDescent="0.25">
      <c r="A210" t="s">
        <v>835</v>
      </c>
      <c r="B210" t="s">
        <v>155</v>
      </c>
      <c r="C210" t="s">
        <v>1140</v>
      </c>
      <c r="D210" t="s">
        <v>155</v>
      </c>
      <c r="F210" t="s">
        <v>155</v>
      </c>
      <c r="G210" t="s">
        <v>1325</v>
      </c>
      <c r="I210">
        <v>10</v>
      </c>
      <c r="J210" t="s">
        <v>93</v>
      </c>
      <c r="M210" t="s">
        <v>46</v>
      </c>
      <c r="N210" t="s">
        <v>47</v>
      </c>
      <c r="O210">
        <v>180</v>
      </c>
      <c r="P210" t="s">
        <v>35</v>
      </c>
      <c r="Q210" t="s">
        <v>103</v>
      </c>
      <c r="R210" t="s">
        <v>52</v>
      </c>
      <c r="S210" t="s">
        <v>53</v>
      </c>
      <c r="T210" t="s">
        <v>41</v>
      </c>
      <c r="U210" t="s">
        <v>42</v>
      </c>
      <c r="V210" t="s">
        <v>113</v>
      </c>
      <c r="W210">
        <v>0</v>
      </c>
      <c r="Y210" t="s">
        <v>165</v>
      </c>
      <c r="Z210" t="s">
        <v>32</v>
      </c>
      <c r="AA210">
        <v>0.01</v>
      </c>
      <c r="AB210" t="s">
        <v>46</v>
      </c>
      <c r="AC210" t="s">
        <v>1133</v>
      </c>
      <c r="AD210" t="s">
        <v>1134</v>
      </c>
      <c r="AE210">
        <v>0.5</v>
      </c>
      <c r="AF210" t="s">
        <v>526</v>
      </c>
      <c r="AG210">
        <v>300</v>
      </c>
      <c r="AH210" t="s">
        <v>116</v>
      </c>
    </row>
    <row r="211" spans="1:34" x14ac:dyDescent="0.25">
      <c r="A211" t="s">
        <v>304</v>
      </c>
      <c r="B211" t="s">
        <v>304</v>
      </c>
      <c r="C211" t="s">
        <v>870</v>
      </c>
      <c r="D211" t="s">
        <v>963</v>
      </c>
      <c r="E211">
        <v>8.5000000000000006E-2</v>
      </c>
      <c r="F211" t="s">
        <v>155</v>
      </c>
      <c r="G211" t="s">
        <v>1328</v>
      </c>
      <c r="H211" t="s">
        <v>111</v>
      </c>
      <c r="I211">
        <v>10</v>
      </c>
      <c r="J211" t="s">
        <v>93</v>
      </c>
      <c r="M211" t="s">
        <v>46</v>
      </c>
      <c r="N211" t="s">
        <v>59</v>
      </c>
      <c r="O211">
        <v>60</v>
      </c>
      <c r="P211" t="s">
        <v>48</v>
      </c>
      <c r="Q211" t="s">
        <v>103</v>
      </c>
      <c r="R211" t="s">
        <v>39</v>
      </c>
      <c r="S211" t="s">
        <v>89</v>
      </c>
      <c r="T211" t="s">
        <v>41</v>
      </c>
      <c r="V211" t="s">
        <v>113</v>
      </c>
      <c r="Z211" t="s">
        <v>32</v>
      </c>
      <c r="AA211">
        <v>5.0000000000000001E-3</v>
      </c>
      <c r="AB211" t="s">
        <v>32</v>
      </c>
      <c r="AC211" t="s">
        <v>866</v>
      </c>
      <c r="AE211">
        <v>1</v>
      </c>
      <c r="AG211">
        <v>1126</v>
      </c>
      <c r="AH211" t="s">
        <v>116</v>
      </c>
    </row>
    <row r="212" spans="1:34" x14ac:dyDescent="0.25">
      <c r="A212" t="s">
        <v>1178</v>
      </c>
      <c r="B212" t="s">
        <v>1178</v>
      </c>
      <c r="C212" t="s">
        <v>1179</v>
      </c>
      <c r="D212" t="s">
        <v>963</v>
      </c>
      <c r="E212">
        <v>9.2999999999999999E-2</v>
      </c>
      <c r="F212" t="s">
        <v>155</v>
      </c>
      <c r="G212" t="s">
        <v>1328</v>
      </c>
      <c r="H212" t="s">
        <v>111</v>
      </c>
      <c r="I212">
        <v>10</v>
      </c>
      <c r="J212" t="s">
        <v>93</v>
      </c>
      <c r="M212" t="s">
        <v>46</v>
      </c>
      <c r="N212" t="s">
        <v>59</v>
      </c>
      <c r="O212">
        <v>300</v>
      </c>
      <c r="P212" t="s">
        <v>48</v>
      </c>
      <c r="Q212" t="s">
        <v>103</v>
      </c>
      <c r="R212" t="s">
        <v>52</v>
      </c>
      <c r="S212" t="s">
        <v>53</v>
      </c>
      <c r="Z212" t="s">
        <v>32</v>
      </c>
    </row>
    <row r="213" spans="1:34" x14ac:dyDescent="0.25">
      <c r="A213" t="s">
        <v>914</v>
      </c>
      <c r="B213" t="s">
        <v>914</v>
      </c>
      <c r="C213" t="s">
        <v>899</v>
      </c>
      <c r="D213" t="s">
        <v>963</v>
      </c>
      <c r="E213">
        <v>0.11</v>
      </c>
      <c r="F213" t="s">
        <v>155</v>
      </c>
      <c r="G213" t="s">
        <v>1328</v>
      </c>
      <c r="H213" t="s">
        <v>900</v>
      </c>
      <c r="I213">
        <v>10</v>
      </c>
      <c r="J213" t="s">
        <v>901</v>
      </c>
      <c r="M213" t="s">
        <v>902</v>
      </c>
      <c r="N213" t="s">
        <v>59</v>
      </c>
      <c r="O213">
        <v>300</v>
      </c>
      <c r="P213" t="s">
        <v>903</v>
      </c>
      <c r="Q213" t="s">
        <v>103</v>
      </c>
      <c r="R213" t="s">
        <v>52</v>
      </c>
      <c r="S213" t="s">
        <v>904</v>
      </c>
      <c r="T213" t="s">
        <v>824</v>
      </c>
      <c r="U213" t="s">
        <v>42</v>
      </c>
      <c r="V213" t="s">
        <v>113</v>
      </c>
      <c r="Z213" t="s">
        <v>905</v>
      </c>
      <c r="AA213">
        <v>0.01</v>
      </c>
      <c r="AB213" t="s">
        <v>906</v>
      </c>
      <c r="AC213" t="s">
        <v>907</v>
      </c>
      <c r="AD213" t="s">
        <v>908</v>
      </c>
      <c r="AE213">
        <v>5</v>
      </c>
      <c r="AF213" t="s">
        <v>909</v>
      </c>
      <c r="AG213">
        <v>309</v>
      </c>
    </row>
    <row r="214" spans="1:34" x14ac:dyDescent="0.25">
      <c r="A214" t="s">
        <v>492</v>
      </c>
      <c r="B214" t="s">
        <v>492</v>
      </c>
      <c r="C214" t="s">
        <v>480</v>
      </c>
      <c r="D214" t="s">
        <v>963</v>
      </c>
      <c r="E214">
        <v>0.12</v>
      </c>
      <c r="F214" t="s">
        <v>155</v>
      </c>
      <c r="G214" t="s">
        <v>1328</v>
      </c>
      <c r="H214" t="s">
        <v>111</v>
      </c>
      <c r="I214">
        <v>10</v>
      </c>
      <c r="J214" t="s">
        <v>93</v>
      </c>
      <c r="M214" t="s">
        <v>46</v>
      </c>
      <c r="N214" t="s">
        <v>59</v>
      </c>
      <c r="O214">
        <v>120</v>
      </c>
      <c r="P214" t="s">
        <v>34</v>
      </c>
      <c r="Q214" t="s">
        <v>103</v>
      </c>
      <c r="R214" t="s">
        <v>52</v>
      </c>
      <c r="S214" t="s">
        <v>53</v>
      </c>
      <c r="T214" t="s">
        <v>41</v>
      </c>
      <c r="U214" t="s">
        <v>42</v>
      </c>
      <c r="V214" t="s">
        <v>113</v>
      </c>
      <c r="Z214" t="s">
        <v>32</v>
      </c>
      <c r="AA214">
        <v>0.01</v>
      </c>
      <c r="AB214" t="s">
        <v>32</v>
      </c>
      <c r="AC214" t="s">
        <v>489</v>
      </c>
      <c r="AD214" t="s">
        <v>490</v>
      </c>
      <c r="AE214">
        <v>1</v>
      </c>
      <c r="AF214" t="s">
        <v>491</v>
      </c>
      <c r="AG214">
        <v>220</v>
      </c>
    </row>
    <row r="215" spans="1:34" x14ac:dyDescent="0.25">
      <c r="A215" t="s">
        <v>762</v>
      </c>
      <c r="B215" t="s">
        <v>762</v>
      </c>
      <c r="C215" t="s">
        <v>776</v>
      </c>
      <c r="D215" t="s">
        <v>963</v>
      </c>
      <c r="E215">
        <v>0.14799999999999999</v>
      </c>
      <c r="F215" t="s">
        <v>155</v>
      </c>
      <c r="G215" t="s">
        <v>1328</v>
      </c>
      <c r="H215" t="s">
        <v>111</v>
      </c>
      <c r="I215">
        <v>10</v>
      </c>
      <c r="J215" t="s">
        <v>93</v>
      </c>
      <c r="M215" t="s">
        <v>46</v>
      </c>
      <c r="N215" t="s">
        <v>59</v>
      </c>
      <c r="O215">
        <v>300</v>
      </c>
      <c r="P215" t="s">
        <v>48</v>
      </c>
      <c r="Q215" t="s">
        <v>103</v>
      </c>
      <c r="R215" t="s">
        <v>52</v>
      </c>
      <c r="S215" t="s">
        <v>53</v>
      </c>
      <c r="T215" t="s">
        <v>66</v>
      </c>
      <c r="U215" t="s">
        <v>42</v>
      </c>
      <c r="V215" t="s">
        <v>113</v>
      </c>
      <c r="W215">
        <v>1</v>
      </c>
      <c r="Y215" t="s">
        <v>763</v>
      </c>
      <c r="Z215" t="s">
        <v>32</v>
      </c>
      <c r="AA215">
        <v>0.01</v>
      </c>
      <c r="AB215" t="s">
        <v>46</v>
      </c>
      <c r="AC215" t="s">
        <v>759</v>
      </c>
      <c r="AD215" t="s">
        <v>760</v>
      </c>
      <c r="AE215">
        <v>1</v>
      </c>
      <c r="AF215" t="s">
        <v>679</v>
      </c>
      <c r="AG215" t="s">
        <v>761</v>
      </c>
      <c r="AH215" t="s">
        <v>119</v>
      </c>
    </row>
    <row r="216" spans="1:34" x14ac:dyDescent="0.25">
      <c r="A216" t="s">
        <v>304</v>
      </c>
      <c r="B216" t="s">
        <v>304</v>
      </c>
      <c r="C216" t="s">
        <v>618</v>
      </c>
      <c r="D216" t="s">
        <v>963</v>
      </c>
      <c r="E216">
        <v>0.17100000000000001</v>
      </c>
      <c r="F216" t="s">
        <v>155</v>
      </c>
      <c r="G216" t="s">
        <v>1328</v>
      </c>
      <c r="H216" t="s">
        <v>110</v>
      </c>
      <c r="I216">
        <v>10</v>
      </c>
      <c r="J216" t="s">
        <v>93</v>
      </c>
      <c r="M216" t="s">
        <v>46</v>
      </c>
      <c r="N216" t="s">
        <v>47</v>
      </c>
      <c r="O216">
        <v>60</v>
      </c>
      <c r="P216" t="s">
        <v>622</v>
      </c>
      <c r="Q216" t="s">
        <v>103</v>
      </c>
      <c r="R216" t="s">
        <v>52</v>
      </c>
      <c r="S216" t="s">
        <v>53</v>
      </c>
      <c r="T216" t="s">
        <v>41</v>
      </c>
      <c r="V216" t="s">
        <v>113</v>
      </c>
      <c r="W216">
        <v>0</v>
      </c>
      <c r="Y216" t="s">
        <v>165</v>
      </c>
      <c r="Z216" t="s">
        <v>32</v>
      </c>
      <c r="AA216">
        <v>5.0000000000000001E-3</v>
      </c>
      <c r="AB216" t="s">
        <v>46</v>
      </c>
      <c r="AC216" t="s">
        <v>623</v>
      </c>
      <c r="AD216" t="s">
        <v>624</v>
      </c>
      <c r="AE216">
        <v>4</v>
      </c>
      <c r="AF216" t="s">
        <v>621</v>
      </c>
      <c r="AG216">
        <v>495</v>
      </c>
      <c r="AH216" t="s">
        <v>118</v>
      </c>
    </row>
    <row r="217" spans="1:34" x14ac:dyDescent="0.25">
      <c r="A217" t="s">
        <v>304</v>
      </c>
      <c r="B217" t="s">
        <v>304</v>
      </c>
      <c r="C217" t="s">
        <v>1043</v>
      </c>
      <c r="D217" t="s">
        <v>963</v>
      </c>
      <c r="E217">
        <v>0.18</v>
      </c>
      <c r="F217" t="s">
        <v>155</v>
      </c>
      <c r="G217" t="s">
        <v>1328</v>
      </c>
      <c r="H217" t="s">
        <v>108</v>
      </c>
      <c r="I217">
        <v>10</v>
      </c>
      <c r="J217" t="s">
        <v>93</v>
      </c>
      <c r="M217" t="s">
        <v>46</v>
      </c>
      <c r="N217" t="s">
        <v>59</v>
      </c>
      <c r="O217">
        <v>300</v>
      </c>
      <c r="P217" t="s">
        <v>34</v>
      </c>
      <c r="Q217" t="s">
        <v>103</v>
      </c>
      <c r="R217" t="s">
        <v>52</v>
      </c>
      <c r="S217" t="s">
        <v>53</v>
      </c>
      <c r="T217" t="s">
        <v>41</v>
      </c>
      <c r="U217" t="s">
        <v>42</v>
      </c>
      <c r="V217" t="s">
        <v>113</v>
      </c>
      <c r="W217" t="s">
        <v>976</v>
      </c>
      <c r="X217" t="s">
        <v>977</v>
      </c>
      <c r="Y217" t="s">
        <v>1040</v>
      </c>
      <c r="Z217" t="s">
        <v>32</v>
      </c>
      <c r="AA217" t="s">
        <v>894</v>
      </c>
      <c r="AB217" t="s">
        <v>46</v>
      </c>
      <c r="AC217" t="s">
        <v>980</v>
      </c>
      <c r="AD217" t="s">
        <v>981</v>
      </c>
      <c r="AE217">
        <v>5</v>
      </c>
      <c r="AF217" t="s">
        <v>982</v>
      </c>
      <c r="AG217">
        <v>420</v>
      </c>
      <c r="AH217" t="s">
        <v>116</v>
      </c>
    </row>
    <row r="218" spans="1:34" x14ac:dyDescent="0.25">
      <c r="A218" t="s">
        <v>963</v>
      </c>
      <c r="B218" t="s">
        <v>963</v>
      </c>
      <c r="C218" t="s">
        <v>921</v>
      </c>
      <c r="D218" t="s">
        <v>963</v>
      </c>
      <c r="E218">
        <v>0.183</v>
      </c>
      <c r="F218" t="s">
        <v>155</v>
      </c>
      <c r="G218" t="s">
        <v>1328</v>
      </c>
      <c r="H218" t="s">
        <v>109</v>
      </c>
      <c r="I218">
        <v>10</v>
      </c>
      <c r="J218" t="s">
        <v>93</v>
      </c>
      <c r="M218" t="s">
        <v>46</v>
      </c>
      <c r="N218" t="s">
        <v>59</v>
      </c>
      <c r="O218">
        <v>120</v>
      </c>
      <c r="P218" t="s">
        <v>71</v>
      </c>
      <c r="Q218" t="s">
        <v>103</v>
      </c>
      <c r="R218" t="s">
        <v>39</v>
      </c>
      <c r="S218" t="s">
        <v>76</v>
      </c>
      <c r="T218" t="s">
        <v>41</v>
      </c>
      <c r="V218" t="s">
        <v>113</v>
      </c>
      <c r="W218">
        <v>5</v>
      </c>
      <c r="Y218" t="s">
        <v>964</v>
      </c>
      <c r="Z218" t="s">
        <v>32</v>
      </c>
      <c r="AA218">
        <v>0.01</v>
      </c>
      <c r="AB218" t="s">
        <v>32</v>
      </c>
      <c r="AC218" t="s">
        <v>928</v>
      </c>
      <c r="AD218" t="s">
        <v>929</v>
      </c>
      <c r="AE218">
        <v>10</v>
      </c>
      <c r="AF218" t="s">
        <v>930</v>
      </c>
    </row>
    <row r="219" spans="1:34" x14ac:dyDescent="0.25">
      <c r="A219" t="s">
        <v>719</v>
      </c>
      <c r="B219" t="s">
        <v>719</v>
      </c>
      <c r="C219" t="s">
        <v>722</v>
      </c>
      <c r="D219" t="s">
        <v>963</v>
      </c>
      <c r="E219">
        <v>0.1915</v>
      </c>
      <c r="F219" t="s">
        <v>155</v>
      </c>
      <c r="G219" t="s">
        <v>1328</v>
      </c>
      <c r="H219" t="s">
        <v>110</v>
      </c>
      <c r="I219">
        <v>10</v>
      </c>
      <c r="J219" t="s">
        <v>93</v>
      </c>
      <c r="M219" t="s">
        <v>46</v>
      </c>
      <c r="N219" t="s">
        <v>59</v>
      </c>
      <c r="O219">
        <v>120</v>
      </c>
      <c r="P219" t="s">
        <v>34</v>
      </c>
      <c r="Q219" t="s">
        <v>103</v>
      </c>
      <c r="R219" t="s">
        <v>52</v>
      </c>
      <c r="S219" t="s">
        <v>53</v>
      </c>
      <c r="T219" t="s">
        <v>41</v>
      </c>
      <c r="U219" t="s">
        <v>42</v>
      </c>
      <c r="V219" t="s">
        <v>113</v>
      </c>
      <c r="W219" t="s">
        <v>181</v>
      </c>
      <c r="Z219" t="s">
        <v>32</v>
      </c>
      <c r="AA219">
        <v>0.01</v>
      </c>
      <c r="AB219" t="s">
        <v>46</v>
      </c>
      <c r="AC219">
        <v>7010</v>
      </c>
      <c r="AD219" t="s">
        <v>716</v>
      </c>
      <c r="AE219">
        <v>1</v>
      </c>
      <c r="AF219" t="s">
        <v>127</v>
      </c>
      <c r="AG219">
        <v>696</v>
      </c>
      <c r="AH219" t="s">
        <v>117</v>
      </c>
    </row>
    <row r="220" spans="1:34" x14ac:dyDescent="0.25">
      <c r="A220" t="s">
        <v>836</v>
      </c>
      <c r="B220" t="s">
        <v>836</v>
      </c>
      <c r="C220" t="s">
        <v>862</v>
      </c>
      <c r="D220" t="s">
        <v>963</v>
      </c>
      <c r="E220">
        <v>0.21</v>
      </c>
      <c r="F220" t="s">
        <v>155</v>
      </c>
      <c r="G220" t="s">
        <v>1328</v>
      </c>
      <c r="H220" t="s">
        <v>822</v>
      </c>
      <c r="I220">
        <v>10</v>
      </c>
      <c r="J220" t="s">
        <v>93</v>
      </c>
      <c r="M220" t="s">
        <v>415</v>
      </c>
      <c r="N220" t="s">
        <v>823</v>
      </c>
      <c r="O220">
        <v>300</v>
      </c>
      <c r="P220" t="s">
        <v>859</v>
      </c>
      <c r="Q220" t="s">
        <v>103</v>
      </c>
      <c r="R220" t="s">
        <v>837</v>
      </c>
      <c r="S220" t="s">
        <v>838</v>
      </c>
      <c r="T220" t="s">
        <v>824</v>
      </c>
      <c r="V220" t="s">
        <v>839</v>
      </c>
      <c r="Y220" t="s">
        <v>574</v>
      </c>
      <c r="Z220" t="s">
        <v>826</v>
      </c>
      <c r="AA220" t="s">
        <v>397</v>
      </c>
      <c r="AB220" t="s">
        <v>415</v>
      </c>
      <c r="AC220" t="s">
        <v>840</v>
      </c>
      <c r="AD220" t="s">
        <v>841</v>
      </c>
      <c r="AE220">
        <v>3</v>
      </c>
      <c r="AF220" t="s">
        <v>842</v>
      </c>
      <c r="AG220">
        <v>400</v>
      </c>
      <c r="AH220" t="s">
        <v>830</v>
      </c>
    </row>
    <row r="221" spans="1:34" x14ac:dyDescent="0.25">
      <c r="A221" t="s">
        <v>163</v>
      </c>
      <c r="B221" t="s">
        <v>163</v>
      </c>
      <c r="C221" t="s">
        <v>164</v>
      </c>
      <c r="D221" t="s">
        <v>963</v>
      </c>
      <c r="E221" s="17">
        <f>ROUND(AVERAGE(0.230397,0.23454),3)</f>
        <v>0.23200000000000001</v>
      </c>
      <c r="F221" t="s">
        <v>155</v>
      </c>
      <c r="G221" t="s">
        <v>1328</v>
      </c>
      <c r="H221" t="s">
        <v>111</v>
      </c>
      <c r="I221">
        <v>10</v>
      </c>
      <c r="J221" t="s">
        <v>132</v>
      </c>
      <c r="M221" t="s">
        <v>46</v>
      </c>
      <c r="N221" t="s">
        <v>59</v>
      </c>
      <c r="O221">
        <v>300</v>
      </c>
      <c r="P221" t="s">
        <v>150</v>
      </c>
      <c r="Q221" t="s">
        <v>103</v>
      </c>
      <c r="R221" t="s">
        <v>52</v>
      </c>
      <c r="S221" t="s">
        <v>53</v>
      </c>
      <c r="T221" t="s">
        <v>41</v>
      </c>
      <c r="U221" t="s">
        <v>42</v>
      </c>
      <c r="V221" t="s">
        <v>113</v>
      </c>
      <c r="W221">
        <v>0</v>
      </c>
      <c r="Y221" t="s">
        <v>124</v>
      </c>
      <c r="Z221" t="s">
        <v>32</v>
      </c>
      <c r="AA221">
        <v>1E-3</v>
      </c>
      <c r="AB221" t="s">
        <v>46</v>
      </c>
      <c r="AC221" t="s">
        <v>151</v>
      </c>
      <c r="AD221" t="s">
        <v>152</v>
      </c>
      <c r="AE221">
        <v>3</v>
      </c>
      <c r="AF221" t="s">
        <v>153</v>
      </c>
      <c r="AG221">
        <v>208</v>
      </c>
      <c r="AH221" t="s">
        <v>116</v>
      </c>
    </row>
    <row r="222" spans="1:34" x14ac:dyDescent="0.25">
      <c r="A222" t="s">
        <v>1249</v>
      </c>
      <c r="B222" t="s">
        <v>1249</v>
      </c>
      <c r="C222" t="s">
        <v>1247</v>
      </c>
      <c r="D222" t="s">
        <v>963</v>
      </c>
      <c r="E222">
        <v>0.24</v>
      </c>
      <c r="F222" t="s">
        <v>155</v>
      </c>
      <c r="G222" t="s">
        <v>1328</v>
      </c>
      <c r="H222" t="s">
        <v>110</v>
      </c>
      <c r="I222">
        <v>10</v>
      </c>
      <c r="J222" t="s">
        <v>93</v>
      </c>
      <c r="M222" t="s">
        <v>46</v>
      </c>
      <c r="N222" t="s">
        <v>59</v>
      </c>
      <c r="O222">
        <v>60</v>
      </c>
      <c r="P222" t="s">
        <v>34</v>
      </c>
      <c r="Q222" t="s">
        <v>103</v>
      </c>
      <c r="R222" t="s">
        <v>52</v>
      </c>
      <c r="S222" t="s">
        <v>53</v>
      </c>
      <c r="T222" t="s">
        <v>41</v>
      </c>
      <c r="U222" t="s">
        <v>42</v>
      </c>
      <c r="V222" t="s">
        <v>113</v>
      </c>
      <c r="W222">
        <v>0</v>
      </c>
      <c r="Y222" t="s">
        <v>165</v>
      </c>
      <c r="Z222" t="s">
        <v>32</v>
      </c>
      <c r="AA222">
        <v>0.01</v>
      </c>
      <c r="AB222" t="s">
        <v>46</v>
      </c>
      <c r="AC222" t="s">
        <v>1248</v>
      </c>
      <c r="AD222" t="s">
        <v>716</v>
      </c>
      <c r="AE222">
        <v>1</v>
      </c>
      <c r="AF222" t="s">
        <v>526</v>
      </c>
      <c r="AG222">
        <v>438</v>
      </c>
      <c r="AH222" t="s">
        <v>117</v>
      </c>
    </row>
    <row r="223" spans="1:34" x14ac:dyDescent="0.25">
      <c r="A223" t="s">
        <v>163</v>
      </c>
      <c r="B223" t="s">
        <v>163</v>
      </c>
      <c r="C223" t="s">
        <v>1282</v>
      </c>
      <c r="D223" t="s">
        <v>963</v>
      </c>
      <c r="E223">
        <v>0.25130000000000002</v>
      </c>
      <c r="F223" t="s">
        <v>155</v>
      </c>
      <c r="G223" t="s">
        <v>1328</v>
      </c>
      <c r="H223" t="s">
        <v>110</v>
      </c>
      <c r="I223">
        <v>10</v>
      </c>
      <c r="J223" t="s">
        <v>93</v>
      </c>
      <c r="M223" t="s">
        <v>46</v>
      </c>
      <c r="N223" t="s">
        <v>59</v>
      </c>
      <c r="O223">
        <v>600</v>
      </c>
      <c r="P223" t="s">
        <v>35</v>
      </c>
      <c r="Q223" t="s">
        <v>103</v>
      </c>
      <c r="R223" t="s">
        <v>52</v>
      </c>
      <c r="S223" t="s">
        <v>85</v>
      </c>
      <c r="T223" t="s">
        <v>41</v>
      </c>
      <c r="U223" t="s">
        <v>42</v>
      </c>
      <c r="V223" t="s">
        <v>1284</v>
      </c>
      <c r="W223">
        <v>1.2242999999999999</v>
      </c>
      <c r="X223">
        <v>1.3677999999999999</v>
      </c>
      <c r="Y223" t="s">
        <v>1289</v>
      </c>
      <c r="Z223" t="s">
        <v>32</v>
      </c>
      <c r="AA223">
        <v>5.0000000000000001E-3</v>
      </c>
      <c r="AB223" t="s">
        <v>32</v>
      </c>
      <c r="AC223" t="s">
        <v>1285</v>
      </c>
      <c r="AD223" t="s">
        <v>472</v>
      </c>
      <c r="AE223">
        <v>1</v>
      </c>
      <c r="AF223" t="s">
        <v>216</v>
      </c>
      <c r="AG223">
        <v>686</v>
      </c>
      <c r="AH223" t="s">
        <v>116</v>
      </c>
    </row>
    <row r="224" spans="1:34" x14ac:dyDescent="0.25">
      <c r="A224" t="s">
        <v>304</v>
      </c>
      <c r="B224" t="s">
        <v>304</v>
      </c>
      <c r="C224" t="s">
        <v>1074</v>
      </c>
      <c r="D224" t="s">
        <v>963</v>
      </c>
      <c r="E224">
        <v>0.25900000000000001</v>
      </c>
      <c r="F224" t="s">
        <v>155</v>
      </c>
      <c r="G224" t="s">
        <v>1328</v>
      </c>
      <c r="H224" t="s">
        <v>111</v>
      </c>
      <c r="I224" t="s">
        <v>1044</v>
      </c>
      <c r="J224" t="s">
        <v>93</v>
      </c>
      <c r="M224" t="s">
        <v>46</v>
      </c>
      <c r="N224" t="s">
        <v>59</v>
      </c>
      <c r="O224">
        <v>1200</v>
      </c>
      <c r="P224" t="s">
        <v>34</v>
      </c>
      <c r="Q224" t="s">
        <v>103</v>
      </c>
      <c r="R224" t="s">
        <v>52</v>
      </c>
      <c r="S224" t="s">
        <v>53</v>
      </c>
      <c r="T224" t="s">
        <v>41</v>
      </c>
      <c r="U224" t="s">
        <v>42</v>
      </c>
      <c r="V224" t="s">
        <v>113</v>
      </c>
      <c r="Y224" t="s">
        <v>165</v>
      </c>
      <c r="Z224" t="s">
        <v>32</v>
      </c>
      <c r="AA224" t="s">
        <v>397</v>
      </c>
      <c r="AB224" t="s">
        <v>46</v>
      </c>
      <c r="AC224" t="s">
        <v>1062</v>
      </c>
      <c r="AD224" t="s">
        <v>1048</v>
      </c>
      <c r="AE224" t="s">
        <v>1063</v>
      </c>
      <c r="AF224" t="s">
        <v>679</v>
      </c>
      <c r="AG224">
        <v>300</v>
      </c>
      <c r="AH224" t="s">
        <v>116</v>
      </c>
    </row>
    <row r="225" spans="1:34" x14ac:dyDescent="0.25">
      <c r="A225" t="s">
        <v>163</v>
      </c>
      <c r="B225" t="s">
        <v>163</v>
      </c>
      <c r="C225" t="s">
        <v>1216</v>
      </c>
      <c r="D225" t="s">
        <v>963</v>
      </c>
      <c r="E225">
        <v>0.26877000000000001</v>
      </c>
      <c r="F225" t="s">
        <v>155</v>
      </c>
      <c r="G225" t="s">
        <v>1328</v>
      </c>
      <c r="H225" t="s">
        <v>110</v>
      </c>
      <c r="I225">
        <v>10</v>
      </c>
      <c r="J225" t="s">
        <v>93</v>
      </c>
      <c r="M225" t="s">
        <v>32</v>
      </c>
      <c r="N225" t="s">
        <v>59</v>
      </c>
      <c r="O225">
        <v>600</v>
      </c>
      <c r="P225" t="s">
        <v>35</v>
      </c>
      <c r="Q225" t="s">
        <v>103</v>
      </c>
      <c r="R225" t="s">
        <v>52</v>
      </c>
      <c r="S225" t="s">
        <v>90</v>
      </c>
      <c r="T225" t="s">
        <v>41</v>
      </c>
      <c r="U225" t="s">
        <v>42</v>
      </c>
      <c r="V225" t="s">
        <v>113</v>
      </c>
      <c r="W225">
        <v>1.2</v>
      </c>
      <c r="X225">
        <v>3.5360000000000003E-2</v>
      </c>
      <c r="Y225" t="s">
        <v>1228</v>
      </c>
      <c r="Z225" t="s">
        <v>32</v>
      </c>
      <c r="AA225">
        <v>2E-3</v>
      </c>
      <c r="AB225" t="s">
        <v>32</v>
      </c>
      <c r="AC225" t="s">
        <v>1226</v>
      </c>
      <c r="AD225" t="s">
        <v>1227</v>
      </c>
      <c r="AE225">
        <v>1</v>
      </c>
      <c r="AF225" t="s">
        <v>679</v>
      </c>
      <c r="AG225">
        <v>663</v>
      </c>
      <c r="AH225" t="s">
        <v>116</v>
      </c>
    </row>
    <row r="226" spans="1:34" x14ac:dyDescent="0.25">
      <c r="A226" t="s">
        <v>1082</v>
      </c>
      <c r="B226" t="s">
        <v>1082</v>
      </c>
      <c r="C226" t="s">
        <v>1075</v>
      </c>
      <c r="D226" t="s">
        <v>963</v>
      </c>
      <c r="E226">
        <v>0.27</v>
      </c>
      <c r="F226" t="s">
        <v>155</v>
      </c>
      <c r="G226" t="s">
        <v>1328</v>
      </c>
      <c r="H226" t="s">
        <v>111</v>
      </c>
      <c r="I226">
        <v>10</v>
      </c>
      <c r="J226" t="s">
        <v>93</v>
      </c>
      <c r="M226" t="s">
        <v>46</v>
      </c>
      <c r="N226" t="s">
        <v>59</v>
      </c>
      <c r="O226">
        <v>900</v>
      </c>
      <c r="P226" t="s">
        <v>48</v>
      </c>
      <c r="Q226" t="s">
        <v>103</v>
      </c>
      <c r="R226" t="s">
        <v>39</v>
      </c>
      <c r="S226" t="s">
        <v>76</v>
      </c>
      <c r="T226" t="s">
        <v>41</v>
      </c>
      <c r="U226" t="s">
        <v>42</v>
      </c>
      <c r="V226" t="s">
        <v>113</v>
      </c>
      <c r="W226">
        <v>10</v>
      </c>
      <c r="Y226" t="s">
        <v>322</v>
      </c>
      <c r="Z226" t="s">
        <v>32</v>
      </c>
      <c r="AA226">
        <v>5.0000000000000001E-3</v>
      </c>
      <c r="AB226" t="s">
        <v>32</v>
      </c>
      <c r="AC226" t="s">
        <v>1076</v>
      </c>
      <c r="AD226" t="s">
        <v>1077</v>
      </c>
      <c r="AE226">
        <v>5</v>
      </c>
      <c r="AF226" t="s">
        <v>1078</v>
      </c>
      <c r="AG226">
        <v>830</v>
      </c>
      <c r="AH226" t="s">
        <v>116</v>
      </c>
    </row>
    <row r="227" spans="1:34" x14ac:dyDescent="0.25">
      <c r="A227" t="s">
        <v>202</v>
      </c>
      <c r="B227" t="s">
        <v>202</v>
      </c>
      <c r="C227" t="s">
        <v>211</v>
      </c>
      <c r="D227" t="s">
        <v>963</v>
      </c>
      <c r="E227">
        <v>0.27339999999999998</v>
      </c>
      <c r="F227" t="s">
        <v>155</v>
      </c>
      <c r="G227" t="s">
        <v>1328</v>
      </c>
      <c r="H227" t="s">
        <v>109</v>
      </c>
      <c r="I227">
        <v>15</v>
      </c>
      <c r="J227" t="s">
        <v>93</v>
      </c>
      <c r="M227" t="s">
        <v>46</v>
      </c>
      <c r="N227" t="s">
        <v>59</v>
      </c>
      <c r="O227">
        <v>600</v>
      </c>
      <c r="P227" t="s">
        <v>34</v>
      </c>
      <c r="Q227" t="s">
        <v>103</v>
      </c>
      <c r="R227" t="s">
        <v>39</v>
      </c>
      <c r="S227" t="s">
        <v>89</v>
      </c>
      <c r="T227" t="s">
        <v>41</v>
      </c>
      <c r="U227" t="s">
        <v>42</v>
      </c>
      <c r="V227" t="s">
        <v>113</v>
      </c>
      <c r="W227" t="s">
        <v>181</v>
      </c>
      <c r="X227" t="s">
        <v>182</v>
      </c>
      <c r="Y227" t="s">
        <v>193</v>
      </c>
      <c r="Z227" t="s">
        <v>32</v>
      </c>
      <c r="AA227">
        <v>5.0000000000000001E-3</v>
      </c>
      <c r="AB227" t="s">
        <v>32</v>
      </c>
      <c r="AC227" t="s">
        <v>194</v>
      </c>
      <c r="AE227">
        <v>5</v>
      </c>
      <c r="AF227" t="s">
        <v>186</v>
      </c>
      <c r="AG227">
        <v>320</v>
      </c>
      <c r="AH227" t="s">
        <v>116</v>
      </c>
    </row>
    <row r="228" spans="1:34" x14ac:dyDescent="0.25">
      <c r="A228" t="s">
        <v>384</v>
      </c>
      <c r="B228" t="s">
        <v>384</v>
      </c>
      <c r="C228" t="s">
        <v>350</v>
      </c>
      <c r="D228" t="s">
        <v>963</v>
      </c>
      <c r="E228">
        <v>0.27500000000000002</v>
      </c>
      <c r="F228" t="s">
        <v>155</v>
      </c>
      <c r="G228" t="s">
        <v>1328</v>
      </c>
      <c r="H228" t="s">
        <v>110</v>
      </c>
      <c r="I228">
        <v>5</v>
      </c>
      <c r="J228" t="s">
        <v>93</v>
      </c>
      <c r="M228" t="s">
        <v>46</v>
      </c>
      <c r="N228" t="s">
        <v>59</v>
      </c>
      <c r="O228">
        <v>180</v>
      </c>
      <c r="P228" t="s">
        <v>34</v>
      </c>
      <c r="Q228" t="s">
        <v>103</v>
      </c>
      <c r="R228" t="s">
        <v>52</v>
      </c>
      <c r="S228" t="s">
        <v>53</v>
      </c>
      <c r="T228" t="s">
        <v>41</v>
      </c>
      <c r="U228" t="s">
        <v>42</v>
      </c>
      <c r="V228" t="s">
        <v>113</v>
      </c>
      <c r="W228">
        <v>0.1</v>
      </c>
      <c r="Y228" t="s">
        <v>385</v>
      </c>
      <c r="Z228" t="s">
        <v>32</v>
      </c>
      <c r="AA228">
        <v>0.01</v>
      </c>
      <c r="AB228" t="s">
        <v>46</v>
      </c>
      <c r="AC228" t="s">
        <v>230</v>
      </c>
      <c r="AD228" t="s">
        <v>215</v>
      </c>
      <c r="AE228">
        <v>2</v>
      </c>
      <c r="AF228" t="s">
        <v>127</v>
      </c>
      <c r="AG228" t="s">
        <v>353</v>
      </c>
      <c r="AH228" t="s">
        <v>116</v>
      </c>
    </row>
    <row r="229" spans="1:34" x14ac:dyDescent="0.25">
      <c r="A229" t="s">
        <v>836</v>
      </c>
      <c r="B229" t="s">
        <v>836</v>
      </c>
      <c r="C229" t="s">
        <v>888</v>
      </c>
      <c r="D229" t="s">
        <v>963</v>
      </c>
      <c r="E229">
        <v>0.27800000000000002</v>
      </c>
      <c r="F229" t="s">
        <v>155</v>
      </c>
      <c r="G229" t="s">
        <v>1328</v>
      </c>
      <c r="H229" t="s">
        <v>111</v>
      </c>
      <c r="I229">
        <v>5</v>
      </c>
      <c r="J229" t="s">
        <v>93</v>
      </c>
      <c r="M229" t="s">
        <v>826</v>
      </c>
      <c r="N229" t="s">
        <v>59</v>
      </c>
      <c r="O229">
        <v>240</v>
      </c>
      <c r="P229" t="s">
        <v>457</v>
      </c>
      <c r="Q229" t="s">
        <v>103</v>
      </c>
      <c r="R229" t="s">
        <v>52</v>
      </c>
      <c r="S229" t="s">
        <v>53</v>
      </c>
      <c r="T229" t="s">
        <v>41</v>
      </c>
      <c r="U229" t="s">
        <v>42</v>
      </c>
      <c r="V229" t="s">
        <v>113</v>
      </c>
      <c r="Y229" t="s">
        <v>165</v>
      </c>
      <c r="Z229" t="s">
        <v>32</v>
      </c>
      <c r="AA229">
        <v>0.01</v>
      </c>
      <c r="AB229" t="s">
        <v>415</v>
      </c>
      <c r="AC229" t="s">
        <v>883</v>
      </c>
      <c r="AD229" t="s">
        <v>884</v>
      </c>
      <c r="AE229">
        <v>1</v>
      </c>
      <c r="AF229" t="s">
        <v>812</v>
      </c>
      <c r="AG229">
        <v>250</v>
      </c>
      <c r="AH229" t="s">
        <v>116</v>
      </c>
    </row>
    <row r="230" spans="1:34" x14ac:dyDescent="0.25">
      <c r="A230" t="s">
        <v>331</v>
      </c>
      <c r="B230" t="s">
        <v>331</v>
      </c>
      <c r="C230" t="s">
        <v>337</v>
      </c>
      <c r="D230" t="s">
        <v>963</v>
      </c>
      <c r="E230">
        <v>0.28999999999999998</v>
      </c>
      <c r="F230" t="s">
        <v>155</v>
      </c>
      <c r="G230" t="s">
        <v>1328</v>
      </c>
      <c r="H230" t="s">
        <v>109</v>
      </c>
      <c r="I230">
        <v>10</v>
      </c>
      <c r="J230" t="s">
        <v>93</v>
      </c>
      <c r="M230" t="s">
        <v>32</v>
      </c>
      <c r="N230" t="s">
        <v>59</v>
      </c>
      <c r="O230">
        <v>900</v>
      </c>
      <c r="P230" t="s">
        <v>48</v>
      </c>
      <c r="Q230" t="s">
        <v>102</v>
      </c>
      <c r="R230" t="s">
        <v>39</v>
      </c>
      <c r="S230" t="s">
        <v>85</v>
      </c>
      <c r="T230" t="s">
        <v>66</v>
      </c>
      <c r="U230" t="s">
        <v>42</v>
      </c>
      <c r="V230" t="s">
        <v>113</v>
      </c>
      <c r="W230">
        <v>5</v>
      </c>
      <c r="X230">
        <v>5</v>
      </c>
      <c r="Y230" t="s">
        <v>322</v>
      </c>
      <c r="Z230" t="s">
        <v>32</v>
      </c>
      <c r="AA230">
        <v>0.01</v>
      </c>
      <c r="AB230" t="s">
        <v>32</v>
      </c>
      <c r="AC230" t="s">
        <v>323</v>
      </c>
      <c r="AD230" t="s">
        <v>324</v>
      </c>
      <c r="AE230">
        <v>2</v>
      </c>
      <c r="AF230" t="s">
        <v>325</v>
      </c>
      <c r="AG230">
        <v>842</v>
      </c>
      <c r="AH230" t="s">
        <v>116</v>
      </c>
    </row>
    <row r="231" spans="1:34" x14ac:dyDescent="0.25">
      <c r="A231" t="s">
        <v>479</v>
      </c>
      <c r="B231" t="s">
        <v>479</v>
      </c>
      <c r="C231" t="s">
        <v>470</v>
      </c>
      <c r="D231" t="s">
        <v>963</v>
      </c>
      <c r="E231">
        <v>0.29599999999999999</v>
      </c>
      <c r="F231" t="s">
        <v>155</v>
      </c>
      <c r="G231" t="s">
        <v>1328</v>
      </c>
      <c r="H231" t="s">
        <v>111</v>
      </c>
      <c r="I231">
        <v>10</v>
      </c>
      <c r="J231" t="s">
        <v>93</v>
      </c>
      <c r="M231" t="s">
        <v>46</v>
      </c>
      <c r="N231" t="s">
        <v>59</v>
      </c>
      <c r="O231">
        <v>300</v>
      </c>
      <c r="P231" t="s">
        <v>34</v>
      </c>
      <c r="Q231" t="s">
        <v>102</v>
      </c>
      <c r="R231" t="s">
        <v>52</v>
      </c>
      <c r="S231" t="s">
        <v>53</v>
      </c>
      <c r="T231" t="s">
        <v>66</v>
      </c>
      <c r="U231" t="s">
        <v>42</v>
      </c>
      <c r="V231" t="s">
        <v>113</v>
      </c>
      <c r="W231">
        <v>6</v>
      </c>
      <c r="Z231" t="s">
        <v>32</v>
      </c>
      <c r="AA231">
        <v>0.01</v>
      </c>
      <c r="AB231" t="s">
        <v>46</v>
      </c>
      <c r="AC231" t="s">
        <v>474</v>
      </c>
      <c r="AD231" t="s">
        <v>220</v>
      </c>
      <c r="AE231">
        <v>1</v>
      </c>
      <c r="AF231" t="s">
        <v>475</v>
      </c>
      <c r="AG231">
        <v>490</v>
      </c>
      <c r="AH231" t="s">
        <v>117</v>
      </c>
    </row>
    <row r="232" spans="1:34" x14ac:dyDescent="0.25">
      <c r="A232" t="s">
        <v>314</v>
      </c>
      <c r="B232" t="s">
        <v>314</v>
      </c>
      <c r="C232" t="s">
        <v>311</v>
      </c>
      <c r="D232" t="s">
        <v>963</v>
      </c>
      <c r="E232">
        <v>0.31</v>
      </c>
      <c r="F232" t="s">
        <v>155</v>
      </c>
      <c r="G232" t="s">
        <v>1328</v>
      </c>
      <c r="H232" t="s">
        <v>111</v>
      </c>
      <c r="I232">
        <v>10</v>
      </c>
      <c r="J232" t="s">
        <v>93</v>
      </c>
      <c r="M232" t="s">
        <v>46</v>
      </c>
      <c r="N232" t="s">
        <v>59</v>
      </c>
      <c r="O232">
        <v>180</v>
      </c>
      <c r="P232" t="s">
        <v>35</v>
      </c>
      <c r="Q232" t="s">
        <v>103</v>
      </c>
      <c r="R232" t="s">
        <v>52</v>
      </c>
      <c r="S232" t="s">
        <v>53</v>
      </c>
      <c r="T232" t="s">
        <v>41</v>
      </c>
      <c r="U232" t="s">
        <v>42</v>
      </c>
      <c r="V232" t="s">
        <v>113</v>
      </c>
      <c r="W232">
        <v>6</v>
      </c>
      <c r="Z232" t="s">
        <v>32</v>
      </c>
      <c r="AA232">
        <v>5.0000000000000001E-3</v>
      </c>
      <c r="AC232" t="s">
        <v>312</v>
      </c>
      <c r="AD232" t="s">
        <v>313</v>
      </c>
      <c r="AE232">
        <v>2</v>
      </c>
    </row>
    <row r="233" spans="1:34" x14ac:dyDescent="0.25">
      <c r="A233" t="s">
        <v>163</v>
      </c>
      <c r="B233" t="s">
        <v>163</v>
      </c>
      <c r="C233" t="s">
        <v>497</v>
      </c>
      <c r="D233" t="s">
        <v>963</v>
      </c>
      <c r="E233">
        <v>0.315</v>
      </c>
      <c r="F233" t="s">
        <v>155</v>
      </c>
      <c r="G233" t="s">
        <v>1328</v>
      </c>
      <c r="H233" t="s">
        <v>109</v>
      </c>
      <c r="I233">
        <v>10</v>
      </c>
      <c r="J233" t="s">
        <v>93</v>
      </c>
      <c r="M233" t="s">
        <v>46</v>
      </c>
      <c r="N233" t="s">
        <v>59</v>
      </c>
      <c r="O233">
        <v>180</v>
      </c>
      <c r="P233" t="s">
        <v>48</v>
      </c>
      <c r="Q233" t="s">
        <v>103</v>
      </c>
      <c r="R233" t="s">
        <v>39</v>
      </c>
      <c r="S233" t="s">
        <v>65</v>
      </c>
      <c r="T233" t="s">
        <v>41</v>
      </c>
      <c r="V233" t="s">
        <v>113</v>
      </c>
      <c r="W233">
        <v>4</v>
      </c>
      <c r="Y233" t="s">
        <v>521</v>
      </c>
      <c r="Z233" t="s">
        <v>32</v>
      </c>
      <c r="AA233" t="s">
        <v>397</v>
      </c>
      <c r="AC233" t="s">
        <v>512</v>
      </c>
      <c r="AD233" t="s">
        <v>513</v>
      </c>
      <c r="AE233">
        <v>3</v>
      </c>
      <c r="AF233" t="s">
        <v>514</v>
      </c>
      <c r="AG233">
        <v>170</v>
      </c>
      <c r="AH233" t="s">
        <v>116</v>
      </c>
    </row>
    <row r="234" spans="1:34" x14ac:dyDescent="0.25">
      <c r="A234" t="s">
        <v>163</v>
      </c>
      <c r="B234" t="s">
        <v>163</v>
      </c>
      <c r="C234" t="s">
        <v>280</v>
      </c>
      <c r="D234" t="s">
        <v>963</v>
      </c>
      <c r="E234">
        <v>0.33800000000000002</v>
      </c>
      <c r="F234" t="s">
        <v>155</v>
      </c>
      <c r="G234" t="s">
        <v>1328</v>
      </c>
      <c r="H234" t="s">
        <v>111</v>
      </c>
      <c r="I234">
        <v>10</v>
      </c>
      <c r="J234" t="s">
        <v>93</v>
      </c>
      <c r="M234" t="s">
        <v>46</v>
      </c>
      <c r="N234" t="s">
        <v>59</v>
      </c>
      <c r="O234">
        <v>120</v>
      </c>
      <c r="P234" t="s">
        <v>34</v>
      </c>
      <c r="Q234" t="s">
        <v>103</v>
      </c>
      <c r="R234" t="s">
        <v>52</v>
      </c>
      <c r="S234" t="s">
        <v>53</v>
      </c>
      <c r="T234" t="s">
        <v>41</v>
      </c>
      <c r="U234" t="s">
        <v>42</v>
      </c>
      <c r="V234" t="s">
        <v>113</v>
      </c>
      <c r="W234">
        <v>7.0000000000000001E-3</v>
      </c>
      <c r="Y234" t="s">
        <v>237</v>
      </c>
      <c r="Z234" t="s">
        <v>32</v>
      </c>
      <c r="AA234">
        <v>3.0000000000000001E-3</v>
      </c>
      <c r="AB234" t="s">
        <v>46</v>
      </c>
      <c r="AC234" t="s">
        <v>230</v>
      </c>
      <c r="AD234" t="s">
        <v>228</v>
      </c>
      <c r="AE234">
        <v>2</v>
      </c>
      <c r="AF234" t="s">
        <v>127</v>
      </c>
      <c r="AG234">
        <v>4</v>
      </c>
      <c r="AH234" t="s">
        <v>116</v>
      </c>
    </row>
    <row r="235" spans="1:34" x14ac:dyDescent="0.25">
      <c r="A235" t="s">
        <v>304</v>
      </c>
      <c r="B235" t="s">
        <v>304</v>
      </c>
      <c r="C235" t="s">
        <v>889</v>
      </c>
      <c r="D235" t="s">
        <v>963</v>
      </c>
      <c r="E235">
        <v>0.35</v>
      </c>
      <c r="F235" t="s">
        <v>155</v>
      </c>
      <c r="G235" t="s">
        <v>1328</v>
      </c>
      <c r="H235" t="s">
        <v>109</v>
      </c>
      <c r="I235">
        <v>10</v>
      </c>
      <c r="J235" t="s">
        <v>93</v>
      </c>
      <c r="M235" t="s">
        <v>46</v>
      </c>
      <c r="N235" t="s">
        <v>59</v>
      </c>
      <c r="O235">
        <v>5</v>
      </c>
      <c r="P235" t="s">
        <v>48</v>
      </c>
      <c r="Q235" t="s">
        <v>103</v>
      </c>
      <c r="R235" t="s">
        <v>52</v>
      </c>
      <c r="S235" t="s">
        <v>53</v>
      </c>
      <c r="T235" t="s">
        <v>41</v>
      </c>
      <c r="U235" t="s">
        <v>55</v>
      </c>
      <c r="V235" t="s">
        <v>113</v>
      </c>
      <c r="W235">
        <v>0</v>
      </c>
      <c r="X235" t="s">
        <v>55</v>
      </c>
      <c r="Y235" t="s">
        <v>890</v>
      </c>
      <c r="Z235" t="s">
        <v>32</v>
      </c>
      <c r="AA235">
        <v>0.01</v>
      </c>
      <c r="AB235" t="s">
        <v>46</v>
      </c>
      <c r="AC235" t="s">
        <v>230</v>
      </c>
      <c r="AD235" t="s">
        <v>891</v>
      </c>
      <c r="AE235">
        <v>2</v>
      </c>
      <c r="AF235" t="s">
        <v>892</v>
      </c>
      <c r="AG235">
        <v>750</v>
      </c>
      <c r="AH235" t="s">
        <v>116</v>
      </c>
    </row>
    <row r="236" spans="1:34" x14ac:dyDescent="0.25">
      <c r="A236" t="s">
        <v>163</v>
      </c>
      <c r="B236" t="s">
        <v>163</v>
      </c>
      <c r="C236" t="s">
        <v>396</v>
      </c>
      <c r="D236" t="s">
        <v>963</v>
      </c>
      <c r="E236">
        <v>0.35099999999999998</v>
      </c>
      <c r="F236" t="s">
        <v>155</v>
      </c>
      <c r="G236" t="s">
        <v>1328</v>
      </c>
      <c r="H236" t="s">
        <v>111</v>
      </c>
      <c r="I236">
        <v>10</v>
      </c>
      <c r="J236" t="s">
        <v>93</v>
      </c>
      <c r="M236" t="s">
        <v>32</v>
      </c>
      <c r="N236" t="s">
        <v>59</v>
      </c>
      <c r="O236">
        <v>900</v>
      </c>
      <c r="P236" t="s">
        <v>48</v>
      </c>
      <c r="Q236" t="s">
        <v>103</v>
      </c>
      <c r="R236" t="s">
        <v>52</v>
      </c>
      <c r="S236" t="s">
        <v>76</v>
      </c>
      <c r="T236" t="s">
        <v>41</v>
      </c>
      <c r="V236" t="s">
        <v>113</v>
      </c>
      <c r="Z236" t="s">
        <v>32</v>
      </c>
      <c r="AA236" t="s">
        <v>397</v>
      </c>
      <c r="AB236" t="s">
        <v>32</v>
      </c>
      <c r="AC236" t="s">
        <v>398</v>
      </c>
      <c r="AD236" t="s">
        <v>399</v>
      </c>
      <c r="AE236">
        <v>3</v>
      </c>
      <c r="AF236" t="s">
        <v>400</v>
      </c>
      <c r="AH236" t="s">
        <v>116</v>
      </c>
    </row>
    <row r="237" spans="1:34" x14ac:dyDescent="0.25">
      <c r="A237" t="s">
        <v>212</v>
      </c>
      <c r="B237" t="s">
        <v>212</v>
      </c>
      <c r="C237" t="s">
        <v>224</v>
      </c>
      <c r="D237" t="s">
        <v>963</v>
      </c>
      <c r="E237">
        <v>0.35599999999999998</v>
      </c>
      <c r="F237" t="s">
        <v>155</v>
      </c>
      <c r="G237" t="s">
        <v>1328</v>
      </c>
      <c r="H237" t="s">
        <v>111</v>
      </c>
      <c r="I237">
        <v>10</v>
      </c>
      <c r="J237" t="s">
        <v>93</v>
      </c>
      <c r="M237" t="s">
        <v>46</v>
      </c>
      <c r="N237" t="s">
        <v>59</v>
      </c>
      <c r="O237">
        <v>120</v>
      </c>
      <c r="P237" t="s">
        <v>48</v>
      </c>
      <c r="Q237" t="s">
        <v>103</v>
      </c>
      <c r="R237" t="s">
        <v>52</v>
      </c>
      <c r="S237" t="s">
        <v>53</v>
      </c>
      <c r="T237" t="s">
        <v>41</v>
      </c>
      <c r="V237" t="s">
        <v>113</v>
      </c>
      <c r="Z237" t="s">
        <v>32</v>
      </c>
      <c r="AA237" t="s">
        <v>213</v>
      </c>
      <c r="AB237" t="s">
        <v>46</v>
      </c>
      <c r="AC237" t="s">
        <v>214</v>
      </c>
      <c r="AD237" t="s">
        <v>215</v>
      </c>
      <c r="AE237">
        <v>1</v>
      </c>
      <c r="AF237" t="s">
        <v>216</v>
      </c>
      <c r="AG237">
        <v>250</v>
      </c>
      <c r="AH237" t="s">
        <v>116</v>
      </c>
    </row>
    <row r="238" spans="1:34" x14ac:dyDescent="0.25">
      <c r="A238" t="s">
        <v>304</v>
      </c>
      <c r="B238" t="s">
        <v>304</v>
      </c>
      <c r="C238" t="s">
        <v>1246</v>
      </c>
      <c r="D238" t="s">
        <v>963</v>
      </c>
      <c r="E238">
        <v>0.35799999999999998</v>
      </c>
      <c r="F238" t="s">
        <v>155</v>
      </c>
      <c r="G238" t="s">
        <v>1328</v>
      </c>
      <c r="H238" t="s">
        <v>111</v>
      </c>
      <c r="I238">
        <v>10</v>
      </c>
      <c r="J238" t="s">
        <v>96</v>
      </c>
      <c r="M238" t="s">
        <v>32</v>
      </c>
      <c r="N238" t="s">
        <v>47</v>
      </c>
      <c r="O238">
        <v>60</v>
      </c>
      <c r="P238" t="s">
        <v>48</v>
      </c>
      <c r="Q238" t="s">
        <v>103</v>
      </c>
      <c r="R238" t="s">
        <v>52</v>
      </c>
      <c r="S238" t="s">
        <v>53</v>
      </c>
      <c r="T238" t="s">
        <v>41</v>
      </c>
      <c r="U238" t="s">
        <v>42</v>
      </c>
      <c r="V238" t="s">
        <v>113</v>
      </c>
      <c r="W238">
        <v>0</v>
      </c>
      <c r="Z238" t="s">
        <v>32</v>
      </c>
      <c r="AA238">
        <v>0.01</v>
      </c>
      <c r="AB238" t="s">
        <v>46</v>
      </c>
      <c r="AC238" t="s">
        <v>628</v>
      </c>
      <c r="AD238" t="s">
        <v>467</v>
      </c>
      <c r="AE238">
        <v>3</v>
      </c>
      <c r="AF238" t="s">
        <v>1204</v>
      </c>
      <c r="AG238">
        <v>7</v>
      </c>
      <c r="AH238" t="s">
        <v>116</v>
      </c>
    </row>
    <row r="239" spans="1:34" x14ac:dyDescent="0.25">
      <c r="A239" t="s">
        <v>304</v>
      </c>
      <c r="B239" t="s">
        <v>304</v>
      </c>
      <c r="C239" t="s">
        <v>1074</v>
      </c>
      <c r="D239" t="s">
        <v>963</v>
      </c>
      <c r="E239">
        <v>0.36699999999999999</v>
      </c>
      <c r="F239" t="s">
        <v>155</v>
      </c>
      <c r="G239" t="s">
        <v>1328</v>
      </c>
      <c r="H239" t="s">
        <v>111</v>
      </c>
      <c r="I239" t="s">
        <v>1044</v>
      </c>
      <c r="J239" t="s">
        <v>93</v>
      </c>
      <c r="M239" t="s">
        <v>46</v>
      </c>
      <c r="N239" t="s">
        <v>59</v>
      </c>
      <c r="O239">
        <v>1200</v>
      </c>
      <c r="P239" t="s">
        <v>34</v>
      </c>
      <c r="Q239" t="s">
        <v>103</v>
      </c>
      <c r="R239" t="s">
        <v>39</v>
      </c>
      <c r="S239" t="s">
        <v>89</v>
      </c>
      <c r="T239" t="s">
        <v>41</v>
      </c>
      <c r="U239" t="s">
        <v>42</v>
      </c>
      <c r="V239" t="s">
        <v>113</v>
      </c>
      <c r="W239" t="s">
        <v>1045</v>
      </c>
      <c r="X239">
        <v>1027</v>
      </c>
      <c r="Y239" t="s">
        <v>664</v>
      </c>
      <c r="Z239" t="s">
        <v>32</v>
      </c>
      <c r="AA239" t="s">
        <v>397</v>
      </c>
      <c r="AB239" t="s">
        <v>32</v>
      </c>
      <c r="AC239" t="s">
        <v>1047</v>
      </c>
      <c r="AD239" t="s">
        <v>1048</v>
      </c>
      <c r="AE239">
        <v>1.3</v>
      </c>
      <c r="AF239" t="s">
        <v>679</v>
      </c>
      <c r="AG239">
        <v>440</v>
      </c>
      <c r="AH239" t="s">
        <v>116</v>
      </c>
    </row>
    <row r="240" spans="1:34" x14ac:dyDescent="0.25">
      <c r="A240" t="s">
        <v>562</v>
      </c>
      <c r="B240" t="s">
        <v>562</v>
      </c>
      <c r="C240" t="s">
        <v>575</v>
      </c>
      <c r="D240" t="s">
        <v>963</v>
      </c>
      <c r="E240">
        <v>0.4</v>
      </c>
      <c r="F240" t="s">
        <v>155</v>
      </c>
      <c r="G240" t="s">
        <v>1328</v>
      </c>
      <c r="H240" t="s">
        <v>108</v>
      </c>
      <c r="I240">
        <v>10</v>
      </c>
      <c r="J240" t="s">
        <v>93</v>
      </c>
      <c r="M240" t="s">
        <v>46</v>
      </c>
      <c r="N240" t="s">
        <v>70</v>
      </c>
      <c r="O240">
        <v>300</v>
      </c>
      <c r="P240" t="s">
        <v>48</v>
      </c>
      <c r="Q240" t="s">
        <v>103</v>
      </c>
      <c r="R240" t="s">
        <v>52</v>
      </c>
      <c r="S240" t="s">
        <v>53</v>
      </c>
      <c r="T240" t="s">
        <v>41</v>
      </c>
      <c r="U240" t="s">
        <v>42</v>
      </c>
      <c r="V240" t="s">
        <v>113</v>
      </c>
      <c r="W240">
        <v>6</v>
      </c>
      <c r="Y240" t="s">
        <v>165</v>
      </c>
      <c r="Z240" t="s">
        <v>46</v>
      </c>
      <c r="AB240" t="s">
        <v>46</v>
      </c>
      <c r="AC240" t="s">
        <v>554</v>
      </c>
      <c r="AD240" t="s">
        <v>555</v>
      </c>
      <c r="AE240" s="19">
        <v>44597</v>
      </c>
      <c r="AF240" t="s">
        <v>556</v>
      </c>
      <c r="AG240">
        <v>4</v>
      </c>
      <c r="AH240" t="s">
        <v>116</v>
      </c>
    </row>
    <row r="241" spans="1:34" x14ac:dyDescent="0.25">
      <c r="A241" t="s">
        <v>304</v>
      </c>
      <c r="B241" t="s">
        <v>304</v>
      </c>
      <c r="C241" t="s">
        <v>1246</v>
      </c>
      <c r="D241" t="s">
        <v>963</v>
      </c>
      <c r="E241">
        <v>0.4</v>
      </c>
      <c r="F241" t="s">
        <v>155</v>
      </c>
      <c r="G241" t="s">
        <v>1328</v>
      </c>
      <c r="H241" t="s">
        <v>111</v>
      </c>
      <c r="I241">
        <v>10</v>
      </c>
      <c r="J241" t="s">
        <v>93</v>
      </c>
      <c r="M241" t="s">
        <v>46</v>
      </c>
      <c r="N241" t="s">
        <v>59</v>
      </c>
      <c r="O241">
        <v>600</v>
      </c>
      <c r="P241" t="s">
        <v>48</v>
      </c>
      <c r="Q241" t="s">
        <v>103</v>
      </c>
      <c r="R241" t="s">
        <v>52</v>
      </c>
      <c r="S241" t="s">
        <v>53</v>
      </c>
      <c r="T241" t="s">
        <v>41</v>
      </c>
      <c r="U241" t="s">
        <v>42</v>
      </c>
      <c r="V241" t="s">
        <v>113</v>
      </c>
      <c r="W241">
        <v>0</v>
      </c>
      <c r="Z241" t="s">
        <v>32</v>
      </c>
      <c r="AA241">
        <v>0.05</v>
      </c>
      <c r="AB241" t="s">
        <v>46</v>
      </c>
      <c r="AC241" t="s">
        <v>628</v>
      </c>
      <c r="AD241" t="s">
        <v>467</v>
      </c>
      <c r="AE241">
        <v>3</v>
      </c>
      <c r="AF241" t="s">
        <v>1204</v>
      </c>
      <c r="AG241">
        <v>107</v>
      </c>
      <c r="AH241" t="s">
        <v>116</v>
      </c>
    </row>
    <row r="242" spans="1:34" x14ac:dyDescent="0.25">
      <c r="A242" t="s">
        <v>304</v>
      </c>
      <c r="B242" t="s">
        <v>304</v>
      </c>
      <c r="C242" t="s">
        <v>777</v>
      </c>
      <c r="D242" t="s">
        <v>963</v>
      </c>
      <c r="E242">
        <v>0.42130000000000001</v>
      </c>
      <c r="F242" t="s">
        <v>155</v>
      </c>
      <c r="G242" t="s">
        <v>1328</v>
      </c>
      <c r="H242" t="s">
        <v>111</v>
      </c>
      <c r="I242">
        <v>10</v>
      </c>
      <c r="J242" t="s">
        <v>93</v>
      </c>
      <c r="M242" t="s">
        <v>46</v>
      </c>
      <c r="N242" t="s">
        <v>59</v>
      </c>
      <c r="O242">
        <v>900</v>
      </c>
      <c r="P242" t="s">
        <v>48</v>
      </c>
      <c r="Q242" t="s">
        <v>103</v>
      </c>
      <c r="R242" t="s">
        <v>52</v>
      </c>
      <c r="S242" t="s">
        <v>53</v>
      </c>
      <c r="T242" t="s">
        <v>41</v>
      </c>
      <c r="V242" t="s">
        <v>113</v>
      </c>
      <c r="Z242" t="s">
        <v>32</v>
      </c>
      <c r="AA242">
        <v>5.0000000000000001E-3</v>
      </c>
      <c r="AB242" t="s">
        <v>46</v>
      </c>
      <c r="AC242" t="s">
        <v>778</v>
      </c>
      <c r="AD242" t="s">
        <v>779</v>
      </c>
      <c r="AE242">
        <v>1</v>
      </c>
      <c r="AF242" t="s">
        <v>216</v>
      </c>
      <c r="AG242">
        <v>500</v>
      </c>
      <c r="AH242" t="s">
        <v>116</v>
      </c>
    </row>
    <row r="243" spans="1:34" x14ac:dyDescent="0.25">
      <c r="A243" t="s">
        <v>1106</v>
      </c>
      <c r="B243" t="s">
        <v>1106</v>
      </c>
      <c r="C243" t="s">
        <v>1107</v>
      </c>
      <c r="D243" t="s">
        <v>963</v>
      </c>
      <c r="E243">
        <v>0.42299999999999999</v>
      </c>
      <c r="F243" t="s">
        <v>155</v>
      </c>
      <c r="G243" t="s">
        <v>1328</v>
      </c>
      <c r="H243" t="s">
        <v>110</v>
      </c>
      <c r="I243">
        <v>10</v>
      </c>
      <c r="J243" t="s">
        <v>93</v>
      </c>
      <c r="M243" t="s">
        <v>32</v>
      </c>
      <c r="N243" t="s">
        <v>59</v>
      </c>
      <c r="O243">
        <v>60</v>
      </c>
      <c r="P243" t="s">
        <v>48</v>
      </c>
      <c r="Q243" t="s">
        <v>103</v>
      </c>
      <c r="R243" t="s">
        <v>52</v>
      </c>
      <c r="S243" t="s">
        <v>53</v>
      </c>
      <c r="T243" t="s">
        <v>41</v>
      </c>
      <c r="U243" t="s">
        <v>42</v>
      </c>
      <c r="V243" t="s">
        <v>113</v>
      </c>
      <c r="Z243" t="s">
        <v>32</v>
      </c>
      <c r="AA243">
        <v>0.01</v>
      </c>
      <c r="AB243" t="s">
        <v>46</v>
      </c>
      <c r="AC243" t="s">
        <v>230</v>
      </c>
      <c r="AD243" t="s">
        <v>1087</v>
      </c>
      <c r="AE243">
        <v>1</v>
      </c>
      <c r="AF243" t="s">
        <v>1088</v>
      </c>
      <c r="AG243">
        <v>350</v>
      </c>
      <c r="AH243" t="s">
        <v>116</v>
      </c>
    </row>
    <row r="244" spans="1:34" x14ac:dyDescent="0.25">
      <c r="A244" t="s">
        <v>163</v>
      </c>
      <c r="B244" t="s">
        <v>163</v>
      </c>
      <c r="C244" t="s">
        <v>523</v>
      </c>
      <c r="D244" t="s">
        <v>963</v>
      </c>
      <c r="E244">
        <v>0.434</v>
      </c>
      <c r="F244" t="s">
        <v>155</v>
      </c>
      <c r="G244" t="s">
        <v>1328</v>
      </c>
      <c r="H244" t="s">
        <v>111</v>
      </c>
      <c r="I244">
        <v>10</v>
      </c>
      <c r="J244" t="s">
        <v>93</v>
      </c>
      <c r="M244" t="s">
        <v>32</v>
      </c>
      <c r="N244" t="s">
        <v>70</v>
      </c>
      <c r="O244">
        <v>900</v>
      </c>
      <c r="P244" t="s">
        <v>48</v>
      </c>
      <c r="Q244" t="s">
        <v>103</v>
      </c>
      <c r="R244" t="s">
        <v>39</v>
      </c>
      <c r="S244" t="s">
        <v>40</v>
      </c>
      <c r="T244" t="s">
        <v>41</v>
      </c>
      <c r="U244" t="s">
        <v>42</v>
      </c>
      <c r="V244" t="s">
        <v>113</v>
      </c>
      <c r="W244">
        <v>5.0000000000000001E-3</v>
      </c>
      <c r="Y244" t="s">
        <v>548</v>
      </c>
      <c r="Z244" t="s">
        <v>46</v>
      </c>
      <c r="AA244">
        <v>0.01</v>
      </c>
      <c r="AB244" t="s">
        <v>46</v>
      </c>
      <c r="AC244" t="s">
        <v>545</v>
      </c>
      <c r="AD244" t="s">
        <v>546</v>
      </c>
      <c r="AE244">
        <v>2</v>
      </c>
      <c r="AF244" t="s">
        <v>547</v>
      </c>
      <c r="AG244">
        <v>50</v>
      </c>
      <c r="AH244" t="s">
        <v>116</v>
      </c>
    </row>
    <row r="245" spans="1:34" x14ac:dyDescent="0.25">
      <c r="A245" t="s">
        <v>304</v>
      </c>
      <c r="B245" t="s">
        <v>304</v>
      </c>
      <c r="C245" t="s">
        <v>1140</v>
      </c>
      <c r="D245" t="s">
        <v>963</v>
      </c>
      <c r="E245">
        <v>0.48099999999999998</v>
      </c>
      <c r="F245" t="s">
        <v>155</v>
      </c>
      <c r="G245" t="s">
        <v>1328</v>
      </c>
      <c r="H245" t="s">
        <v>111</v>
      </c>
      <c r="I245">
        <v>10</v>
      </c>
      <c r="J245" t="s">
        <v>93</v>
      </c>
      <c r="M245" t="s">
        <v>46</v>
      </c>
      <c r="N245" t="s">
        <v>47</v>
      </c>
      <c r="O245">
        <v>180</v>
      </c>
      <c r="P245" t="s">
        <v>35</v>
      </c>
      <c r="Q245" t="s">
        <v>103</v>
      </c>
      <c r="R245" t="s">
        <v>52</v>
      </c>
      <c r="S245" t="s">
        <v>53</v>
      </c>
      <c r="T245" t="s">
        <v>41</v>
      </c>
      <c r="U245" t="s">
        <v>42</v>
      </c>
      <c r="V245" t="s">
        <v>113</v>
      </c>
      <c r="W245">
        <v>0</v>
      </c>
      <c r="Y245" t="s">
        <v>165</v>
      </c>
      <c r="Z245" t="s">
        <v>32</v>
      </c>
      <c r="AA245">
        <v>1E-3</v>
      </c>
      <c r="AB245" t="s">
        <v>46</v>
      </c>
      <c r="AC245" t="s">
        <v>1133</v>
      </c>
      <c r="AD245" t="s">
        <v>1134</v>
      </c>
      <c r="AE245">
        <v>0.5</v>
      </c>
      <c r="AF245" t="s">
        <v>526</v>
      </c>
      <c r="AG245">
        <v>300</v>
      </c>
      <c r="AH245" t="s">
        <v>116</v>
      </c>
    </row>
    <row r="246" spans="1:34" x14ac:dyDescent="0.25">
      <c r="A246" t="s">
        <v>304</v>
      </c>
      <c r="B246" t="s">
        <v>304</v>
      </c>
      <c r="C246" t="s">
        <v>289</v>
      </c>
      <c r="D246" t="s">
        <v>963</v>
      </c>
      <c r="E246">
        <v>0.48799999999999999</v>
      </c>
      <c r="F246" t="s">
        <v>155</v>
      </c>
      <c r="G246" t="s">
        <v>1328</v>
      </c>
      <c r="H246" t="s">
        <v>290</v>
      </c>
      <c r="I246">
        <v>10</v>
      </c>
      <c r="J246" t="s">
        <v>93</v>
      </c>
      <c r="M246" t="s">
        <v>32</v>
      </c>
      <c r="N246" t="s">
        <v>59</v>
      </c>
      <c r="O246">
        <v>360</v>
      </c>
      <c r="P246" t="s">
        <v>35</v>
      </c>
      <c r="Q246" t="s">
        <v>103</v>
      </c>
      <c r="R246" t="s">
        <v>52</v>
      </c>
      <c r="S246" t="s">
        <v>53</v>
      </c>
      <c r="T246" t="s">
        <v>41</v>
      </c>
      <c r="U246" t="s">
        <v>42</v>
      </c>
      <c r="V246" t="s">
        <v>113</v>
      </c>
      <c r="Z246" t="s">
        <v>32</v>
      </c>
      <c r="AA246">
        <v>5.0000000000000001E-3</v>
      </c>
      <c r="AB246" t="s">
        <v>46</v>
      </c>
      <c r="AC246" t="s">
        <v>305</v>
      </c>
      <c r="AE246">
        <v>1</v>
      </c>
      <c r="AF246" t="s">
        <v>127</v>
      </c>
      <c r="AH246" t="s">
        <v>117</v>
      </c>
    </row>
    <row r="247" spans="1:34" x14ac:dyDescent="0.25">
      <c r="A247" t="s">
        <v>807</v>
      </c>
      <c r="B247" t="s">
        <v>807</v>
      </c>
      <c r="C247" t="s">
        <v>808</v>
      </c>
      <c r="D247" t="s">
        <v>963</v>
      </c>
      <c r="E247">
        <v>0.51400000000000001</v>
      </c>
      <c r="F247" t="s">
        <v>155</v>
      </c>
      <c r="G247" t="s">
        <v>1328</v>
      </c>
      <c r="H247" t="s">
        <v>111</v>
      </c>
      <c r="I247">
        <v>10</v>
      </c>
      <c r="J247" t="s">
        <v>93</v>
      </c>
      <c r="M247" t="s">
        <v>46</v>
      </c>
      <c r="N247" t="s">
        <v>59</v>
      </c>
      <c r="O247">
        <v>314</v>
      </c>
      <c r="P247" t="s">
        <v>48</v>
      </c>
      <c r="Q247" t="s">
        <v>103</v>
      </c>
      <c r="R247" t="s">
        <v>39</v>
      </c>
      <c r="S247" t="s">
        <v>803</v>
      </c>
      <c r="T247" t="s">
        <v>41</v>
      </c>
      <c r="U247" t="s">
        <v>42</v>
      </c>
      <c r="V247" t="s">
        <v>113</v>
      </c>
      <c r="W247">
        <v>0</v>
      </c>
      <c r="X247">
        <v>0.17</v>
      </c>
      <c r="Y247" t="s">
        <v>664</v>
      </c>
      <c r="Z247" t="s">
        <v>32</v>
      </c>
      <c r="AA247">
        <v>0.01</v>
      </c>
      <c r="AB247" t="s">
        <v>32</v>
      </c>
      <c r="AC247" t="s">
        <v>804</v>
      </c>
      <c r="AD247" t="s">
        <v>801</v>
      </c>
      <c r="AE247">
        <v>1</v>
      </c>
      <c r="AF247" t="s">
        <v>805</v>
      </c>
      <c r="AG247">
        <v>665</v>
      </c>
      <c r="AH247" t="s">
        <v>116</v>
      </c>
    </row>
    <row r="248" spans="1:34" x14ac:dyDescent="0.25">
      <c r="A248" t="s">
        <v>163</v>
      </c>
      <c r="B248" t="s">
        <v>163</v>
      </c>
      <c r="C248" t="s">
        <v>692</v>
      </c>
      <c r="D248" t="s">
        <v>963</v>
      </c>
      <c r="F248" t="s">
        <v>155</v>
      </c>
      <c r="G248" t="s">
        <v>1328</v>
      </c>
      <c r="I248">
        <v>15</v>
      </c>
      <c r="J248" t="s">
        <v>92</v>
      </c>
      <c r="K248" t="s">
        <v>95</v>
      </c>
      <c r="L248" t="s">
        <v>98</v>
      </c>
      <c r="M248" t="s">
        <v>46</v>
      </c>
      <c r="N248" t="s">
        <v>59</v>
      </c>
      <c r="O248">
        <v>30</v>
      </c>
      <c r="P248" t="s">
        <v>71</v>
      </c>
      <c r="Q248" t="s">
        <v>103</v>
      </c>
      <c r="R248" t="s">
        <v>676</v>
      </c>
      <c r="S248" t="s">
        <v>89</v>
      </c>
      <c r="T248" t="s">
        <v>41</v>
      </c>
      <c r="U248" t="s">
        <v>42</v>
      </c>
      <c r="V248" t="s">
        <v>100</v>
      </c>
      <c r="W248">
        <v>6</v>
      </c>
      <c r="X248">
        <v>5</v>
      </c>
      <c r="Y248" t="s">
        <v>664</v>
      </c>
      <c r="Z248" t="s">
        <v>46</v>
      </c>
      <c r="AB248" t="s">
        <v>32</v>
      </c>
      <c r="AC248" t="s">
        <v>690</v>
      </c>
      <c r="AD248" t="s">
        <v>691</v>
      </c>
      <c r="AE248">
        <v>5</v>
      </c>
      <c r="AF248" t="s">
        <v>679</v>
      </c>
    </row>
    <row r="249" spans="1:34" x14ac:dyDescent="0.25">
      <c r="A249" t="s">
        <v>562</v>
      </c>
      <c r="B249" t="s">
        <v>562</v>
      </c>
      <c r="C249" t="s">
        <v>575</v>
      </c>
      <c r="D249" t="s">
        <v>963</v>
      </c>
      <c r="F249" t="s">
        <v>155</v>
      </c>
      <c r="G249" t="s">
        <v>1328</v>
      </c>
      <c r="H249" t="s">
        <v>108</v>
      </c>
      <c r="I249">
        <v>10</v>
      </c>
      <c r="J249" t="s">
        <v>93</v>
      </c>
      <c r="M249" t="s">
        <v>46</v>
      </c>
      <c r="N249" t="s">
        <v>70</v>
      </c>
      <c r="O249">
        <v>300</v>
      </c>
      <c r="P249" t="s">
        <v>48</v>
      </c>
      <c r="Q249" t="s">
        <v>103</v>
      </c>
      <c r="R249" t="s">
        <v>52</v>
      </c>
      <c r="S249" t="s">
        <v>53</v>
      </c>
      <c r="T249" t="s">
        <v>41</v>
      </c>
      <c r="V249" t="s">
        <v>100</v>
      </c>
      <c r="Z249" t="s">
        <v>46</v>
      </c>
      <c r="AB249" t="s">
        <v>32</v>
      </c>
      <c r="AC249" t="s">
        <v>554</v>
      </c>
      <c r="AD249" t="s">
        <v>555</v>
      </c>
      <c r="AE249" s="19">
        <v>44597</v>
      </c>
      <c r="AF249" t="s">
        <v>556</v>
      </c>
      <c r="AG249">
        <v>350</v>
      </c>
      <c r="AH249" t="s">
        <v>116</v>
      </c>
    </row>
    <row r="250" spans="1:34" x14ac:dyDescent="0.25">
      <c r="A250" t="s">
        <v>212</v>
      </c>
      <c r="B250" t="s">
        <v>212</v>
      </c>
      <c r="C250" t="s">
        <v>440</v>
      </c>
      <c r="D250" t="s">
        <v>963</v>
      </c>
      <c r="F250" t="s">
        <v>155</v>
      </c>
      <c r="G250" t="s">
        <v>1328</v>
      </c>
      <c r="I250">
        <v>10</v>
      </c>
      <c r="J250" t="s">
        <v>93</v>
      </c>
      <c r="M250" t="s">
        <v>46</v>
      </c>
      <c r="N250" t="s">
        <v>59</v>
      </c>
      <c r="O250">
        <v>600</v>
      </c>
      <c r="P250" t="s">
        <v>35</v>
      </c>
      <c r="Q250" t="s">
        <v>102</v>
      </c>
      <c r="R250" t="s">
        <v>52</v>
      </c>
      <c r="T250" t="s">
        <v>66</v>
      </c>
      <c r="U250" t="s">
        <v>42</v>
      </c>
      <c r="V250" t="s">
        <v>113</v>
      </c>
      <c r="Z250" t="s">
        <v>32</v>
      </c>
      <c r="AA250">
        <v>5.0000000000000001E-3</v>
      </c>
      <c r="AB250" t="s">
        <v>46</v>
      </c>
      <c r="AC250" t="s">
        <v>450</v>
      </c>
      <c r="AD250" t="s">
        <v>451</v>
      </c>
      <c r="AE250">
        <v>10</v>
      </c>
      <c r="AG250">
        <v>850</v>
      </c>
      <c r="AH250" t="s">
        <v>117</v>
      </c>
    </row>
    <row r="251" spans="1:34" x14ac:dyDescent="0.25">
      <c r="A251" t="s">
        <v>212</v>
      </c>
      <c r="B251" t="s">
        <v>212</v>
      </c>
      <c r="C251" t="s">
        <v>920</v>
      </c>
      <c r="D251" t="s">
        <v>963</v>
      </c>
      <c r="E251" s="17"/>
      <c r="F251" t="s">
        <v>155</v>
      </c>
      <c r="G251" t="s">
        <v>1328</v>
      </c>
      <c r="I251" s="17">
        <v>15</v>
      </c>
      <c r="J251" t="s">
        <v>915</v>
      </c>
      <c r="M251" t="s">
        <v>46</v>
      </c>
      <c r="N251" t="s">
        <v>59</v>
      </c>
      <c r="O251" t="s">
        <v>916</v>
      </c>
      <c r="P251" t="s">
        <v>48</v>
      </c>
      <c r="Q251" t="s">
        <v>103</v>
      </c>
      <c r="R251" t="s">
        <v>52</v>
      </c>
      <c r="S251" t="s">
        <v>53</v>
      </c>
      <c r="T251" t="s">
        <v>41</v>
      </c>
      <c r="U251" t="s">
        <v>42</v>
      </c>
      <c r="V251" t="s">
        <v>100</v>
      </c>
      <c r="W251">
        <v>6</v>
      </c>
      <c r="Y251" t="s">
        <v>917</v>
      </c>
      <c r="Z251" t="s">
        <v>46</v>
      </c>
      <c r="AA251">
        <v>0.01</v>
      </c>
      <c r="AB251" t="s">
        <v>46</v>
      </c>
      <c r="AC251" t="s">
        <v>918</v>
      </c>
      <c r="AD251" t="s">
        <v>919</v>
      </c>
      <c r="AE251">
        <v>2</v>
      </c>
      <c r="AF251" t="s">
        <v>216</v>
      </c>
      <c r="AG251" s="17">
        <v>530</v>
      </c>
      <c r="AH251" t="s">
        <v>116</v>
      </c>
    </row>
    <row r="252" spans="1:34" x14ac:dyDescent="0.25">
      <c r="A252" t="s">
        <v>591</v>
      </c>
      <c r="B252" t="s">
        <v>591</v>
      </c>
      <c r="C252" t="s">
        <v>576</v>
      </c>
      <c r="D252" t="s">
        <v>963</v>
      </c>
      <c r="F252" t="s">
        <v>155</v>
      </c>
      <c r="G252" t="s">
        <v>1328</v>
      </c>
      <c r="H252" t="s">
        <v>111</v>
      </c>
      <c r="I252">
        <v>10</v>
      </c>
      <c r="J252" t="s">
        <v>93</v>
      </c>
      <c r="M252" t="s">
        <v>46</v>
      </c>
      <c r="N252" t="s">
        <v>59</v>
      </c>
      <c r="O252">
        <v>10</v>
      </c>
      <c r="P252" t="s">
        <v>48</v>
      </c>
      <c r="Q252" t="s">
        <v>103</v>
      </c>
      <c r="R252" t="s">
        <v>52</v>
      </c>
      <c r="S252" t="s">
        <v>53</v>
      </c>
      <c r="T252" t="s">
        <v>41</v>
      </c>
      <c r="V252" t="s">
        <v>113</v>
      </c>
      <c r="Z252" t="s">
        <v>32</v>
      </c>
      <c r="AB252" t="s">
        <v>46</v>
      </c>
      <c r="AC252" t="s">
        <v>592</v>
      </c>
      <c r="AD252" t="s">
        <v>593</v>
      </c>
      <c r="AE252">
        <v>2</v>
      </c>
      <c r="AF252" t="s">
        <v>127</v>
      </c>
      <c r="AG252">
        <v>554</v>
      </c>
      <c r="AH252" t="s">
        <v>120</v>
      </c>
    </row>
    <row r="253" spans="1:34" x14ac:dyDescent="0.25">
      <c r="A253" t="s">
        <v>304</v>
      </c>
      <c r="B253" t="s">
        <v>304</v>
      </c>
      <c r="C253" t="s">
        <v>668</v>
      </c>
      <c r="D253" t="s">
        <v>963</v>
      </c>
      <c r="F253" t="s">
        <v>155</v>
      </c>
      <c r="G253" t="s">
        <v>1328</v>
      </c>
      <c r="H253" t="s">
        <v>108</v>
      </c>
      <c r="I253">
        <v>10</v>
      </c>
      <c r="J253" t="s">
        <v>93</v>
      </c>
      <c r="M253" t="s">
        <v>46</v>
      </c>
      <c r="N253" t="s">
        <v>47</v>
      </c>
      <c r="O253">
        <v>120</v>
      </c>
      <c r="P253" t="s">
        <v>48</v>
      </c>
      <c r="Q253" t="s">
        <v>103</v>
      </c>
      <c r="R253" t="s">
        <v>52</v>
      </c>
      <c r="S253" t="s">
        <v>53</v>
      </c>
      <c r="T253" t="s">
        <v>41</v>
      </c>
      <c r="U253" t="s">
        <v>42</v>
      </c>
      <c r="V253" t="s">
        <v>113</v>
      </c>
      <c r="Z253" t="s">
        <v>32</v>
      </c>
      <c r="AA253">
        <v>2E-3</v>
      </c>
      <c r="AB253" t="s">
        <v>46</v>
      </c>
      <c r="AG253">
        <v>150</v>
      </c>
      <c r="AH253" t="s">
        <v>116</v>
      </c>
    </row>
    <row r="254" spans="1:34" x14ac:dyDescent="0.25">
      <c r="A254" t="s">
        <v>304</v>
      </c>
      <c r="B254" t="s">
        <v>304</v>
      </c>
      <c r="C254" t="s">
        <v>1140</v>
      </c>
      <c r="D254" t="s">
        <v>963</v>
      </c>
      <c r="F254" t="s">
        <v>155</v>
      </c>
      <c r="G254" t="s">
        <v>1328</v>
      </c>
      <c r="I254">
        <v>10</v>
      </c>
      <c r="J254" t="s">
        <v>93</v>
      </c>
      <c r="M254" t="s">
        <v>46</v>
      </c>
      <c r="N254" t="s">
        <v>47</v>
      </c>
      <c r="O254">
        <v>180</v>
      </c>
      <c r="P254" t="s">
        <v>35</v>
      </c>
      <c r="Q254" t="s">
        <v>103</v>
      </c>
      <c r="R254" t="s">
        <v>1119</v>
      </c>
      <c r="S254" t="s">
        <v>85</v>
      </c>
      <c r="T254" t="s">
        <v>41</v>
      </c>
      <c r="U254" t="s">
        <v>42</v>
      </c>
      <c r="V254" t="s">
        <v>113</v>
      </c>
      <c r="W254">
        <v>0</v>
      </c>
      <c r="X254">
        <v>-0.57999999999999996</v>
      </c>
      <c r="Y254" t="s">
        <v>1137</v>
      </c>
      <c r="Z254" t="s">
        <v>46</v>
      </c>
      <c r="AA254">
        <v>0.01</v>
      </c>
      <c r="AB254" t="s">
        <v>32</v>
      </c>
      <c r="AC254" t="s">
        <v>1138</v>
      </c>
      <c r="AD254" t="s">
        <v>1139</v>
      </c>
      <c r="AE254">
        <v>3</v>
      </c>
      <c r="AF254" t="s">
        <v>526</v>
      </c>
      <c r="AG254">
        <v>750</v>
      </c>
      <c r="AH254" t="s">
        <v>116</v>
      </c>
    </row>
    <row r="255" spans="1:34" x14ac:dyDescent="0.25">
      <c r="A255" t="s">
        <v>304</v>
      </c>
      <c r="B255" t="s">
        <v>304</v>
      </c>
      <c r="C255" t="s">
        <v>1256</v>
      </c>
      <c r="D255" t="s">
        <v>963</v>
      </c>
      <c r="F255" t="s">
        <v>155</v>
      </c>
      <c r="G255" t="s">
        <v>1328</v>
      </c>
      <c r="I255">
        <v>10</v>
      </c>
      <c r="J255" t="s">
        <v>93</v>
      </c>
      <c r="M255" t="s">
        <v>46</v>
      </c>
      <c r="N255" t="s">
        <v>59</v>
      </c>
      <c r="O255">
        <v>180</v>
      </c>
      <c r="P255" t="s">
        <v>48</v>
      </c>
      <c r="Q255" t="s">
        <v>103</v>
      </c>
      <c r="R255" t="s">
        <v>52</v>
      </c>
      <c r="S255" t="s">
        <v>53</v>
      </c>
      <c r="T255" t="s">
        <v>41</v>
      </c>
      <c r="U255" t="s">
        <v>42</v>
      </c>
      <c r="V255" t="s">
        <v>113</v>
      </c>
      <c r="W255">
        <v>6</v>
      </c>
      <c r="Z255" t="s">
        <v>32</v>
      </c>
      <c r="AA255">
        <v>5.0000000000000001E-3</v>
      </c>
      <c r="AB255" t="s">
        <v>46</v>
      </c>
      <c r="AC255" t="s">
        <v>1253</v>
      </c>
    </row>
    <row r="256" spans="1:34" x14ac:dyDescent="0.25">
      <c r="A256" t="s">
        <v>488</v>
      </c>
      <c r="B256" t="s">
        <v>156</v>
      </c>
      <c r="C256" t="s">
        <v>576</v>
      </c>
      <c r="D256" t="s">
        <v>156</v>
      </c>
      <c r="E256">
        <v>8.9999999999999993E-3</v>
      </c>
      <c r="F256" t="s">
        <v>156</v>
      </c>
      <c r="G256" t="s">
        <v>1325</v>
      </c>
      <c r="H256" t="s">
        <v>111</v>
      </c>
      <c r="I256">
        <v>10</v>
      </c>
      <c r="J256" t="s">
        <v>93</v>
      </c>
      <c r="M256" t="s">
        <v>46</v>
      </c>
      <c r="N256" t="s">
        <v>59</v>
      </c>
      <c r="O256">
        <v>10</v>
      </c>
      <c r="P256" t="s">
        <v>48</v>
      </c>
      <c r="Q256" t="s">
        <v>103</v>
      </c>
      <c r="R256" t="s">
        <v>52</v>
      </c>
      <c r="S256" t="s">
        <v>53</v>
      </c>
      <c r="T256" t="s">
        <v>41</v>
      </c>
      <c r="V256" t="s">
        <v>113</v>
      </c>
      <c r="Z256" t="s">
        <v>32</v>
      </c>
      <c r="AA256">
        <v>0.01</v>
      </c>
      <c r="AB256" t="s">
        <v>46</v>
      </c>
      <c r="AC256" t="s">
        <v>592</v>
      </c>
      <c r="AD256" t="s">
        <v>593</v>
      </c>
      <c r="AE256">
        <v>2</v>
      </c>
      <c r="AF256" t="s">
        <v>127</v>
      </c>
      <c r="AG256">
        <v>554</v>
      </c>
      <c r="AH256" t="s">
        <v>116</v>
      </c>
    </row>
    <row r="257" spans="1:34" x14ac:dyDescent="0.25">
      <c r="A257" t="s">
        <v>198</v>
      </c>
      <c r="B257" t="s">
        <v>156</v>
      </c>
      <c r="C257" t="s">
        <v>1140</v>
      </c>
      <c r="D257" t="s">
        <v>156</v>
      </c>
      <c r="E257">
        <v>0.01</v>
      </c>
      <c r="F257" t="s">
        <v>156</v>
      </c>
      <c r="G257" t="s">
        <v>1325</v>
      </c>
      <c r="H257" t="s">
        <v>111</v>
      </c>
      <c r="I257">
        <v>10</v>
      </c>
      <c r="J257" t="s">
        <v>93</v>
      </c>
      <c r="M257" t="s">
        <v>46</v>
      </c>
      <c r="N257" t="s">
        <v>47</v>
      </c>
      <c r="O257">
        <v>180</v>
      </c>
      <c r="P257" t="s">
        <v>35</v>
      </c>
      <c r="Q257" t="s">
        <v>103</v>
      </c>
      <c r="R257" t="s">
        <v>52</v>
      </c>
      <c r="S257" t="s">
        <v>53</v>
      </c>
      <c r="T257" t="s">
        <v>41</v>
      </c>
      <c r="U257" t="s">
        <v>42</v>
      </c>
      <c r="V257" t="s">
        <v>113</v>
      </c>
      <c r="W257">
        <v>0</v>
      </c>
      <c r="Y257" t="s">
        <v>165</v>
      </c>
      <c r="Z257" t="s">
        <v>32</v>
      </c>
      <c r="AA257">
        <v>1E-3</v>
      </c>
      <c r="AB257" t="s">
        <v>46</v>
      </c>
      <c r="AC257" t="s">
        <v>1133</v>
      </c>
      <c r="AD257" t="s">
        <v>1134</v>
      </c>
      <c r="AE257">
        <v>0.5</v>
      </c>
      <c r="AF257" t="s">
        <v>526</v>
      </c>
      <c r="AG257">
        <v>300</v>
      </c>
      <c r="AH257" t="s">
        <v>116</v>
      </c>
    </row>
    <row r="258" spans="1:34" x14ac:dyDescent="0.25">
      <c r="A258" t="s">
        <v>488</v>
      </c>
      <c r="B258" t="s">
        <v>156</v>
      </c>
      <c r="C258" t="s">
        <v>1256</v>
      </c>
      <c r="D258" t="s">
        <v>156</v>
      </c>
      <c r="E258">
        <v>1.4999999999999999E-2</v>
      </c>
      <c r="F258" t="s">
        <v>156</v>
      </c>
      <c r="G258" t="s">
        <v>1325</v>
      </c>
      <c r="H258" t="s">
        <v>111</v>
      </c>
      <c r="I258">
        <v>10</v>
      </c>
      <c r="J258" t="s">
        <v>93</v>
      </c>
      <c r="M258" t="s">
        <v>46</v>
      </c>
      <c r="N258" t="s">
        <v>59</v>
      </c>
      <c r="O258">
        <v>180</v>
      </c>
      <c r="P258" t="s">
        <v>48</v>
      </c>
      <c r="Q258" t="s">
        <v>103</v>
      </c>
      <c r="R258" t="s">
        <v>52</v>
      </c>
      <c r="S258" t="s">
        <v>53</v>
      </c>
      <c r="T258" t="s">
        <v>41</v>
      </c>
      <c r="U258" t="s">
        <v>42</v>
      </c>
      <c r="V258" t="s">
        <v>113</v>
      </c>
      <c r="W258">
        <v>6</v>
      </c>
      <c r="Z258" t="s">
        <v>32</v>
      </c>
      <c r="AA258">
        <v>5.0000000000000001E-3</v>
      </c>
      <c r="AB258" t="s">
        <v>46</v>
      </c>
      <c r="AC258" t="s">
        <v>1253</v>
      </c>
    </row>
    <row r="259" spans="1:34" x14ac:dyDescent="0.25">
      <c r="A259" t="s">
        <v>156</v>
      </c>
      <c r="B259" t="s">
        <v>156</v>
      </c>
      <c r="C259" t="s">
        <v>224</v>
      </c>
      <c r="D259" t="s">
        <v>156</v>
      </c>
      <c r="E259">
        <v>2.3199999999999998E-2</v>
      </c>
      <c r="F259" t="s">
        <v>156</v>
      </c>
      <c r="G259" t="s">
        <v>1325</v>
      </c>
      <c r="H259" t="s">
        <v>111</v>
      </c>
      <c r="I259">
        <v>10</v>
      </c>
      <c r="J259" t="s">
        <v>93</v>
      </c>
      <c r="M259" t="s">
        <v>46</v>
      </c>
      <c r="N259" t="s">
        <v>59</v>
      </c>
      <c r="O259">
        <v>120</v>
      </c>
      <c r="P259" t="s">
        <v>48</v>
      </c>
      <c r="Q259" t="s">
        <v>103</v>
      </c>
      <c r="R259" t="s">
        <v>52</v>
      </c>
      <c r="S259" t="s">
        <v>53</v>
      </c>
      <c r="T259" t="s">
        <v>41</v>
      </c>
      <c r="V259" t="s">
        <v>113</v>
      </c>
      <c r="Z259" t="s">
        <v>32</v>
      </c>
      <c r="AA259" t="s">
        <v>213</v>
      </c>
      <c r="AB259" t="s">
        <v>46</v>
      </c>
      <c r="AC259" t="s">
        <v>214</v>
      </c>
      <c r="AD259" t="s">
        <v>215</v>
      </c>
      <c r="AE259">
        <v>1</v>
      </c>
      <c r="AF259" t="s">
        <v>216</v>
      </c>
      <c r="AG259">
        <v>250</v>
      </c>
      <c r="AH259" t="s">
        <v>116</v>
      </c>
    </row>
    <row r="260" spans="1:34" x14ac:dyDescent="0.25">
      <c r="A260" t="s">
        <v>156</v>
      </c>
      <c r="B260" t="s">
        <v>156</v>
      </c>
      <c r="C260" t="s">
        <v>1190</v>
      </c>
      <c r="D260" t="s">
        <v>156</v>
      </c>
      <c r="E260">
        <v>2.7E-2</v>
      </c>
      <c r="F260" t="s">
        <v>156</v>
      </c>
      <c r="G260" t="s">
        <v>1325</v>
      </c>
      <c r="H260" t="s">
        <v>111</v>
      </c>
      <c r="I260">
        <v>10</v>
      </c>
      <c r="J260" t="s">
        <v>93</v>
      </c>
      <c r="M260" t="s">
        <v>46</v>
      </c>
      <c r="N260" t="s">
        <v>59</v>
      </c>
      <c r="O260">
        <v>180</v>
      </c>
      <c r="P260" t="s">
        <v>48</v>
      </c>
      <c r="Q260" t="s">
        <v>103</v>
      </c>
      <c r="R260" t="s">
        <v>52</v>
      </c>
      <c r="S260" t="s">
        <v>53</v>
      </c>
      <c r="T260" t="s">
        <v>41</v>
      </c>
      <c r="U260" t="s">
        <v>42</v>
      </c>
      <c r="V260" t="s">
        <v>113</v>
      </c>
      <c r="AA260" t="s">
        <v>894</v>
      </c>
      <c r="AB260" t="s">
        <v>32</v>
      </c>
      <c r="AE260">
        <v>1</v>
      </c>
    </row>
    <row r="261" spans="1:34" x14ac:dyDescent="0.25">
      <c r="A261" t="s">
        <v>225</v>
      </c>
      <c r="B261" t="s">
        <v>156</v>
      </c>
      <c r="C261" t="s">
        <v>1247</v>
      </c>
      <c r="D261" t="s">
        <v>156</v>
      </c>
      <c r="E261">
        <v>2.9000000000000001E-2</v>
      </c>
      <c r="F261" t="s">
        <v>156</v>
      </c>
      <c r="G261" t="s">
        <v>1325</v>
      </c>
      <c r="H261" t="s">
        <v>110</v>
      </c>
      <c r="I261">
        <v>10</v>
      </c>
      <c r="J261" t="s">
        <v>93</v>
      </c>
      <c r="M261" t="s">
        <v>46</v>
      </c>
      <c r="N261" t="s">
        <v>59</v>
      </c>
      <c r="O261">
        <v>60</v>
      </c>
      <c r="P261" t="s">
        <v>34</v>
      </c>
      <c r="Q261" t="s">
        <v>103</v>
      </c>
      <c r="R261" t="s">
        <v>52</v>
      </c>
      <c r="S261" t="s">
        <v>53</v>
      </c>
      <c r="T261" t="s">
        <v>41</v>
      </c>
      <c r="U261" t="s">
        <v>42</v>
      </c>
      <c r="V261" t="s">
        <v>113</v>
      </c>
      <c r="W261">
        <v>0</v>
      </c>
      <c r="Y261" t="s">
        <v>165</v>
      </c>
      <c r="Z261" t="s">
        <v>32</v>
      </c>
      <c r="AA261">
        <v>0.01</v>
      </c>
      <c r="AB261" t="s">
        <v>46</v>
      </c>
      <c r="AC261" t="s">
        <v>1248</v>
      </c>
      <c r="AD261" t="s">
        <v>716</v>
      </c>
      <c r="AE261">
        <v>1</v>
      </c>
      <c r="AF261" t="s">
        <v>526</v>
      </c>
      <c r="AG261">
        <v>438</v>
      </c>
      <c r="AH261" t="s">
        <v>117</v>
      </c>
    </row>
    <row r="262" spans="1:34" x14ac:dyDescent="0.25">
      <c r="A262" t="s">
        <v>156</v>
      </c>
      <c r="B262" t="s">
        <v>156</v>
      </c>
      <c r="C262" t="s">
        <v>575</v>
      </c>
      <c r="D262" t="s">
        <v>156</v>
      </c>
      <c r="E262">
        <v>0.03</v>
      </c>
      <c r="F262" t="s">
        <v>156</v>
      </c>
      <c r="G262" t="s">
        <v>1325</v>
      </c>
      <c r="H262" t="s">
        <v>108</v>
      </c>
      <c r="I262">
        <v>10</v>
      </c>
      <c r="J262" t="s">
        <v>93</v>
      </c>
      <c r="M262" t="s">
        <v>46</v>
      </c>
      <c r="N262" t="s">
        <v>70</v>
      </c>
      <c r="O262">
        <v>300</v>
      </c>
      <c r="P262" t="s">
        <v>48</v>
      </c>
      <c r="Q262" t="s">
        <v>103</v>
      </c>
      <c r="R262" t="s">
        <v>52</v>
      </c>
      <c r="S262" t="s">
        <v>53</v>
      </c>
      <c r="T262" t="s">
        <v>41</v>
      </c>
      <c r="U262" t="s">
        <v>42</v>
      </c>
      <c r="V262" t="s">
        <v>113</v>
      </c>
      <c r="W262">
        <v>4</v>
      </c>
      <c r="Y262" t="s">
        <v>165</v>
      </c>
      <c r="Z262" t="s">
        <v>32</v>
      </c>
      <c r="AB262" t="s">
        <v>46</v>
      </c>
      <c r="AC262" t="s">
        <v>554</v>
      </c>
      <c r="AD262" t="s">
        <v>555</v>
      </c>
      <c r="AE262" s="19">
        <v>44597</v>
      </c>
      <c r="AF262" t="s">
        <v>556</v>
      </c>
      <c r="AG262">
        <v>36</v>
      </c>
      <c r="AH262" t="s">
        <v>116</v>
      </c>
    </row>
    <row r="263" spans="1:34" x14ac:dyDescent="0.25">
      <c r="A263" t="s">
        <v>156</v>
      </c>
      <c r="B263" t="s">
        <v>156</v>
      </c>
      <c r="C263" t="s">
        <v>889</v>
      </c>
      <c r="D263" t="s">
        <v>156</v>
      </c>
      <c r="E263">
        <v>3.1E-2</v>
      </c>
      <c r="F263" t="s">
        <v>156</v>
      </c>
      <c r="G263" t="s">
        <v>1325</v>
      </c>
      <c r="H263" t="s">
        <v>109</v>
      </c>
      <c r="I263">
        <v>10</v>
      </c>
      <c r="J263" t="s">
        <v>93</v>
      </c>
      <c r="M263" t="s">
        <v>46</v>
      </c>
      <c r="N263" t="s">
        <v>59</v>
      </c>
      <c r="O263">
        <v>5</v>
      </c>
      <c r="P263" t="s">
        <v>48</v>
      </c>
      <c r="Q263" t="s">
        <v>103</v>
      </c>
      <c r="R263" t="s">
        <v>52</v>
      </c>
      <c r="S263" t="s">
        <v>53</v>
      </c>
      <c r="T263" t="s">
        <v>41</v>
      </c>
      <c r="U263" t="s">
        <v>55</v>
      </c>
      <c r="V263" t="s">
        <v>113</v>
      </c>
      <c r="W263">
        <v>0</v>
      </c>
      <c r="X263" t="s">
        <v>55</v>
      </c>
      <c r="Y263" t="s">
        <v>890</v>
      </c>
      <c r="Z263" t="s">
        <v>32</v>
      </c>
      <c r="AA263">
        <v>0.01</v>
      </c>
      <c r="AB263" t="s">
        <v>46</v>
      </c>
      <c r="AC263" t="s">
        <v>230</v>
      </c>
      <c r="AD263" t="s">
        <v>891</v>
      </c>
      <c r="AE263">
        <v>2</v>
      </c>
      <c r="AF263" t="s">
        <v>892</v>
      </c>
      <c r="AG263">
        <v>750</v>
      </c>
      <c r="AH263" t="s">
        <v>116</v>
      </c>
    </row>
    <row r="264" spans="1:34" x14ac:dyDescent="0.25">
      <c r="A264" t="s">
        <v>821</v>
      </c>
      <c r="B264" t="s">
        <v>156</v>
      </c>
      <c r="C264" t="s">
        <v>862</v>
      </c>
      <c r="D264" t="s">
        <v>156</v>
      </c>
      <c r="E264">
        <v>3.1E-2</v>
      </c>
      <c r="F264" t="s">
        <v>156</v>
      </c>
      <c r="G264" t="s">
        <v>1325</v>
      </c>
      <c r="H264" t="s">
        <v>822</v>
      </c>
      <c r="I264">
        <v>10</v>
      </c>
      <c r="J264" t="s">
        <v>93</v>
      </c>
      <c r="M264" t="s">
        <v>415</v>
      </c>
      <c r="N264" t="s">
        <v>823</v>
      </c>
      <c r="O264">
        <v>300</v>
      </c>
      <c r="P264" t="s">
        <v>856</v>
      </c>
      <c r="Q264" t="s">
        <v>103</v>
      </c>
      <c r="R264" t="s">
        <v>63</v>
      </c>
      <c r="T264" t="s">
        <v>824</v>
      </c>
      <c r="V264" t="s">
        <v>825</v>
      </c>
      <c r="Z264" t="s">
        <v>826</v>
      </c>
      <c r="AA264" t="s">
        <v>397</v>
      </c>
      <c r="AB264" t="s">
        <v>415</v>
      </c>
      <c r="AC264" t="s">
        <v>827</v>
      </c>
      <c r="AD264" t="s">
        <v>828</v>
      </c>
      <c r="AE264">
        <v>1</v>
      </c>
      <c r="AF264" t="s">
        <v>829</v>
      </c>
      <c r="AG264">
        <v>400</v>
      </c>
      <c r="AH264" t="s">
        <v>830</v>
      </c>
    </row>
    <row r="265" spans="1:34" x14ac:dyDescent="0.25">
      <c r="A265" t="s">
        <v>156</v>
      </c>
      <c r="B265" t="s">
        <v>156</v>
      </c>
      <c r="C265" t="s">
        <v>777</v>
      </c>
      <c r="D265" t="s">
        <v>156</v>
      </c>
      <c r="E265">
        <v>3.2300000000000002E-2</v>
      </c>
      <c r="F265" t="s">
        <v>156</v>
      </c>
      <c r="G265" t="s">
        <v>1325</v>
      </c>
      <c r="H265" t="s">
        <v>111</v>
      </c>
      <c r="I265">
        <v>10</v>
      </c>
      <c r="J265" t="s">
        <v>93</v>
      </c>
      <c r="M265" t="s">
        <v>46</v>
      </c>
      <c r="N265" t="s">
        <v>59</v>
      </c>
      <c r="O265">
        <v>900</v>
      </c>
      <c r="P265" t="s">
        <v>48</v>
      </c>
      <c r="Q265" t="s">
        <v>103</v>
      </c>
      <c r="R265" t="s">
        <v>52</v>
      </c>
      <c r="S265" t="s">
        <v>53</v>
      </c>
      <c r="T265" t="s">
        <v>41</v>
      </c>
      <c r="V265" t="s">
        <v>113</v>
      </c>
      <c r="Z265" t="s">
        <v>32</v>
      </c>
      <c r="AA265">
        <v>5.0000000000000001E-3</v>
      </c>
      <c r="AB265" t="s">
        <v>46</v>
      </c>
      <c r="AC265" t="s">
        <v>778</v>
      </c>
      <c r="AD265" t="s">
        <v>779</v>
      </c>
      <c r="AE265">
        <v>1</v>
      </c>
      <c r="AF265" t="s">
        <v>216</v>
      </c>
      <c r="AG265">
        <v>500</v>
      </c>
      <c r="AH265" t="s">
        <v>116</v>
      </c>
    </row>
    <row r="266" spans="1:34" x14ac:dyDescent="0.25">
      <c r="A266" t="s">
        <v>225</v>
      </c>
      <c r="B266" t="s">
        <v>156</v>
      </c>
      <c r="C266" t="s">
        <v>975</v>
      </c>
      <c r="D266" t="s">
        <v>156</v>
      </c>
      <c r="E266">
        <v>3.4000000000000002E-2</v>
      </c>
      <c r="F266" t="s">
        <v>156</v>
      </c>
      <c r="G266" t="s">
        <v>1325</v>
      </c>
      <c r="H266" t="s">
        <v>111</v>
      </c>
      <c r="I266">
        <v>10</v>
      </c>
      <c r="J266" t="s">
        <v>93</v>
      </c>
      <c r="M266" t="s">
        <v>46</v>
      </c>
      <c r="N266" t="s">
        <v>59</v>
      </c>
      <c r="O266">
        <v>60</v>
      </c>
      <c r="P266" t="s">
        <v>48</v>
      </c>
      <c r="Q266" t="s">
        <v>103</v>
      </c>
      <c r="R266" t="s">
        <v>52</v>
      </c>
      <c r="S266" t="s">
        <v>53</v>
      </c>
      <c r="T266" t="s">
        <v>41</v>
      </c>
      <c r="U266" t="s">
        <v>42</v>
      </c>
      <c r="V266" t="s">
        <v>113</v>
      </c>
      <c r="Y266" t="s">
        <v>165</v>
      </c>
      <c r="Z266" t="s">
        <v>32</v>
      </c>
      <c r="AA266">
        <v>0.01</v>
      </c>
      <c r="AB266" t="s">
        <v>46</v>
      </c>
      <c r="AC266" t="s">
        <v>970</v>
      </c>
      <c r="AD266" t="s">
        <v>971</v>
      </c>
      <c r="AE266">
        <v>2</v>
      </c>
      <c r="AF266" t="s">
        <v>565</v>
      </c>
      <c r="AG266">
        <v>750</v>
      </c>
      <c r="AH266" t="s">
        <v>120</v>
      </c>
    </row>
    <row r="267" spans="1:34" x14ac:dyDescent="0.25">
      <c r="A267" t="s">
        <v>156</v>
      </c>
      <c r="B267" t="s">
        <v>156</v>
      </c>
      <c r="C267" t="s">
        <v>715</v>
      </c>
      <c r="D267" t="s">
        <v>156</v>
      </c>
      <c r="E267">
        <v>3.73E-2</v>
      </c>
      <c r="F267" t="s">
        <v>156</v>
      </c>
      <c r="G267" t="s">
        <v>1325</v>
      </c>
      <c r="H267" t="s">
        <v>693</v>
      </c>
      <c r="I267">
        <v>10</v>
      </c>
      <c r="J267" t="s">
        <v>93</v>
      </c>
      <c r="M267" t="s">
        <v>32</v>
      </c>
      <c r="N267" t="s">
        <v>59</v>
      </c>
      <c r="O267">
        <v>600</v>
      </c>
      <c r="P267" t="s">
        <v>48</v>
      </c>
      <c r="Q267" t="s">
        <v>103</v>
      </c>
      <c r="R267" t="s">
        <v>63</v>
      </c>
      <c r="V267" t="s">
        <v>113</v>
      </c>
      <c r="W267">
        <v>2</v>
      </c>
      <c r="Z267" t="s">
        <v>32</v>
      </c>
      <c r="AA267" t="s">
        <v>397</v>
      </c>
      <c r="AB267" t="s">
        <v>46</v>
      </c>
      <c r="AC267" t="s">
        <v>699</v>
      </c>
      <c r="AD267" t="s">
        <v>700</v>
      </c>
      <c r="AE267">
        <v>1</v>
      </c>
      <c r="AF267" t="s">
        <v>701</v>
      </c>
      <c r="AG267">
        <v>80</v>
      </c>
      <c r="AH267" t="s">
        <v>116</v>
      </c>
    </row>
    <row r="268" spans="1:34" x14ac:dyDescent="0.25">
      <c r="A268" t="s">
        <v>156</v>
      </c>
      <c r="B268" t="s">
        <v>156</v>
      </c>
      <c r="C268" t="s">
        <v>1158</v>
      </c>
      <c r="D268" t="s">
        <v>156</v>
      </c>
      <c r="E268">
        <v>3.85E-2</v>
      </c>
      <c r="F268" t="s">
        <v>156</v>
      </c>
      <c r="G268" t="s">
        <v>1325</v>
      </c>
      <c r="H268" t="s">
        <v>111</v>
      </c>
      <c r="I268">
        <v>10</v>
      </c>
      <c r="J268" t="s">
        <v>93</v>
      </c>
      <c r="M268" t="s">
        <v>46</v>
      </c>
      <c r="N268" t="s">
        <v>70</v>
      </c>
      <c r="O268">
        <v>60</v>
      </c>
      <c r="P268" t="s">
        <v>34</v>
      </c>
      <c r="Q268" t="s">
        <v>103</v>
      </c>
      <c r="R268" t="s">
        <v>63</v>
      </c>
      <c r="T268" t="s">
        <v>34</v>
      </c>
      <c r="V268" t="s">
        <v>113</v>
      </c>
      <c r="W268">
        <v>1</v>
      </c>
      <c r="Z268" t="s">
        <v>32</v>
      </c>
      <c r="AA268">
        <v>0.01</v>
      </c>
      <c r="AB268" t="s">
        <v>32</v>
      </c>
      <c r="AC268" t="s">
        <v>1164</v>
      </c>
      <c r="AD268" t="s">
        <v>1161</v>
      </c>
      <c r="AE268">
        <v>1</v>
      </c>
      <c r="AF268" t="s">
        <v>1162</v>
      </c>
      <c r="AG268">
        <v>59</v>
      </c>
      <c r="AH268" t="s">
        <v>116</v>
      </c>
    </row>
    <row r="269" spans="1:34" x14ac:dyDescent="0.25">
      <c r="A269" t="s">
        <v>225</v>
      </c>
      <c r="B269" t="s">
        <v>156</v>
      </c>
      <c r="C269" t="s">
        <v>523</v>
      </c>
      <c r="D269" t="s">
        <v>156</v>
      </c>
      <c r="E269">
        <v>4.7E-2</v>
      </c>
      <c r="F269" t="s">
        <v>156</v>
      </c>
      <c r="G269" t="s">
        <v>1325</v>
      </c>
      <c r="H269" t="s">
        <v>111</v>
      </c>
      <c r="I269">
        <v>10</v>
      </c>
      <c r="J269" t="s">
        <v>93</v>
      </c>
      <c r="M269" t="s">
        <v>32</v>
      </c>
      <c r="N269" t="s">
        <v>70</v>
      </c>
      <c r="O269">
        <v>900</v>
      </c>
      <c r="P269" t="s">
        <v>48</v>
      </c>
      <c r="Q269" t="s">
        <v>103</v>
      </c>
      <c r="R269" t="s">
        <v>39</v>
      </c>
      <c r="S269" t="s">
        <v>40</v>
      </c>
      <c r="T269" t="s">
        <v>54</v>
      </c>
      <c r="U269" t="s">
        <v>55</v>
      </c>
      <c r="V269" t="s">
        <v>113</v>
      </c>
      <c r="W269">
        <v>6.0000000000000001E-3</v>
      </c>
      <c r="Y269" t="s">
        <v>548</v>
      </c>
      <c r="Z269" t="s">
        <v>32</v>
      </c>
      <c r="AA269">
        <v>0.01</v>
      </c>
      <c r="AB269" t="s">
        <v>46</v>
      </c>
      <c r="AC269" t="s">
        <v>545</v>
      </c>
      <c r="AD269" t="s">
        <v>546</v>
      </c>
      <c r="AE269">
        <v>2</v>
      </c>
      <c r="AF269" t="s">
        <v>547</v>
      </c>
      <c r="AG269">
        <v>60</v>
      </c>
      <c r="AH269" t="s">
        <v>116</v>
      </c>
    </row>
    <row r="270" spans="1:34" x14ac:dyDescent="0.25">
      <c r="A270" t="s">
        <v>156</v>
      </c>
      <c r="B270" t="s">
        <v>156</v>
      </c>
      <c r="C270" t="s">
        <v>338</v>
      </c>
      <c r="D270" t="s">
        <v>156</v>
      </c>
      <c r="E270">
        <v>4.7E-2</v>
      </c>
      <c r="F270" t="s">
        <v>156</v>
      </c>
      <c r="G270" t="s">
        <v>1325</v>
      </c>
      <c r="H270" t="s">
        <v>111</v>
      </c>
      <c r="I270">
        <v>10</v>
      </c>
      <c r="J270" t="s">
        <v>96</v>
      </c>
      <c r="M270" t="s">
        <v>32</v>
      </c>
      <c r="N270" t="s">
        <v>59</v>
      </c>
      <c r="O270">
        <v>3</v>
      </c>
      <c r="P270" t="s">
        <v>339</v>
      </c>
      <c r="Q270" t="s">
        <v>103</v>
      </c>
      <c r="R270" t="s">
        <v>52</v>
      </c>
      <c r="S270" t="s">
        <v>53</v>
      </c>
      <c r="T270" t="s">
        <v>41</v>
      </c>
      <c r="U270" t="s">
        <v>42</v>
      </c>
      <c r="V270" t="s">
        <v>113</v>
      </c>
      <c r="W270">
        <v>0</v>
      </c>
      <c r="Y270" t="s">
        <v>165</v>
      </c>
      <c r="Z270" t="s">
        <v>32</v>
      </c>
      <c r="AC270" t="s">
        <v>230</v>
      </c>
      <c r="AD270" t="s">
        <v>340</v>
      </c>
      <c r="AE270">
        <v>1</v>
      </c>
      <c r="AF270" t="s">
        <v>216</v>
      </c>
      <c r="AG270">
        <v>523</v>
      </c>
      <c r="AH270" t="s">
        <v>116</v>
      </c>
    </row>
    <row r="271" spans="1:34" x14ac:dyDescent="0.25">
      <c r="A271" t="s">
        <v>156</v>
      </c>
      <c r="B271" t="s">
        <v>156</v>
      </c>
      <c r="C271" t="s">
        <v>553</v>
      </c>
      <c r="D271" t="s">
        <v>156</v>
      </c>
      <c r="E271">
        <v>0.05</v>
      </c>
      <c r="F271" t="s">
        <v>156</v>
      </c>
      <c r="G271" t="s">
        <v>1325</v>
      </c>
      <c r="H271" t="s">
        <v>111</v>
      </c>
      <c r="I271">
        <v>10</v>
      </c>
      <c r="J271" t="s">
        <v>93</v>
      </c>
      <c r="M271" t="s">
        <v>46</v>
      </c>
      <c r="N271" t="s">
        <v>59</v>
      </c>
      <c r="O271">
        <v>90</v>
      </c>
      <c r="P271" t="s">
        <v>48</v>
      </c>
      <c r="Q271" t="s">
        <v>103</v>
      </c>
      <c r="R271" t="s">
        <v>52</v>
      </c>
      <c r="S271" t="s">
        <v>53</v>
      </c>
      <c r="T271" t="s">
        <v>66</v>
      </c>
      <c r="U271" t="s">
        <v>42</v>
      </c>
      <c r="V271" t="s">
        <v>113</v>
      </c>
      <c r="W271">
        <v>0.01</v>
      </c>
      <c r="Z271" t="s">
        <v>32</v>
      </c>
      <c r="AA271">
        <v>0.01</v>
      </c>
      <c r="AB271" t="s">
        <v>46</v>
      </c>
      <c r="AD271" t="s">
        <v>551</v>
      </c>
      <c r="AE271">
        <v>1</v>
      </c>
      <c r="AF271" t="s">
        <v>552</v>
      </c>
      <c r="AG271">
        <v>60</v>
      </c>
      <c r="AH271" t="s">
        <v>116</v>
      </c>
    </row>
    <row r="272" spans="1:34" x14ac:dyDescent="0.25">
      <c r="A272" t="s">
        <v>156</v>
      </c>
      <c r="B272" t="s">
        <v>156</v>
      </c>
      <c r="C272" t="s">
        <v>1115</v>
      </c>
      <c r="D272" t="s">
        <v>156</v>
      </c>
      <c r="E272">
        <v>0.05</v>
      </c>
      <c r="F272" t="s">
        <v>156</v>
      </c>
      <c r="G272" t="s">
        <v>1325</v>
      </c>
      <c r="I272">
        <v>10</v>
      </c>
      <c r="J272" t="s">
        <v>93</v>
      </c>
      <c r="N272" t="s">
        <v>1109</v>
      </c>
      <c r="O272">
        <v>10</v>
      </c>
      <c r="P272" t="s">
        <v>1110</v>
      </c>
      <c r="Q272" t="s">
        <v>103</v>
      </c>
      <c r="R272" t="s">
        <v>52</v>
      </c>
      <c r="T272" t="s">
        <v>824</v>
      </c>
      <c r="AB272" t="s">
        <v>826</v>
      </c>
      <c r="AD272" t="s">
        <v>1114</v>
      </c>
      <c r="AE272">
        <v>2</v>
      </c>
    </row>
    <row r="273" spans="1:34" x14ac:dyDescent="0.25">
      <c r="A273" t="s">
        <v>1095</v>
      </c>
      <c r="B273" t="s">
        <v>156</v>
      </c>
      <c r="C273" t="s">
        <v>1107</v>
      </c>
      <c r="D273" t="s">
        <v>156</v>
      </c>
      <c r="E273">
        <v>0.05</v>
      </c>
      <c r="F273" t="s">
        <v>156</v>
      </c>
      <c r="G273" t="s">
        <v>1325</v>
      </c>
      <c r="H273" t="s">
        <v>110</v>
      </c>
      <c r="I273">
        <v>10</v>
      </c>
      <c r="J273" t="s">
        <v>93</v>
      </c>
      <c r="M273" t="s">
        <v>32</v>
      </c>
      <c r="N273" t="s">
        <v>59</v>
      </c>
      <c r="O273">
        <v>60</v>
      </c>
      <c r="P273" t="s">
        <v>48</v>
      </c>
      <c r="Q273" t="s">
        <v>103</v>
      </c>
      <c r="R273" t="s">
        <v>52</v>
      </c>
      <c r="S273" t="s">
        <v>53</v>
      </c>
      <c r="T273" t="s">
        <v>41</v>
      </c>
      <c r="U273" t="s">
        <v>42</v>
      </c>
      <c r="V273" t="s">
        <v>113</v>
      </c>
      <c r="Z273" t="s">
        <v>32</v>
      </c>
      <c r="AA273">
        <v>0.01</v>
      </c>
      <c r="AB273" t="s">
        <v>46</v>
      </c>
      <c r="AC273" t="s">
        <v>230</v>
      </c>
      <c r="AD273" t="s">
        <v>1087</v>
      </c>
      <c r="AE273">
        <v>1</v>
      </c>
      <c r="AF273" t="s">
        <v>1088</v>
      </c>
      <c r="AG273">
        <v>350</v>
      </c>
      <c r="AH273" t="s">
        <v>116</v>
      </c>
    </row>
    <row r="274" spans="1:34" x14ac:dyDescent="0.25">
      <c r="A274" t="s">
        <v>156</v>
      </c>
      <c r="B274" t="s">
        <v>156</v>
      </c>
      <c r="C274" t="s">
        <v>1074</v>
      </c>
      <c r="D274" t="s">
        <v>156</v>
      </c>
      <c r="E274">
        <v>5.0999999999999997E-2</v>
      </c>
      <c r="F274" t="s">
        <v>156</v>
      </c>
      <c r="G274" t="s">
        <v>1325</v>
      </c>
      <c r="H274" t="s">
        <v>111</v>
      </c>
      <c r="I274" t="s">
        <v>1044</v>
      </c>
      <c r="J274" t="s">
        <v>93</v>
      </c>
      <c r="M274" t="s">
        <v>46</v>
      </c>
      <c r="N274" t="s">
        <v>59</v>
      </c>
      <c r="O274">
        <v>1200</v>
      </c>
      <c r="P274" t="s">
        <v>34</v>
      </c>
      <c r="Q274" t="s">
        <v>103</v>
      </c>
      <c r="R274" t="s">
        <v>52</v>
      </c>
      <c r="S274" t="s">
        <v>53</v>
      </c>
      <c r="T274" t="s">
        <v>41</v>
      </c>
      <c r="U274" t="s">
        <v>42</v>
      </c>
      <c r="V274" t="s">
        <v>113</v>
      </c>
      <c r="Y274" t="s">
        <v>165</v>
      </c>
      <c r="Z274" t="s">
        <v>32</v>
      </c>
      <c r="AA274" t="s">
        <v>397</v>
      </c>
      <c r="AB274" t="s">
        <v>46</v>
      </c>
      <c r="AC274" t="s">
        <v>1062</v>
      </c>
      <c r="AD274" t="s">
        <v>1048</v>
      </c>
      <c r="AE274" t="s">
        <v>1063</v>
      </c>
      <c r="AF274" t="s">
        <v>679</v>
      </c>
      <c r="AG274">
        <v>300</v>
      </c>
      <c r="AH274" t="s">
        <v>116</v>
      </c>
    </row>
    <row r="275" spans="1:34" x14ac:dyDescent="0.25">
      <c r="A275" t="s">
        <v>225</v>
      </c>
      <c r="B275" t="s">
        <v>156</v>
      </c>
      <c r="C275" t="s">
        <v>337</v>
      </c>
      <c r="D275" t="s">
        <v>156</v>
      </c>
      <c r="E275">
        <v>5.2999999999999999E-2</v>
      </c>
      <c r="F275" t="s">
        <v>156</v>
      </c>
      <c r="G275" t="s">
        <v>1325</v>
      </c>
      <c r="H275" t="s">
        <v>111</v>
      </c>
      <c r="I275">
        <v>10</v>
      </c>
      <c r="J275" t="s">
        <v>93</v>
      </c>
      <c r="M275" t="s">
        <v>32</v>
      </c>
      <c r="N275" t="s">
        <v>59</v>
      </c>
      <c r="O275">
        <v>900</v>
      </c>
      <c r="P275" t="s">
        <v>48</v>
      </c>
      <c r="Q275" t="s">
        <v>103</v>
      </c>
      <c r="R275" t="s">
        <v>39</v>
      </c>
      <c r="S275" t="s">
        <v>89</v>
      </c>
      <c r="T275" t="s">
        <v>41</v>
      </c>
      <c r="U275" t="s">
        <v>42</v>
      </c>
      <c r="V275" t="s">
        <v>113</v>
      </c>
      <c r="W275">
        <v>2</v>
      </c>
      <c r="X275">
        <v>5</v>
      </c>
      <c r="Y275" t="s">
        <v>322</v>
      </c>
      <c r="Z275" t="s">
        <v>32</v>
      </c>
      <c r="AA275">
        <v>0.01</v>
      </c>
      <c r="AB275" t="s">
        <v>32</v>
      </c>
      <c r="AC275" t="s">
        <v>334</v>
      </c>
      <c r="AD275" t="s">
        <v>335</v>
      </c>
      <c r="AE275">
        <v>2</v>
      </c>
      <c r="AF275" t="s">
        <v>336</v>
      </c>
      <c r="AG275">
        <v>570</v>
      </c>
      <c r="AH275" t="s">
        <v>116</v>
      </c>
    </row>
    <row r="276" spans="1:34" x14ac:dyDescent="0.25">
      <c r="A276" t="s">
        <v>156</v>
      </c>
      <c r="B276" t="s">
        <v>156</v>
      </c>
      <c r="C276" t="s">
        <v>164</v>
      </c>
      <c r="D276" t="s">
        <v>156</v>
      </c>
      <c r="E276" s="17">
        <v>5.4199999999999998E-2</v>
      </c>
      <c r="F276" t="s">
        <v>156</v>
      </c>
      <c r="G276" t="s">
        <v>1325</v>
      </c>
      <c r="H276" t="s">
        <v>111</v>
      </c>
      <c r="I276">
        <v>10</v>
      </c>
      <c r="J276" t="s">
        <v>132</v>
      </c>
      <c r="M276" t="s">
        <v>46</v>
      </c>
      <c r="N276" t="s">
        <v>59</v>
      </c>
      <c r="O276">
        <v>300</v>
      </c>
      <c r="P276" t="s">
        <v>150</v>
      </c>
      <c r="Q276" t="s">
        <v>103</v>
      </c>
      <c r="R276" t="s">
        <v>52</v>
      </c>
      <c r="S276" t="s">
        <v>53</v>
      </c>
      <c r="T276" t="s">
        <v>41</v>
      </c>
      <c r="U276" t="s">
        <v>42</v>
      </c>
      <c r="V276" t="s">
        <v>113</v>
      </c>
      <c r="W276">
        <v>-0.6</v>
      </c>
      <c r="Y276" t="s">
        <v>124</v>
      </c>
      <c r="Z276" t="s">
        <v>32</v>
      </c>
      <c r="AA276">
        <v>1E-3</v>
      </c>
      <c r="AB276" t="s">
        <v>46</v>
      </c>
      <c r="AC276" t="s">
        <v>151</v>
      </c>
      <c r="AD276" t="s">
        <v>152</v>
      </c>
      <c r="AE276">
        <v>3</v>
      </c>
      <c r="AF276" t="s">
        <v>153</v>
      </c>
      <c r="AG276">
        <v>208</v>
      </c>
      <c r="AH276" t="s">
        <v>116</v>
      </c>
    </row>
    <row r="277" spans="1:34" x14ac:dyDescent="0.25">
      <c r="A277" t="s">
        <v>631</v>
      </c>
      <c r="B277" t="s">
        <v>156</v>
      </c>
      <c r="C277" t="s">
        <v>653</v>
      </c>
      <c r="D277" t="s">
        <v>156</v>
      </c>
      <c r="E277">
        <v>5.5E-2</v>
      </c>
      <c r="F277" t="s">
        <v>156</v>
      </c>
      <c r="G277" t="s">
        <v>1325</v>
      </c>
      <c r="H277" t="s">
        <v>111</v>
      </c>
      <c r="I277">
        <v>10</v>
      </c>
      <c r="J277" t="s">
        <v>93</v>
      </c>
      <c r="K277" t="s">
        <v>626</v>
      </c>
      <c r="M277" t="s">
        <v>32</v>
      </c>
      <c r="N277" t="s">
        <v>59</v>
      </c>
      <c r="O277">
        <v>1500</v>
      </c>
      <c r="P277" t="s">
        <v>48</v>
      </c>
      <c r="Q277" t="s">
        <v>103</v>
      </c>
      <c r="R277" t="s">
        <v>52</v>
      </c>
      <c r="S277" t="s">
        <v>53</v>
      </c>
      <c r="T277" t="s">
        <v>41</v>
      </c>
      <c r="U277" t="s">
        <v>42</v>
      </c>
      <c r="V277" t="s">
        <v>113</v>
      </c>
      <c r="X277">
        <v>0.36000000000001364</v>
      </c>
      <c r="Y277" t="s">
        <v>632</v>
      </c>
      <c r="Z277" t="s">
        <v>32</v>
      </c>
      <c r="AA277">
        <v>0.01</v>
      </c>
      <c r="AB277" t="s">
        <v>46</v>
      </c>
      <c r="AC277" t="s">
        <v>628</v>
      </c>
      <c r="AD277" t="s">
        <v>629</v>
      </c>
      <c r="AE277">
        <v>2</v>
      </c>
      <c r="AF277" t="s">
        <v>491</v>
      </c>
      <c r="AG277">
        <v>207</v>
      </c>
      <c r="AH277" t="s">
        <v>116</v>
      </c>
    </row>
    <row r="278" spans="1:34" x14ac:dyDescent="0.25">
      <c r="A278" t="s">
        <v>488</v>
      </c>
      <c r="B278" t="s">
        <v>156</v>
      </c>
      <c r="C278" t="s">
        <v>480</v>
      </c>
      <c r="D278" t="s">
        <v>156</v>
      </c>
      <c r="E278">
        <v>5.5E-2</v>
      </c>
      <c r="F278" t="s">
        <v>156</v>
      </c>
      <c r="G278" t="s">
        <v>1325</v>
      </c>
      <c r="H278" t="s">
        <v>111</v>
      </c>
      <c r="I278">
        <v>10</v>
      </c>
      <c r="J278" t="s">
        <v>93</v>
      </c>
      <c r="M278" t="s">
        <v>32</v>
      </c>
      <c r="N278" t="s">
        <v>59</v>
      </c>
      <c r="O278">
        <v>120</v>
      </c>
      <c r="P278" t="s">
        <v>34</v>
      </c>
      <c r="Q278" t="s">
        <v>103</v>
      </c>
      <c r="R278" t="s">
        <v>52</v>
      </c>
      <c r="S278" t="s">
        <v>53</v>
      </c>
      <c r="T278" t="s">
        <v>41</v>
      </c>
      <c r="U278" t="s">
        <v>42</v>
      </c>
      <c r="V278" t="s">
        <v>113</v>
      </c>
      <c r="Z278" t="s">
        <v>32</v>
      </c>
      <c r="AA278">
        <v>0.01</v>
      </c>
      <c r="AB278" t="s">
        <v>32</v>
      </c>
      <c r="AC278" t="s">
        <v>489</v>
      </c>
      <c r="AD278" t="s">
        <v>490</v>
      </c>
      <c r="AE278">
        <v>1</v>
      </c>
      <c r="AF278" t="s">
        <v>491</v>
      </c>
      <c r="AG278">
        <v>220</v>
      </c>
    </row>
    <row r="279" spans="1:34" x14ac:dyDescent="0.25">
      <c r="A279" t="s">
        <v>156</v>
      </c>
      <c r="B279" t="s">
        <v>156</v>
      </c>
      <c r="C279" t="s">
        <v>1179</v>
      </c>
      <c r="D279" t="s">
        <v>156</v>
      </c>
      <c r="E279">
        <v>5.5E-2</v>
      </c>
      <c r="F279" t="s">
        <v>156</v>
      </c>
      <c r="G279" t="s">
        <v>1325</v>
      </c>
      <c r="H279" t="s">
        <v>111</v>
      </c>
      <c r="I279">
        <v>10</v>
      </c>
      <c r="J279" t="s">
        <v>93</v>
      </c>
      <c r="M279" t="s">
        <v>46</v>
      </c>
      <c r="N279" t="s">
        <v>59</v>
      </c>
      <c r="O279">
        <v>300</v>
      </c>
      <c r="P279" t="s">
        <v>48</v>
      </c>
      <c r="Q279" t="s">
        <v>103</v>
      </c>
      <c r="R279" t="s">
        <v>52</v>
      </c>
      <c r="S279" t="s">
        <v>53</v>
      </c>
      <c r="Z279" t="s">
        <v>32</v>
      </c>
    </row>
    <row r="280" spans="1:34" x14ac:dyDescent="0.25">
      <c r="A280" t="s">
        <v>225</v>
      </c>
      <c r="B280" t="s">
        <v>156</v>
      </c>
      <c r="C280" t="s">
        <v>722</v>
      </c>
      <c r="D280" t="s">
        <v>156</v>
      </c>
      <c r="E280">
        <v>5.5E-2</v>
      </c>
      <c r="F280" t="s">
        <v>156</v>
      </c>
      <c r="G280" t="s">
        <v>1325</v>
      </c>
      <c r="H280" t="s">
        <v>110</v>
      </c>
      <c r="I280">
        <v>10</v>
      </c>
      <c r="J280" t="s">
        <v>93</v>
      </c>
      <c r="M280" t="s">
        <v>46</v>
      </c>
      <c r="N280" t="s">
        <v>59</v>
      </c>
      <c r="O280">
        <v>120</v>
      </c>
      <c r="P280" t="s">
        <v>34</v>
      </c>
      <c r="Q280" t="s">
        <v>103</v>
      </c>
      <c r="R280" t="s">
        <v>52</v>
      </c>
      <c r="S280" t="s">
        <v>53</v>
      </c>
      <c r="T280" t="s">
        <v>41</v>
      </c>
      <c r="U280" t="s">
        <v>42</v>
      </c>
      <c r="V280" t="s">
        <v>113</v>
      </c>
      <c r="W280" t="s">
        <v>181</v>
      </c>
      <c r="Z280" t="s">
        <v>32</v>
      </c>
      <c r="AA280">
        <v>0.01</v>
      </c>
      <c r="AB280" t="s">
        <v>46</v>
      </c>
      <c r="AC280">
        <v>7010</v>
      </c>
      <c r="AD280" t="s">
        <v>716</v>
      </c>
      <c r="AE280">
        <v>1</v>
      </c>
      <c r="AF280" t="s">
        <v>127</v>
      </c>
      <c r="AG280">
        <v>696</v>
      </c>
      <c r="AH280" t="s">
        <v>117</v>
      </c>
    </row>
    <row r="281" spans="1:34" x14ac:dyDescent="0.25">
      <c r="A281" t="s">
        <v>156</v>
      </c>
      <c r="B281" t="s">
        <v>156</v>
      </c>
      <c r="C281" t="s">
        <v>311</v>
      </c>
      <c r="D281" t="s">
        <v>156</v>
      </c>
      <c r="E281">
        <v>0.06</v>
      </c>
      <c r="F281" t="s">
        <v>156</v>
      </c>
      <c r="G281" t="s">
        <v>1325</v>
      </c>
      <c r="H281" t="s">
        <v>111</v>
      </c>
      <c r="I281">
        <v>10</v>
      </c>
      <c r="J281" t="s">
        <v>93</v>
      </c>
      <c r="M281" t="s">
        <v>32</v>
      </c>
      <c r="N281" t="s">
        <v>59</v>
      </c>
      <c r="O281">
        <v>180</v>
      </c>
      <c r="P281" t="s">
        <v>35</v>
      </c>
      <c r="Q281" t="s">
        <v>103</v>
      </c>
      <c r="R281" t="s">
        <v>52</v>
      </c>
      <c r="S281" t="s">
        <v>53</v>
      </c>
      <c r="T281" t="s">
        <v>41</v>
      </c>
      <c r="U281" t="s">
        <v>42</v>
      </c>
      <c r="V281" t="s">
        <v>113</v>
      </c>
      <c r="W281">
        <v>6</v>
      </c>
      <c r="Z281" t="s">
        <v>32</v>
      </c>
      <c r="AA281">
        <v>0.01</v>
      </c>
      <c r="AC281" t="s">
        <v>312</v>
      </c>
      <c r="AD281" t="s">
        <v>313</v>
      </c>
      <c r="AE281">
        <v>2</v>
      </c>
    </row>
    <row r="282" spans="1:34" x14ac:dyDescent="0.25">
      <c r="A282" t="s">
        <v>488</v>
      </c>
      <c r="B282" t="s">
        <v>156</v>
      </c>
      <c r="C282" t="s">
        <v>899</v>
      </c>
      <c r="D282" t="s">
        <v>156</v>
      </c>
      <c r="E282">
        <v>0.06</v>
      </c>
      <c r="F282" t="s">
        <v>156</v>
      </c>
      <c r="G282" t="s">
        <v>1325</v>
      </c>
      <c r="H282" t="s">
        <v>900</v>
      </c>
      <c r="I282">
        <v>10</v>
      </c>
      <c r="J282" t="s">
        <v>901</v>
      </c>
      <c r="M282" t="s">
        <v>902</v>
      </c>
      <c r="N282" t="s">
        <v>59</v>
      </c>
      <c r="O282">
        <v>300</v>
      </c>
      <c r="P282" t="s">
        <v>34</v>
      </c>
      <c r="Q282" t="s">
        <v>103</v>
      </c>
      <c r="R282" t="s">
        <v>52</v>
      </c>
      <c r="S282" t="s">
        <v>904</v>
      </c>
      <c r="T282" t="s">
        <v>824</v>
      </c>
      <c r="U282" t="s">
        <v>42</v>
      </c>
      <c r="V282" t="s">
        <v>113</v>
      </c>
      <c r="Z282" t="s">
        <v>905</v>
      </c>
      <c r="AA282">
        <v>0.01</v>
      </c>
      <c r="AB282" t="s">
        <v>906</v>
      </c>
      <c r="AC282" t="s">
        <v>907</v>
      </c>
      <c r="AD282" t="s">
        <v>908</v>
      </c>
      <c r="AE282">
        <v>5</v>
      </c>
      <c r="AF282" t="s">
        <v>909</v>
      </c>
      <c r="AG282">
        <v>309</v>
      </c>
    </row>
    <row r="283" spans="1:34" x14ac:dyDescent="0.25">
      <c r="A283" t="s">
        <v>198</v>
      </c>
      <c r="B283" t="s">
        <v>156</v>
      </c>
      <c r="C283" t="s">
        <v>888</v>
      </c>
      <c r="D283" t="s">
        <v>156</v>
      </c>
      <c r="E283">
        <v>6.4000000000000001E-2</v>
      </c>
      <c r="F283" t="s">
        <v>156</v>
      </c>
      <c r="G283" t="s">
        <v>1325</v>
      </c>
      <c r="H283" t="s">
        <v>111</v>
      </c>
      <c r="I283">
        <v>5</v>
      </c>
      <c r="J283" t="s">
        <v>93</v>
      </c>
      <c r="M283" t="s">
        <v>826</v>
      </c>
      <c r="N283" t="s">
        <v>59</v>
      </c>
      <c r="O283">
        <v>240</v>
      </c>
      <c r="P283" t="s">
        <v>457</v>
      </c>
      <c r="Q283" t="s">
        <v>103</v>
      </c>
      <c r="R283" t="s">
        <v>52</v>
      </c>
      <c r="S283" t="s">
        <v>53</v>
      </c>
      <c r="T283" t="s">
        <v>41</v>
      </c>
      <c r="U283" t="s">
        <v>42</v>
      </c>
      <c r="V283" t="s">
        <v>113</v>
      </c>
      <c r="Y283" t="s">
        <v>165</v>
      </c>
      <c r="Z283" t="s">
        <v>32</v>
      </c>
      <c r="AA283">
        <v>0.01</v>
      </c>
      <c r="AB283" t="s">
        <v>415</v>
      </c>
      <c r="AC283" t="s">
        <v>883</v>
      </c>
      <c r="AD283" t="s">
        <v>884</v>
      </c>
      <c r="AE283">
        <v>1</v>
      </c>
      <c r="AF283" t="s">
        <v>812</v>
      </c>
      <c r="AG283">
        <v>250</v>
      </c>
      <c r="AH283" t="s">
        <v>116</v>
      </c>
    </row>
    <row r="284" spans="1:34" x14ac:dyDescent="0.25">
      <c r="A284" t="s">
        <v>156</v>
      </c>
      <c r="B284" t="s">
        <v>156</v>
      </c>
      <c r="C284" t="s">
        <v>1246</v>
      </c>
      <c r="D284" t="s">
        <v>156</v>
      </c>
      <c r="E284">
        <v>6.6000000000000003E-2</v>
      </c>
      <c r="F284" t="s">
        <v>156</v>
      </c>
      <c r="G284" t="s">
        <v>1325</v>
      </c>
      <c r="H284" t="s">
        <v>111</v>
      </c>
      <c r="I284">
        <v>10</v>
      </c>
      <c r="J284" t="s">
        <v>96</v>
      </c>
      <c r="M284" t="s">
        <v>32</v>
      </c>
      <c r="N284" t="s">
        <v>47</v>
      </c>
      <c r="O284">
        <v>60</v>
      </c>
      <c r="P284" t="s">
        <v>48</v>
      </c>
      <c r="Q284" t="s">
        <v>103</v>
      </c>
      <c r="R284" t="s">
        <v>52</v>
      </c>
      <c r="S284" t="s">
        <v>53</v>
      </c>
      <c r="T284" t="s">
        <v>41</v>
      </c>
      <c r="U284" t="s">
        <v>42</v>
      </c>
      <c r="V284" t="s">
        <v>113</v>
      </c>
      <c r="W284">
        <v>0</v>
      </c>
      <c r="Z284" t="s">
        <v>32</v>
      </c>
      <c r="AA284">
        <v>0.01</v>
      </c>
      <c r="AB284" t="s">
        <v>46</v>
      </c>
      <c r="AC284" t="s">
        <v>628</v>
      </c>
      <c r="AD284" t="s">
        <v>467</v>
      </c>
      <c r="AE284">
        <v>3</v>
      </c>
      <c r="AF284" t="s">
        <v>1204</v>
      </c>
      <c r="AG284">
        <v>7</v>
      </c>
      <c r="AH284" t="s">
        <v>116</v>
      </c>
    </row>
    <row r="285" spans="1:34" x14ac:dyDescent="0.25">
      <c r="A285" t="s">
        <v>198</v>
      </c>
      <c r="B285" t="s">
        <v>156</v>
      </c>
      <c r="C285" t="s">
        <v>211</v>
      </c>
      <c r="D285" t="s">
        <v>156</v>
      </c>
      <c r="E285">
        <v>6.7299999999999999E-2</v>
      </c>
      <c r="F285" t="s">
        <v>156</v>
      </c>
      <c r="G285" t="s">
        <v>1325</v>
      </c>
      <c r="H285" t="s">
        <v>109</v>
      </c>
      <c r="I285">
        <v>15</v>
      </c>
      <c r="J285" t="s">
        <v>93</v>
      </c>
      <c r="M285" t="s">
        <v>46</v>
      </c>
      <c r="N285" t="s">
        <v>59</v>
      </c>
      <c r="O285">
        <v>600</v>
      </c>
      <c r="P285" t="s">
        <v>34</v>
      </c>
      <c r="Q285" t="s">
        <v>103</v>
      </c>
      <c r="R285" t="s">
        <v>39</v>
      </c>
      <c r="S285" t="s">
        <v>89</v>
      </c>
      <c r="T285" t="s">
        <v>41</v>
      </c>
      <c r="U285" t="s">
        <v>42</v>
      </c>
      <c r="V285" t="s">
        <v>113</v>
      </c>
      <c r="W285" t="s">
        <v>181</v>
      </c>
      <c r="X285" t="s">
        <v>182</v>
      </c>
      <c r="Y285" t="s">
        <v>193</v>
      </c>
      <c r="Z285" t="s">
        <v>32</v>
      </c>
      <c r="AA285">
        <v>5.0000000000000001E-3</v>
      </c>
      <c r="AB285" t="s">
        <v>32</v>
      </c>
      <c r="AC285" t="s">
        <v>194</v>
      </c>
      <c r="AE285">
        <v>5</v>
      </c>
      <c r="AF285" t="s">
        <v>186</v>
      </c>
      <c r="AG285">
        <v>320</v>
      </c>
      <c r="AH285" t="s">
        <v>116</v>
      </c>
    </row>
    <row r="286" spans="1:34" x14ac:dyDescent="0.25">
      <c r="A286" t="s">
        <v>225</v>
      </c>
      <c r="B286" t="s">
        <v>156</v>
      </c>
      <c r="C286" t="s">
        <v>396</v>
      </c>
      <c r="D286" t="s">
        <v>156</v>
      </c>
      <c r="E286">
        <v>6.8000000000000005E-2</v>
      </c>
      <c r="F286" t="s">
        <v>156</v>
      </c>
      <c r="G286" t="s">
        <v>1325</v>
      </c>
      <c r="H286" t="s">
        <v>111</v>
      </c>
      <c r="I286">
        <v>10</v>
      </c>
      <c r="J286" t="s">
        <v>93</v>
      </c>
      <c r="M286" t="s">
        <v>32</v>
      </c>
      <c r="N286" t="s">
        <v>59</v>
      </c>
      <c r="O286">
        <v>900</v>
      </c>
      <c r="P286" t="s">
        <v>48</v>
      </c>
      <c r="Q286" t="s">
        <v>103</v>
      </c>
      <c r="R286" t="s">
        <v>39</v>
      </c>
      <c r="S286" t="s">
        <v>76</v>
      </c>
      <c r="T286" t="s">
        <v>54</v>
      </c>
      <c r="V286" t="s">
        <v>113</v>
      </c>
      <c r="Z286" t="s">
        <v>32</v>
      </c>
      <c r="AA286" t="s">
        <v>397</v>
      </c>
      <c r="AB286" t="s">
        <v>32</v>
      </c>
      <c r="AC286" t="s">
        <v>398</v>
      </c>
      <c r="AD286" t="s">
        <v>399</v>
      </c>
      <c r="AE286">
        <v>3</v>
      </c>
      <c r="AF286" t="s">
        <v>400</v>
      </c>
      <c r="AH286" t="s">
        <v>116</v>
      </c>
    </row>
    <row r="287" spans="1:34" x14ac:dyDescent="0.25">
      <c r="A287" t="s">
        <v>156</v>
      </c>
      <c r="B287" t="s">
        <v>156</v>
      </c>
      <c r="C287" t="s">
        <v>1216</v>
      </c>
      <c r="D287" t="s">
        <v>156</v>
      </c>
      <c r="E287">
        <v>6.9459999999999994E-2</v>
      </c>
      <c r="F287" t="s">
        <v>156</v>
      </c>
      <c r="G287" t="s">
        <v>1325</v>
      </c>
      <c r="H287" t="s">
        <v>110</v>
      </c>
      <c r="I287">
        <v>10</v>
      </c>
      <c r="J287" t="s">
        <v>93</v>
      </c>
      <c r="M287" t="s">
        <v>32</v>
      </c>
      <c r="N287" t="s">
        <v>59</v>
      </c>
      <c r="O287">
        <v>600</v>
      </c>
      <c r="P287" t="s">
        <v>35</v>
      </c>
      <c r="Q287" t="s">
        <v>103</v>
      </c>
      <c r="R287" t="s">
        <v>52</v>
      </c>
      <c r="S287" t="s">
        <v>90</v>
      </c>
      <c r="T287" t="s">
        <v>41</v>
      </c>
      <c r="U287" t="s">
        <v>42</v>
      </c>
      <c r="V287" t="s">
        <v>113</v>
      </c>
      <c r="W287">
        <v>0.6</v>
      </c>
      <c r="X287">
        <v>0.81599999999999995</v>
      </c>
      <c r="Y287" t="s">
        <v>1225</v>
      </c>
      <c r="Z287" t="s">
        <v>32</v>
      </c>
      <c r="AA287">
        <v>0.01</v>
      </c>
      <c r="AB287" t="s">
        <v>32</v>
      </c>
      <c r="AC287" t="s">
        <v>1226</v>
      </c>
      <c r="AD287" t="s">
        <v>1227</v>
      </c>
      <c r="AE287">
        <v>1</v>
      </c>
      <c r="AF287" t="s">
        <v>679</v>
      </c>
      <c r="AG287">
        <v>663</v>
      </c>
      <c r="AH287" t="s">
        <v>116</v>
      </c>
    </row>
    <row r="288" spans="1:34" x14ac:dyDescent="0.25">
      <c r="A288" t="s">
        <v>156</v>
      </c>
      <c r="B288" t="s">
        <v>156</v>
      </c>
      <c r="C288" t="s">
        <v>289</v>
      </c>
      <c r="D288" t="s">
        <v>156</v>
      </c>
      <c r="E288">
        <v>6.9500000000000006E-2</v>
      </c>
      <c r="F288" t="s">
        <v>156</v>
      </c>
      <c r="G288" t="s">
        <v>1325</v>
      </c>
      <c r="H288" t="s">
        <v>290</v>
      </c>
      <c r="I288">
        <v>10</v>
      </c>
      <c r="J288" t="s">
        <v>93</v>
      </c>
      <c r="M288" t="s">
        <v>32</v>
      </c>
      <c r="N288" t="s">
        <v>59</v>
      </c>
      <c r="O288">
        <v>360</v>
      </c>
      <c r="P288" t="s">
        <v>35</v>
      </c>
      <c r="Q288" t="s">
        <v>103</v>
      </c>
      <c r="R288" t="s">
        <v>52</v>
      </c>
      <c r="S288" t="s">
        <v>53</v>
      </c>
      <c r="T288" t="s">
        <v>41</v>
      </c>
      <c r="U288" t="s">
        <v>42</v>
      </c>
      <c r="V288" t="s">
        <v>113</v>
      </c>
      <c r="Z288" t="s">
        <v>32</v>
      </c>
      <c r="AA288">
        <v>5.0000000000000001E-3</v>
      </c>
      <c r="AB288" t="s">
        <v>46</v>
      </c>
      <c r="AC288" t="s">
        <v>308</v>
      </c>
      <c r="AE288">
        <v>1</v>
      </c>
      <c r="AF288" t="s">
        <v>127</v>
      </c>
      <c r="AH288" t="s">
        <v>117</v>
      </c>
    </row>
    <row r="289" spans="1:34" x14ac:dyDescent="0.25">
      <c r="A289" t="s">
        <v>225</v>
      </c>
      <c r="B289" t="s">
        <v>156</v>
      </c>
      <c r="C289" t="s">
        <v>350</v>
      </c>
      <c r="D289" t="s">
        <v>156</v>
      </c>
      <c r="E289">
        <v>7.0500000000000007E-2</v>
      </c>
      <c r="F289" t="s">
        <v>156</v>
      </c>
      <c r="G289" t="s">
        <v>1325</v>
      </c>
      <c r="H289" t="s">
        <v>110</v>
      </c>
      <c r="I289">
        <v>5</v>
      </c>
      <c r="J289" t="s">
        <v>93</v>
      </c>
      <c r="M289" t="s">
        <v>46</v>
      </c>
      <c r="N289" t="s">
        <v>59</v>
      </c>
      <c r="O289">
        <v>180</v>
      </c>
      <c r="P289" t="s">
        <v>34</v>
      </c>
      <c r="Q289" t="s">
        <v>103</v>
      </c>
      <c r="R289" t="s">
        <v>52</v>
      </c>
      <c r="S289" t="s">
        <v>53</v>
      </c>
      <c r="T289" t="s">
        <v>41</v>
      </c>
      <c r="U289" t="s">
        <v>42</v>
      </c>
      <c r="V289" t="s">
        <v>113</v>
      </c>
      <c r="W289">
        <v>0.1</v>
      </c>
      <c r="Y289" t="s">
        <v>379</v>
      </c>
      <c r="Z289" t="s">
        <v>32</v>
      </c>
      <c r="AA289">
        <v>0.01</v>
      </c>
      <c r="AB289" t="s">
        <v>46</v>
      </c>
      <c r="AC289" t="s">
        <v>230</v>
      </c>
      <c r="AD289" t="s">
        <v>215</v>
      </c>
      <c r="AE289">
        <v>2</v>
      </c>
      <c r="AF289" t="s">
        <v>127</v>
      </c>
      <c r="AG289" t="s">
        <v>353</v>
      </c>
      <c r="AH289" t="s">
        <v>116</v>
      </c>
    </row>
    <row r="290" spans="1:34" x14ac:dyDescent="0.25">
      <c r="A290" t="s">
        <v>156</v>
      </c>
      <c r="B290" t="s">
        <v>156</v>
      </c>
      <c r="C290" t="s">
        <v>692</v>
      </c>
      <c r="D290" t="s">
        <v>156</v>
      </c>
      <c r="E290">
        <v>7.1499999999999994E-2</v>
      </c>
      <c r="F290" t="s">
        <v>156</v>
      </c>
      <c r="G290" t="s">
        <v>1325</v>
      </c>
      <c r="H290" t="s">
        <v>111</v>
      </c>
      <c r="I290">
        <v>15</v>
      </c>
      <c r="J290" t="s">
        <v>92</v>
      </c>
      <c r="K290" t="s">
        <v>95</v>
      </c>
      <c r="L290" t="s">
        <v>98</v>
      </c>
      <c r="M290" t="s">
        <v>46</v>
      </c>
      <c r="N290" t="s">
        <v>59</v>
      </c>
      <c r="O290">
        <v>30</v>
      </c>
      <c r="P290" t="s">
        <v>71</v>
      </c>
      <c r="Q290" t="s">
        <v>103</v>
      </c>
      <c r="R290" t="s">
        <v>52</v>
      </c>
      <c r="S290" t="s">
        <v>53</v>
      </c>
      <c r="T290" t="s">
        <v>41</v>
      </c>
      <c r="U290" t="s">
        <v>42</v>
      </c>
      <c r="V290" t="s">
        <v>113</v>
      </c>
      <c r="W290">
        <v>6</v>
      </c>
      <c r="X290">
        <v>5</v>
      </c>
      <c r="Y290" t="s">
        <v>124</v>
      </c>
      <c r="Z290" t="s">
        <v>32</v>
      </c>
      <c r="AA290">
        <v>0.01</v>
      </c>
      <c r="AB290" t="s">
        <v>46</v>
      </c>
      <c r="AC290" t="s">
        <v>669</v>
      </c>
      <c r="AD290" t="s">
        <v>670</v>
      </c>
      <c r="AE290">
        <v>2</v>
      </c>
      <c r="AF290" t="s">
        <v>491</v>
      </c>
      <c r="AG290">
        <v>172</v>
      </c>
      <c r="AH290" t="s">
        <v>116</v>
      </c>
    </row>
    <row r="291" spans="1:34" x14ac:dyDescent="0.25">
      <c r="A291" t="s">
        <v>225</v>
      </c>
      <c r="B291" t="s">
        <v>156</v>
      </c>
      <c r="C291" t="s">
        <v>280</v>
      </c>
      <c r="D291" t="s">
        <v>156</v>
      </c>
      <c r="E291">
        <v>7.6999999999999999E-2</v>
      </c>
      <c r="F291" t="s">
        <v>156</v>
      </c>
      <c r="G291" t="s">
        <v>1325</v>
      </c>
      <c r="H291" t="s">
        <v>111</v>
      </c>
      <c r="I291">
        <v>10</v>
      </c>
      <c r="J291" t="s">
        <v>93</v>
      </c>
      <c r="M291" t="s">
        <v>46</v>
      </c>
      <c r="N291" t="s">
        <v>59</v>
      </c>
      <c r="O291">
        <v>120</v>
      </c>
      <c r="P291" t="s">
        <v>34</v>
      </c>
      <c r="Q291" t="s">
        <v>103</v>
      </c>
      <c r="R291" t="s">
        <v>39</v>
      </c>
      <c r="S291" t="s">
        <v>40</v>
      </c>
      <c r="T291" t="s">
        <v>226</v>
      </c>
      <c r="U291" t="s">
        <v>55</v>
      </c>
      <c r="V291" t="s">
        <v>113</v>
      </c>
      <c r="W291">
        <v>1E-3</v>
      </c>
      <c r="Y291">
        <v>264</v>
      </c>
      <c r="Z291" t="s">
        <v>32</v>
      </c>
      <c r="AA291">
        <v>3.0000000000000001E-3</v>
      </c>
      <c r="AB291" t="s">
        <v>46</v>
      </c>
      <c r="AC291" t="s">
        <v>227</v>
      </c>
      <c r="AD291" t="s">
        <v>228</v>
      </c>
      <c r="AE291">
        <v>2</v>
      </c>
      <c r="AF291" t="s">
        <v>127</v>
      </c>
      <c r="AG291">
        <v>11</v>
      </c>
      <c r="AH291" t="s">
        <v>116</v>
      </c>
    </row>
    <row r="292" spans="1:34" x14ac:dyDescent="0.25">
      <c r="A292" t="s">
        <v>156</v>
      </c>
      <c r="B292" t="s">
        <v>156</v>
      </c>
      <c r="C292" t="s">
        <v>1116</v>
      </c>
      <c r="D292" t="s">
        <v>156</v>
      </c>
      <c r="E292">
        <v>7.9000000000000001E-2</v>
      </c>
      <c r="F292" t="s">
        <v>156</v>
      </c>
      <c r="G292" t="s">
        <v>1325</v>
      </c>
      <c r="H292" t="s">
        <v>111</v>
      </c>
      <c r="I292">
        <v>10</v>
      </c>
      <c r="J292" t="s">
        <v>93</v>
      </c>
      <c r="M292" t="s">
        <v>46</v>
      </c>
      <c r="N292" t="s">
        <v>59</v>
      </c>
      <c r="O292">
        <v>900</v>
      </c>
      <c r="P292" t="s">
        <v>48</v>
      </c>
      <c r="Q292" t="s">
        <v>103</v>
      </c>
      <c r="R292" t="s">
        <v>52</v>
      </c>
      <c r="S292" t="s">
        <v>53</v>
      </c>
      <c r="T292" t="s">
        <v>41</v>
      </c>
      <c r="U292" t="s">
        <v>42</v>
      </c>
      <c r="V292" t="s">
        <v>113</v>
      </c>
      <c r="Y292" t="s">
        <v>1117</v>
      </c>
      <c r="Z292" t="s">
        <v>32</v>
      </c>
      <c r="AB292" t="s">
        <v>32</v>
      </c>
      <c r="AE292">
        <v>2</v>
      </c>
    </row>
    <row r="293" spans="1:34" x14ac:dyDescent="0.25">
      <c r="A293" t="s">
        <v>156</v>
      </c>
      <c r="B293" t="s">
        <v>156</v>
      </c>
      <c r="C293" t="s">
        <v>618</v>
      </c>
      <c r="D293" t="s">
        <v>156</v>
      </c>
      <c r="E293">
        <v>8.2000000000000003E-2</v>
      </c>
      <c r="F293" t="s">
        <v>156</v>
      </c>
      <c r="G293" t="s">
        <v>1325</v>
      </c>
      <c r="H293" t="s">
        <v>110</v>
      </c>
      <c r="I293">
        <v>10</v>
      </c>
      <c r="J293" t="s">
        <v>93</v>
      </c>
      <c r="M293" t="s">
        <v>46</v>
      </c>
      <c r="N293" t="s">
        <v>47</v>
      </c>
      <c r="O293">
        <v>60</v>
      </c>
      <c r="P293" t="s">
        <v>622</v>
      </c>
      <c r="Q293" t="s">
        <v>103</v>
      </c>
      <c r="R293" t="s">
        <v>52</v>
      </c>
      <c r="S293" t="s">
        <v>53</v>
      </c>
      <c r="T293" t="s">
        <v>41</v>
      </c>
      <c r="V293" t="s">
        <v>113</v>
      </c>
      <c r="W293">
        <v>0</v>
      </c>
      <c r="Y293" t="s">
        <v>165</v>
      </c>
      <c r="Z293" t="s">
        <v>32</v>
      </c>
      <c r="AA293">
        <v>5.0000000000000001E-3</v>
      </c>
      <c r="AB293" t="s">
        <v>46</v>
      </c>
      <c r="AC293" t="s">
        <v>623</v>
      </c>
      <c r="AD293" t="s">
        <v>624</v>
      </c>
      <c r="AE293">
        <v>4</v>
      </c>
      <c r="AF293" t="s">
        <v>621</v>
      </c>
      <c r="AG293">
        <v>495</v>
      </c>
      <c r="AH293" t="s">
        <v>118</v>
      </c>
    </row>
    <row r="294" spans="1:34" x14ac:dyDescent="0.25">
      <c r="A294" t="s">
        <v>156</v>
      </c>
      <c r="B294" t="s">
        <v>156</v>
      </c>
      <c r="C294" t="s">
        <v>1074</v>
      </c>
      <c r="D294" t="s">
        <v>156</v>
      </c>
      <c r="E294">
        <v>8.4000000000000005E-2</v>
      </c>
      <c r="F294" t="s">
        <v>156</v>
      </c>
      <c r="G294" t="s">
        <v>1325</v>
      </c>
      <c r="H294" t="s">
        <v>111</v>
      </c>
      <c r="I294" t="s">
        <v>1044</v>
      </c>
      <c r="J294" t="s">
        <v>93</v>
      </c>
      <c r="M294" t="s">
        <v>46</v>
      </c>
      <c r="N294" t="s">
        <v>59</v>
      </c>
      <c r="O294">
        <v>1200</v>
      </c>
      <c r="P294" t="s">
        <v>34</v>
      </c>
      <c r="Q294" t="s">
        <v>103</v>
      </c>
      <c r="R294" t="s">
        <v>39</v>
      </c>
      <c r="S294" t="s">
        <v>89</v>
      </c>
      <c r="T294" t="s">
        <v>41</v>
      </c>
      <c r="U294" t="s">
        <v>42</v>
      </c>
      <c r="V294" t="s">
        <v>113</v>
      </c>
      <c r="W294" t="s">
        <v>1057</v>
      </c>
      <c r="X294">
        <v>1487</v>
      </c>
      <c r="Y294" t="s">
        <v>664</v>
      </c>
      <c r="Z294" t="s">
        <v>32</v>
      </c>
      <c r="AA294" t="s">
        <v>397</v>
      </c>
      <c r="AB294" t="s">
        <v>32</v>
      </c>
      <c r="AC294" t="s">
        <v>1047</v>
      </c>
      <c r="AD294" t="s">
        <v>1048</v>
      </c>
      <c r="AE294">
        <v>1.3</v>
      </c>
      <c r="AF294" t="s">
        <v>679</v>
      </c>
      <c r="AG294">
        <v>440</v>
      </c>
      <c r="AH294" t="s">
        <v>116</v>
      </c>
    </row>
    <row r="295" spans="1:34" x14ac:dyDescent="0.25">
      <c r="A295" t="s">
        <v>156</v>
      </c>
      <c r="B295" t="s">
        <v>156</v>
      </c>
      <c r="C295" t="s">
        <v>1261</v>
      </c>
      <c r="D295" t="s">
        <v>156</v>
      </c>
      <c r="E295">
        <v>8.43E-2</v>
      </c>
      <c r="F295" t="s">
        <v>156</v>
      </c>
      <c r="G295" t="s">
        <v>1325</v>
      </c>
      <c r="H295" t="s">
        <v>111</v>
      </c>
      <c r="I295">
        <v>10</v>
      </c>
      <c r="J295" t="s">
        <v>96</v>
      </c>
      <c r="M295" t="s">
        <v>32</v>
      </c>
      <c r="N295" t="s">
        <v>59</v>
      </c>
      <c r="O295">
        <v>18</v>
      </c>
      <c r="P295" t="s">
        <v>71</v>
      </c>
      <c r="S295" t="s">
        <v>53</v>
      </c>
      <c r="T295" t="s">
        <v>41</v>
      </c>
      <c r="U295" t="s">
        <v>42</v>
      </c>
      <c r="V295" t="s">
        <v>113</v>
      </c>
      <c r="Y295" t="s">
        <v>1257</v>
      </c>
      <c r="Z295" t="s">
        <v>32</v>
      </c>
      <c r="AA295">
        <v>0.05</v>
      </c>
      <c r="AB295" t="s">
        <v>46</v>
      </c>
      <c r="AC295" t="s">
        <v>778</v>
      </c>
      <c r="AD295" t="s">
        <v>1258</v>
      </c>
      <c r="AE295">
        <v>2</v>
      </c>
      <c r="AF295" t="s">
        <v>127</v>
      </c>
      <c r="AG295">
        <v>393</v>
      </c>
      <c r="AH295" t="s">
        <v>116</v>
      </c>
    </row>
    <row r="296" spans="1:34" x14ac:dyDescent="0.25">
      <c r="A296" t="s">
        <v>156</v>
      </c>
      <c r="B296" t="s">
        <v>156</v>
      </c>
      <c r="C296" t="s">
        <v>920</v>
      </c>
      <c r="D296" t="s">
        <v>156</v>
      </c>
      <c r="E296" s="17">
        <v>8.5000000000000006E-2</v>
      </c>
      <c r="F296" t="s">
        <v>156</v>
      </c>
      <c r="G296" t="s">
        <v>1325</v>
      </c>
      <c r="H296" t="s">
        <v>110</v>
      </c>
      <c r="I296" s="17">
        <v>15</v>
      </c>
      <c r="J296" t="s">
        <v>915</v>
      </c>
      <c r="M296" t="s">
        <v>46</v>
      </c>
      <c r="N296" t="s">
        <v>59</v>
      </c>
      <c r="O296" t="s">
        <v>916</v>
      </c>
      <c r="P296" t="s">
        <v>48</v>
      </c>
      <c r="Q296" t="s">
        <v>103</v>
      </c>
      <c r="R296" t="s">
        <v>52</v>
      </c>
      <c r="S296" t="s">
        <v>53</v>
      </c>
      <c r="T296" t="s">
        <v>41</v>
      </c>
      <c r="U296" t="s">
        <v>42</v>
      </c>
      <c r="V296" t="s">
        <v>100</v>
      </c>
      <c r="W296">
        <v>6</v>
      </c>
      <c r="Y296" t="s">
        <v>917</v>
      </c>
      <c r="Z296" t="s">
        <v>46</v>
      </c>
      <c r="AA296">
        <v>0.01</v>
      </c>
      <c r="AB296" t="s">
        <v>46</v>
      </c>
      <c r="AC296" t="s">
        <v>918</v>
      </c>
      <c r="AD296" t="s">
        <v>919</v>
      </c>
      <c r="AE296">
        <v>2</v>
      </c>
      <c r="AF296" t="s">
        <v>216</v>
      </c>
      <c r="AG296" s="17">
        <v>530</v>
      </c>
      <c r="AH296" t="s">
        <v>116</v>
      </c>
    </row>
    <row r="297" spans="1:34" x14ac:dyDescent="0.25">
      <c r="A297" t="s">
        <v>156</v>
      </c>
      <c r="B297" t="s">
        <v>156</v>
      </c>
      <c r="C297" t="s">
        <v>1075</v>
      </c>
      <c r="D297" t="s">
        <v>156</v>
      </c>
      <c r="E297">
        <v>8.5999999999999993E-2</v>
      </c>
      <c r="F297" t="s">
        <v>156</v>
      </c>
      <c r="G297" t="s">
        <v>1325</v>
      </c>
      <c r="H297" t="s">
        <v>111</v>
      </c>
      <c r="I297">
        <v>10</v>
      </c>
      <c r="J297" t="s">
        <v>93</v>
      </c>
      <c r="M297" t="s">
        <v>46</v>
      </c>
      <c r="N297" t="s">
        <v>59</v>
      </c>
      <c r="O297">
        <v>900</v>
      </c>
      <c r="P297" t="s">
        <v>48</v>
      </c>
      <c r="Q297" t="s">
        <v>103</v>
      </c>
      <c r="R297" t="s">
        <v>39</v>
      </c>
      <c r="S297" t="s">
        <v>76</v>
      </c>
      <c r="T297" t="s">
        <v>41</v>
      </c>
      <c r="U297" t="s">
        <v>42</v>
      </c>
      <c r="V297" t="s">
        <v>113</v>
      </c>
      <c r="W297">
        <v>10</v>
      </c>
      <c r="Y297" t="s">
        <v>322</v>
      </c>
      <c r="Z297" t="s">
        <v>32</v>
      </c>
      <c r="AA297">
        <v>5.0000000000000001E-3</v>
      </c>
      <c r="AB297" t="s">
        <v>32</v>
      </c>
      <c r="AC297" t="s">
        <v>1076</v>
      </c>
      <c r="AD297" t="s">
        <v>1077</v>
      </c>
      <c r="AE297">
        <v>5</v>
      </c>
      <c r="AF297" t="s">
        <v>1078</v>
      </c>
      <c r="AG297">
        <v>830</v>
      </c>
      <c r="AH297" t="s">
        <v>116</v>
      </c>
    </row>
    <row r="298" spans="1:34" x14ac:dyDescent="0.25">
      <c r="A298" t="s">
        <v>156</v>
      </c>
      <c r="B298" t="s">
        <v>156</v>
      </c>
      <c r="C298" t="s">
        <v>414</v>
      </c>
      <c r="D298" t="s">
        <v>156</v>
      </c>
      <c r="E298">
        <v>9.1999999999999998E-2</v>
      </c>
      <c r="F298" t="s">
        <v>156</v>
      </c>
      <c r="G298" t="s">
        <v>1325</v>
      </c>
      <c r="H298" t="s">
        <v>111</v>
      </c>
      <c r="I298">
        <v>10</v>
      </c>
      <c r="J298" t="s">
        <v>93</v>
      </c>
      <c r="M298" t="s">
        <v>415</v>
      </c>
      <c r="N298" t="s">
        <v>59</v>
      </c>
      <c r="O298">
        <v>10</v>
      </c>
      <c r="P298" t="s">
        <v>48</v>
      </c>
      <c r="Q298" t="s">
        <v>103</v>
      </c>
      <c r="R298" t="s">
        <v>52</v>
      </c>
      <c r="S298" t="s">
        <v>53</v>
      </c>
      <c r="T298" t="s">
        <v>41</v>
      </c>
      <c r="U298" t="s">
        <v>42</v>
      </c>
      <c r="V298" t="s">
        <v>113</v>
      </c>
      <c r="Y298" t="s">
        <v>165</v>
      </c>
      <c r="Z298" t="s">
        <v>32</v>
      </c>
      <c r="AA298">
        <v>0.01</v>
      </c>
      <c r="AC298" t="s">
        <v>416</v>
      </c>
      <c r="AD298" t="s">
        <v>220</v>
      </c>
      <c r="AE298">
        <v>2</v>
      </c>
      <c r="AF298" t="s">
        <v>417</v>
      </c>
      <c r="AG298">
        <v>800</v>
      </c>
      <c r="AH298" t="s">
        <v>116</v>
      </c>
    </row>
    <row r="299" spans="1:34" x14ac:dyDescent="0.25">
      <c r="A299" t="s">
        <v>198</v>
      </c>
      <c r="B299" t="s">
        <v>156</v>
      </c>
      <c r="C299" t="s">
        <v>470</v>
      </c>
      <c r="D299" t="s">
        <v>156</v>
      </c>
      <c r="E299">
        <v>9.8000000000000004E-2</v>
      </c>
      <c r="F299" t="s">
        <v>156</v>
      </c>
      <c r="G299" t="s">
        <v>1325</v>
      </c>
      <c r="H299" t="s">
        <v>111</v>
      </c>
      <c r="I299">
        <v>10</v>
      </c>
      <c r="J299" t="s">
        <v>93</v>
      </c>
      <c r="M299" t="s">
        <v>46</v>
      </c>
      <c r="N299" t="s">
        <v>59</v>
      </c>
      <c r="O299">
        <v>300</v>
      </c>
      <c r="P299" t="s">
        <v>48</v>
      </c>
      <c r="Q299" t="s">
        <v>103</v>
      </c>
      <c r="R299" t="s">
        <v>52</v>
      </c>
      <c r="S299" t="s">
        <v>53</v>
      </c>
      <c r="T299" t="s">
        <v>41</v>
      </c>
      <c r="U299" t="s">
        <v>42</v>
      </c>
      <c r="V299" t="s">
        <v>113</v>
      </c>
      <c r="W299">
        <v>6</v>
      </c>
      <c r="Z299" t="s">
        <v>32</v>
      </c>
      <c r="AA299">
        <v>0.01</v>
      </c>
      <c r="AB299" t="s">
        <v>46</v>
      </c>
      <c r="AC299" t="s">
        <v>471</v>
      </c>
      <c r="AD299" t="s">
        <v>472</v>
      </c>
      <c r="AE299">
        <v>1</v>
      </c>
      <c r="AF299" t="s">
        <v>127</v>
      </c>
      <c r="AG299">
        <v>450</v>
      </c>
      <c r="AH299" t="s">
        <v>117</v>
      </c>
    </row>
    <row r="300" spans="1:34" x14ac:dyDescent="0.25">
      <c r="A300" t="s">
        <v>156</v>
      </c>
      <c r="B300" t="s">
        <v>156</v>
      </c>
      <c r="C300" t="s">
        <v>1043</v>
      </c>
      <c r="D300" t="s">
        <v>156</v>
      </c>
      <c r="E300">
        <v>0.1</v>
      </c>
      <c r="F300" t="s">
        <v>156</v>
      </c>
      <c r="G300" t="s">
        <v>1325</v>
      </c>
      <c r="H300" t="s">
        <v>108</v>
      </c>
      <c r="I300">
        <v>10</v>
      </c>
      <c r="J300" t="s">
        <v>93</v>
      </c>
      <c r="M300" t="s">
        <v>46</v>
      </c>
      <c r="N300" t="s">
        <v>59</v>
      </c>
      <c r="O300">
        <v>300</v>
      </c>
      <c r="P300" t="s">
        <v>34</v>
      </c>
      <c r="Q300" t="s">
        <v>103</v>
      </c>
      <c r="R300" t="s">
        <v>52</v>
      </c>
      <c r="S300" t="s">
        <v>53</v>
      </c>
      <c r="T300" t="s">
        <v>41</v>
      </c>
      <c r="U300" t="s">
        <v>42</v>
      </c>
      <c r="V300" t="s">
        <v>113</v>
      </c>
      <c r="W300" t="s">
        <v>976</v>
      </c>
      <c r="X300" t="s">
        <v>977</v>
      </c>
      <c r="Y300" t="s">
        <v>989</v>
      </c>
      <c r="Z300" t="s">
        <v>32</v>
      </c>
      <c r="AA300" t="s">
        <v>397</v>
      </c>
      <c r="AB300" t="s">
        <v>46</v>
      </c>
      <c r="AC300" t="s">
        <v>980</v>
      </c>
      <c r="AD300" t="s">
        <v>981</v>
      </c>
      <c r="AE300">
        <v>5</v>
      </c>
      <c r="AF300" t="s">
        <v>982</v>
      </c>
      <c r="AG300">
        <v>420</v>
      </c>
      <c r="AH300" t="s">
        <v>116</v>
      </c>
    </row>
    <row r="301" spans="1:34" x14ac:dyDescent="0.25">
      <c r="A301" t="s">
        <v>198</v>
      </c>
      <c r="B301" t="s">
        <v>156</v>
      </c>
      <c r="C301" t="s">
        <v>1318</v>
      </c>
      <c r="D301" t="s">
        <v>156</v>
      </c>
      <c r="E301">
        <v>0.115</v>
      </c>
      <c r="F301" t="s">
        <v>156</v>
      </c>
      <c r="G301" t="s">
        <v>1325</v>
      </c>
      <c r="H301" t="s">
        <v>111</v>
      </c>
      <c r="I301">
        <v>10</v>
      </c>
      <c r="J301" t="s">
        <v>93</v>
      </c>
      <c r="M301" t="s">
        <v>46</v>
      </c>
      <c r="N301" t="s">
        <v>47</v>
      </c>
      <c r="O301">
        <v>120</v>
      </c>
      <c r="P301" t="s">
        <v>35</v>
      </c>
      <c r="Q301" t="s">
        <v>103</v>
      </c>
      <c r="R301" t="s">
        <v>52</v>
      </c>
      <c r="S301" t="s">
        <v>53</v>
      </c>
      <c r="T301" t="s">
        <v>66</v>
      </c>
      <c r="U301" t="s">
        <v>42</v>
      </c>
      <c r="V301" t="s">
        <v>113</v>
      </c>
      <c r="Y301" t="s">
        <v>890</v>
      </c>
      <c r="Z301" t="s">
        <v>32</v>
      </c>
      <c r="AA301">
        <v>0.01</v>
      </c>
      <c r="AB301" t="s">
        <v>46</v>
      </c>
      <c r="AC301" t="s">
        <v>1308</v>
      </c>
      <c r="AD301" t="s">
        <v>641</v>
      </c>
      <c r="AE301">
        <v>2</v>
      </c>
      <c r="AF301" t="s">
        <v>1309</v>
      </c>
      <c r="AG301">
        <v>600</v>
      </c>
      <c r="AH301" t="s">
        <v>116</v>
      </c>
    </row>
    <row r="302" spans="1:34" x14ac:dyDescent="0.25">
      <c r="A302" t="s">
        <v>198</v>
      </c>
      <c r="B302" t="s">
        <v>156</v>
      </c>
      <c r="C302" t="s">
        <v>921</v>
      </c>
      <c r="D302" t="s">
        <v>156</v>
      </c>
      <c r="E302">
        <v>0.15</v>
      </c>
      <c r="F302" t="s">
        <v>156</v>
      </c>
      <c r="G302" t="s">
        <v>1325</v>
      </c>
      <c r="H302" t="s">
        <v>109</v>
      </c>
      <c r="I302">
        <v>10</v>
      </c>
      <c r="J302" t="s">
        <v>93</v>
      </c>
      <c r="M302" t="s">
        <v>46</v>
      </c>
      <c r="N302" t="s">
        <v>59</v>
      </c>
      <c r="O302">
        <v>120</v>
      </c>
      <c r="P302" t="s">
        <v>71</v>
      </c>
      <c r="Q302" t="s">
        <v>103</v>
      </c>
      <c r="R302" t="s">
        <v>39</v>
      </c>
      <c r="S302" t="s">
        <v>76</v>
      </c>
      <c r="T302" t="s">
        <v>41</v>
      </c>
      <c r="V302" t="s">
        <v>113</v>
      </c>
      <c r="W302">
        <v>5</v>
      </c>
      <c r="Y302" t="s">
        <v>940</v>
      </c>
      <c r="Z302" t="s">
        <v>32</v>
      </c>
      <c r="AA302">
        <v>0.01</v>
      </c>
      <c r="AB302" t="s">
        <v>32</v>
      </c>
      <c r="AC302" t="s">
        <v>928</v>
      </c>
      <c r="AD302" t="s">
        <v>929</v>
      </c>
      <c r="AE302">
        <v>10</v>
      </c>
      <c r="AF302" t="s">
        <v>930</v>
      </c>
    </row>
    <row r="303" spans="1:34" x14ac:dyDescent="0.25">
      <c r="A303" t="s">
        <v>156</v>
      </c>
      <c r="B303" t="s">
        <v>156</v>
      </c>
      <c r="C303" t="s">
        <v>469</v>
      </c>
      <c r="D303" t="s">
        <v>156</v>
      </c>
      <c r="E303">
        <v>0.29499999999999998</v>
      </c>
      <c r="F303" t="s">
        <v>156</v>
      </c>
      <c r="G303" t="s">
        <v>1325</v>
      </c>
      <c r="H303" t="s">
        <v>108</v>
      </c>
      <c r="I303">
        <v>10</v>
      </c>
      <c r="J303" t="s">
        <v>93</v>
      </c>
      <c r="M303" t="s">
        <v>46</v>
      </c>
      <c r="N303" t="s">
        <v>47</v>
      </c>
      <c r="O303">
        <v>60</v>
      </c>
      <c r="P303" t="s">
        <v>48</v>
      </c>
      <c r="Q303" t="s">
        <v>102</v>
      </c>
      <c r="R303" t="s">
        <v>52</v>
      </c>
      <c r="S303" t="s">
        <v>53</v>
      </c>
      <c r="T303" t="s">
        <v>66</v>
      </c>
      <c r="W303">
        <v>12</v>
      </c>
      <c r="X303">
        <v>10</v>
      </c>
      <c r="Y303" t="s">
        <v>322</v>
      </c>
      <c r="Z303" t="s">
        <v>32</v>
      </c>
      <c r="AA303">
        <v>0.01</v>
      </c>
      <c r="AB303" t="s">
        <v>32</v>
      </c>
      <c r="AC303" t="s">
        <v>468</v>
      </c>
      <c r="AD303" t="s">
        <v>465</v>
      </c>
      <c r="AE303">
        <v>1</v>
      </c>
      <c r="AF303" t="s">
        <v>127</v>
      </c>
      <c r="AG303">
        <v>250</v>
      </c>
      <c r="AH303" t="s">
        <v>116</v>
      </c>
    </row>
    <row r="304" spans="1:34" x14ac:dyDescent="0.25">
      <c r="A304" s="20" t="s">
        <v>1306</v>
      </c>
      <c r="B304" t="s">
        <v>156</v>
      </c>
      <c r="C304" t="s">
        <v>1282</v>
      </c>
      <c r="D304" t="s">
        <v>156</v>
      </c>
      <c r="E304" s="21"/>
      <c r="F304" t="s">
        <v>156</v>
      </c>
      <c r="G304" t="s">
        <v>1325</v>
      </c>
    </row>
    <row r="305" spans="1:34" x14ac:dyDescent="0.25">
      <c r="A305" t="s">
        <v>156</v>
      </c>
      <c r="B305" t="s">
        <v>156</v>
      </c>
      <c r="C305" t="s">
        <v>1191</v>
      </c>
      <c r="D305" t="s">
        <v>156</v>
      </c>
      <c r="F305" t="s">
        <v>156</v>
      </c>
      <c r="G305" t="s">
        <v>1325</v>
      </c>
      <c r="I305">
        <v>10</v>
      </c>
      <c r="J305" t="s">
        <v>93</v>
      </c>
      <c r="M305" t="s">
        <v>46</v>
      </c>
      <c r="N305" t="s">
        <v>47</v>
      </c>
      <c r="O305">
        <v>60</v>
      </c>
      <c r="P305" t="s">
        <v>71</v>
      </c>
      <c r="Q305" t="s">
        <v>102</v>
      </c>
      <c r="R305" t="s">
        <v>39</v>
      </c>
      <c r="S305" t="s">
        <v>90</v>
      </c>
      <c r="T305" t="s">
        <v>66</v>
      </c>
      <c r="U305" t="s">
        <v>55</v>
      </c>
      <c r="V305" t="s">
        <v>113</v>
      </c>
      <c r="W305">
        <v>42</v>
      </c>
      <c r="X305">
        <v>5</v>
      </c>
      <c r="Z305" t="s">
        <v>32</v>
      </c>
      <c r="AA305">
        <v>5.0000000000000001E-3</v>
      </c>
      <c r="AB305" t="s">
        <v>32</v>
      </c>
      <c r="AC305" t="s">
        <v>1192</v>
      </c>
      <c r="AD305" t="s">
        <v>1193</v>
      </c>
      <c r="AE305">
        <v>5</v>
      </c>
      <c r="AF305" t="s">
        <v>802</v>
      </c>
      <c r="AG305">
        <v>900</v>
      </c>
      <c r="AH305" t="s">
        <v>119</v>
      </c>
    </row>
    <row r="306" spans="1:34" x14ac:dyDescent="0.25">
      <c r="A306" t="s">
        <v>156</v>
      </c>
      <c r="B306" t="s">
        <v>156</v>
      </c>
      <c r="C306" t="s">
        <v>440</v>
      </c>
      <c r="D306" t="s">
        <v>156</v>
      </c>
      <c r="F306" t="s">
        <v>156</v>
      </c>
      <c r="G306" t="s">
        <v>1325</v>
      </c>
      <c r="I306">
        <v>10</v>
      </c>
      <c r="J306" t="s">
        <v>93</v>
      </c>
      <c r="M306" t="s">
        <v>46</v>
      </c>
      <c r="N306" t="s">
        <v>59</v>
      </c>
      <c r="O306">
        <v>600</v>
      </c>
      <c r="P306" t="s">
        <v>35</v>
      </c>
      <c r="Q306" t="s">
        <v>103</v>
      </c>
      <c r="R306" t="s">
        <v>52</v>
      </c>
      <c r="T306" t="s">
        <v>41</v>
      </c>
      <c r="U306" t="s">
        <v>42</v>
      </c>
      <c r="V306" t="s">
        <v>113</v>
      </c>
      <c r="Z306" t="s">
        <v>32</v>
      </c>
      <c r="AA306">
        <v>5.0000000000000001E-3</v>
      </c>
      <c r="AB306" t="s">
        <v>46</v>
      </c>
      <c r="AC306" t="s">
        <v>445</v>
      </c>
      <c r="AD306" t="s">
        <v>446</v>
      </c>
      <c r="AE306">
        <v>10</v>
      </c>
      <c r="AG306">
        <v>850</v>
      </c>
      <c r="AH306" t="s">
        <v>117</v>
      </c>
    </row>
    <row r="307" spans="1:34" x14ac:dyDescent="0.25">
      <c r="A307" t="s">
        <v>460</v>
      </c>
      <c r="B307" t="s">
        <v>156</v>
      </c>
      <c r="C307" t="s">
        <v>463</v>
      </c>
      <c r="D307" t="s">
        <v>156</v>
      </c>
      <c r="F307" t="s">
        <v>156</v>
      </c>
      <c r="G307" t="s">
        <v>1325</v>
      </c>
      <c r="I307">
        <v>15</v>
      </c>
      <c r="J307" t="s">
        <v>92</v>
      </c>
      <c r="K307" t="s">
        <v>95</v>
      </c>
      <c r="L307" t="s">
        <v>98</v>
      </c>
      <c r="M307" t="s">
        <v>46</v>
      </c>
      <c r="N307" t="s">
        <v>59</v>
      </c>
      <c r="O307">
        <v>60</v>
      </c>
      <c r="P307" t="s">
        <v>457</v>
      </c>
      <c r="Q307" t="s">
        <v>103</v>
      </c>
      <c r="R307" t="s">
        <v>39</v>
      </c>
      <c r="S307" t="s">
        <v>65</v>
      </c>
      <c r="T307" t="s">
        <v>41</v>
      </c>
      <c r="V307" t="s">
        <v>113</v>
      </c>
      <c r="Z307" t="s">
        <v>32</v>
      </c>
      <c r="AA307">
        <v>0.01</v>
      </c>
      <c r="AB307" t="s">
        <v>46</v>
      </c>
      <c r="AC307" t="s">
        <v>458</v>
      </c>
      <c r="AD307" t="s">
        <v>459</v>
      </c>
      <c r="AE307">
        <v>3</v>
      </c>
      <c r="AG307">
        <v>254</v>
      </c>
      <c r="AH307" t="s">
        <v>116</v>
      </c>
    </row>
    <row r="308" spans="1:34" x14ac:dyDescent="0.25">
      <c r="A308" t="s">
        <v>156</v>
      </c>
      <c r="B308" t="s">
        <v>156</v>
      </c>
      <c r="C308" t="s">
        <v>808</v>
      </c>
      <c r="D308" t="s">
        <v>156</v>
      </c>
      <c r="F308" t="s">
        <v>156</v>
      </c>
      <c r="G308" t="s">
        <v>1325</v>
      </c>
      <c r="H308" t="s">
        <v>111</v>
      </c>
      <c r="I308">
        <v>10</v>
      </c>
      <c r="J308" t="s">
        <v>93</v>
      </c>
      <c r="M308" t="s">
        <v>46</v>
      </c>
      <c r="N308" t="s">
        <v>59</v>
      </c>
      <c r="O308">
        <v>303</v>
      </c>
      <c r="P308" t="s">
        <v>48</v>
      </c>
      <c r="Q308" t="s">
        <v>103</v>
      </c>
      <c r="R308" t="s">
        <v>39</v>
      </c>
      <c r="S308" t="s">
        <v>803</v>
      </c>
      <c r="T308" t="s">
        <v>41</v>
      </c>
      <c r="U308" t="s">
        <v>42</v>
      </c>
      <c r="V308" t="s">
        <v>100</v>
      </c>
      <c r="X308">
        <v>0.8</v>
      </c>
      <c r="Y308" t="s">
        <v>664</v>
      </c>
      <c r="Z308" t="s">
        <v>32</v>
      </c>
      <c r="AA308">
        <v>0.01</v>
      </c>
      <c r="AB308" t="s">
        <v>32</v>
      </c>
      <c r="AC308" t="s">
        <v>804</v>
      </c>
      <c r="AD308" t="s">
        <v>801</v>
      </c>
      <c r="AE308">
        <v>1</v>
      </c>
      <c r="AF308" t="s">
        <v>805</v>
      </c>
      <c r="AG308">
        <v>665</v>
      </c>
      <c r="AH308" t="s">
        <v>116</v>
      </c>
    </row>
    <row r="309" spans="1:34" x14ac:dyDescent="0.25">
      <c r="A309" t="s">
        <v>156</v>
      </c>
      <c r="B309" t="s">
        <v>156</v>
      </c>
      <c r="C309" t="s">
        <v>1158</v>
      </c>
      <c r="D309" t="s">
        <v>156</v>
      </c>
      <c r="F309" t="s">
        <v>156</v>
      </c>
      <c r="G309" t="s">
        <v>1325</v>
      </c>
      <c r="I309">
        <v>20</v>
      </c>
      <c r="J309" t="s">
        <v>93</v>
      </c>
      <c r="M309" t="s">
        <v>46</v>
      </c>
      <c r="N309" t="s">
        <v>70</v>
      </c>
      <c r="O309">
        <v>60</v>
      </c>
      <c r="P309" t="s">
        <v>34</v>
      </c>
      <c r="Q309" t="s">
        <v>103</v>
      </c>
      <c r="R309" t="s">
        <v>63</v>
      </c>
      <c r="T309" t="s">
        <v>34</v>
      </c>
      <c r="V309" t="s">
        <v>113</v>
      </c>
      <c r="W309">
        <v>4</v>
      </c>
      <c r="Z309" t="s">
        <v>32</v>
      </c>
      <c r="AA309">
        <v>0.01</v>
      </c>
      <c r="AB309" t="s">
        <v>32</v>
      </c>
      <c r="AC309" t="s">
        <v>1174</v>
      </c>
      <c r="AD309" t="s">
        <v>1175</v>
      </c>
      <c r="AE309">
        <v>2</v>
      </c>
      <c r="AF309" t="s">
        <v>1162</v>
      </c>
      <c r="AG309">
        <v>59</v>
      </c>
      <c r="AH309" t="s">
        <v>116</v>
      </c>
    </row>
    <row r="310" spans="1:34" x14ac:dyDescent="0.25">
      <c r="A310" t="s">
        <v>156</v>
      </c>
      <c r="B310" t="s">
        <v>156</v>
      </c>
      <c r="C310" t="s">
        <v>668</v>
      </c>
      <c r="D310" t="s">
        <v>156</v>
      </c>
      <c r="F310" t="s">
        <v>156</v>
      </c>
      <c r="G310" t="s">
        <v>1325</v>
      </c>
      <c r="H310" t="s">
        <v>108</v>
      </c>
      <c r="I310">
        <v>10</v>
      </c>
      <c r="J310" t="s">
        <v>93</v>
      </c>
      <c r="M310" t="s">
        <v>46</v>
      </c>
      <c r="N310" t="s">
        <v>47</v>
      </c>
      <c r="O310">
        <v>120</v>
      </c>
      <c r="P310" t="s">
        <v>34</v>
      </c>
      <c r="Q310" t="s">
        <v>103</v>
      </c>
      <c r="R310" t="s">
        <v>52</v>
      </c>
      <c r="S310" t="s">
        <v>53</v>
      </c>
      <c r="T310" t="s">
        <v>41</v>
      </c>
      <c r="U310" t="s">
        <v>42</v>
      </c>
      <c r="V310" t="s">
        <v>113</v>
      </c>
      <c r="Z310" t="s">
        <v>32</v>
      </c>
      <c r="AA310">
        <v>2E-3</v>
      </c>
      <c r="AB310" t="s">
        <v>46</v>
      </c>
      <c r="AG310">
        <v>1</v>
      </c>
      <c r="AH310" t="s">
        <v>116</v>
      </c>
    </row>
    <row r="311" spans="1:34" x14ac:dyDescent="0.25">
      <c r="A311" t="s">
        <v>1198</v>
      </c>
      <c r="B311" t="s">
        <v>1198</v>
      </c>
      <c r="C311" t="s">
        <v>1191</v>
      </c>
      <c r="D311" t="s">
        <v>1198</v>
      </c>
      <c r="F311" t="s">
        <v>1198</v>
      </c>
      <c r="I311">
        <v>10</v>
      </c>
      <c r="J311" t="s">
        <v>93</v>
      </c>
      <c r="M311" t="s">
        <v>46</v>
      </c>
      <c r="N311" t="s">
        <v>47</v>
      </c>
      <c r="O311">
        <v>60</v>
      </c>
      <c r="P311" t="s">
        <v>71</v>
      </c>
      <c r="Q311" t="s">
        <v>102</v>
      </c>
      <c r="R311" t="s">
        <v>39</v>
      </c>
      <c r="S311" t="s">
        <v>90</v>
      </c>
      <c r="T311" t="s">
        <v>66</v>
      </c>
      <c r="U311" t="s">
        <v>42</v>
      </c>
      <c r="V311" t="s">
        <v>113</v>
      </c>
      <c r="W311">
        <v>16.329419999999999</v>
      </c>
      <c r="X311">
        <v>5</v>
      </c>
      <c r="Z311" t="s">
        <v>32</v>
      </c>
      <c r="AA311">
        <v>5.0000000000000001E-3</v>
      </c>
      <c r="AB311" t="s">
        <v>32</v>
      </c>
      <c r="AC311" t="s">
        <v>1192</v>
      </c>
      <c r="AD311" t="s">
        <v>1193</v>
      </c>
      <c r="AE311">
        <v>5</v>
      </c>
      <c r="AF311" t="s">
        <v>802</v>
      </c>
      <c r="AG311">
        <v>900</v>
      </c>
      <c r="AH311" t="s">
        <v>119</v>
      </c>
    </row>
    <row r="312" spans="1:34" x14ac:dyDescent="0.25">
      <c r="A312" t="s">
        <v>135</v>
      </c>
      <c r="B312" t="s">
        <v>135</v>
      </c>
      <c r="C312" t="s">
        <v>280</v>
      </c>
      <c r="D312" t="s">
        <v>135</v>
      </c>
      <c r="E312">
        <v>7.1999999999999995E-2</v>
      </c>
      <c r="F312" t="s">
        <v>135</v>
      </c>
      <c r="G312" t="s">
        <v>1325</v>
      </c>
      <c r="H312" t="s">
        <v>111</v>
      </c>
      <c r="I312">
        <v>10</v>
      </c>
      <c r="J312" t="s">
        <v>93</v>
      </c>
      <c r="M312" t="s">
        <v>46</v>
      </c>
      <c r="N312" t="s">
        <v>59</v>
      </c>
      <c r="O312">
        <v>120</v>
      </c>
      <c r="P312" t="s">
        <v>34</v>
      </c>
      <c r="Q312" t="s">
        <v>103</v>
      </c>
      <c r="R312" t="s">
        <v>39</v>
      </c>
      <c r="S312" t="s">
        <v>40</v>
      </c>
      <c r="T312" t="s">
        <v>226</v>
      </c>
      <c r="U312" t="s">
        <v>55</v>
      </c>
      <c r="V312" t="s">
        <v>113</v>
      </c>
      <c r="W312">
        <v>4.0000000000000001E-3</v>
      </c>
      <c r="Y312">
        <v>274</v>
      </c>
      <c r="Z312" t="s">
        <v>32</v>
      </c>
      <c r="AA312">
        <v>3.0000000000000001E-3</v>
      </c>
      <c r="AB312" t="s">
        <v>46</v>
      </c>
      <c r="AC312" t="s">
        <v>227</v>
      </c>
      <c r="AD312" t="s">
        <v>228</v>
      </c>
      <c r="AE312">
        <v>2</v>
      </c>
      <c r="AF312" t="s">
        <v>127</v>
      </c>
      <c r="AG312">
        <v>11</v>
      </c>
      <c r="AH312" t="s">
        <v>116</v>
      </c>
    </row>
    <row r="313" spans="1:34" x14ac:dyDescent="0.25">
      <c r="A313" t="s">
        <v>135</v>
      </c>
      <c r="B313" t="s">
        <v>135</v>
      </c>
      <c r="C313" t="s">
        <v>808</v>
      </c>
      <c r="D313" t="s">
        <v>135</v>
      </c>
      <c r="E313" s="18">
        <v>7.5999999999999998E-2</v>
      </c>
      <c r="F313" t="s">
        <v>135</v>
      </c>
      <c r="G313" t="s">
        <v>1325</v>
      </c>
      <c r="H313" t="s">
        <v>111</v>
      </c>
      <c r="I313">
        <v>10</v>
      </c>
      <c r="J313" t="s">
        <v>93</v>
      </c>
      <c r="M313" t="s">
        <v>46</v>
      </c>
      <c r="N313" t="s">
        <v>59</v>
      </c>
      <c r="O313">
        <v>300</v>
      </c>
      <c r="P313" t="s">
        <v>48</v>
      </c>
      <c r="Q313" t="s">
        <v>102</v>
      </c>
      <c r="R313" t="s">
        <v>39</v>
      </c>
      <c r="S313" t="s">
        <v>85</v>
      </c>
      <c r="T313" t="s">
        <v>66</v>
      </c>
      <c r="U313" t="s">
        <v>42</v>
      </c>
      <c r="V313" t="s">
        <v>113</v>
      </c>
      <c r="W313">
        <v>-0.05</v>
      </c>
      <c r="X313">
        <v>3.21</v>
      </c>
      <c r="Y313" t="s">
        <v>664</v>
      </c>
      <c r="Z313" t="s">
        <v>32</v>
      </c>
      <c r="AA313">
        <v>5.0000000000000001E-3</v>
      </c>
      <c r="AB313" t="s">
        <v>32</v>
      </c>
      <c r="AC313" t="s">
        <v>788</v>
      </c>
      <c r="AD313" t="s">
        <v>789</v>
      </c>
      <c r="AE313">
        <v>5</v>
      </c>
      <c r="AF313" t="s">
        <v>790</v>
      </c>
      <c r="AG313">
        <v>942</v>
      </c>
      <c r="AH313" t="s">
        <v>116</v>
      </c>
    </row>
    <row r="314" spans="1:34" x14ac:dyDescent="0.25">
      <c r="A314" t="s">
        <v>221</v>
      </c>
      <c r="B314" t="s">
        <v>135</v>
      </c>
      <c r="C314" t="s">
        <v>224</v>
      </c>
      <c r="D314" t="s">
        <v>135</v>
      </c>
      <c r="E314">
        <v>7.8799999999999995E-2</v>
      </c>
      <c r="F314" t="s">
        <v>135</v>
      </c>
      <c r="G314" t="s">
        <v>1325</v>
      </c>
      <c r="H314" t="s">
        <v>111</v>
      </c>
      <c r="I314">
        <v>10</v>
      </c>
      <c r="J314" t="s">
        <v>93</v>
      </c>
      <c r="M314" t="s">
        <v>46</v>
      </c>
      <c r="N314" t="s">
        <v>59</v>
      </c>
      <c r="O314">
        <v>120</v>
      </c>
      <c r="P314" t="s">
        <v>34</v>
      </c>
      <c r="Q314" t="s">
        <v>102</v>
      </c>
      <c r="R314" t="s">
        <v>52</v>
      </c>
      <c r="S314" t="s">
        <v>53</v>
      </c>
      <c r="T314" t="s">
        <v>66</v>
      </c>
      <c r="V314" t="s">
        <v>113</v>
      </c>
      <c r="Z314" t="s">
        <v>32</v>
      </c>
      <c r="AA314" t="s">
        <v>213</v>
      </c>
      <c r="AB314" t="s">
        <v>46</v>
      </c>
      <c r="AC314" t="s">
        <v>219</v>
      </c>
      <c r="AD314" t="s">
        <v>220</v>
      </c>
      <c r="AE314">
        <v>1</v>
      </c>
      <c r="AF314" t="s">
        <v>216</v>
      </c>
      <c r="AG314">
        <v>250</v>
      </c>
      <c r="AH314" t="s">
        <v>116</v>
      </c>
    </row>
    <row r="315" spans="1:34" x14ac:dyDescent="0.25">
      <c r="A315" t="s">
        <v>135</v>
      </c>
      <c r="B315" t="s">
        <v>135</v>
      </c>
      <c r="C315" t="s">
        <v>311</v>
      </c>
      <c r="D315" t="s">
        <v>135</v>
      </c>
      <c r="E315">
        <v>0.08</v>
      </c>
      <c r="F315" t="s">
        <v>135</v>
      </c>
      <c r="G315" t="s">
        <v>1325</v>
      </c>
      <c r="H315" t="s">
        <v>111</v>
      </c>
      <c r="I315">
        <v>10</v>
      </c>
      <c r="J315" t="s">
        <v>93</v>
      </c>
      <c r="M315" t="s">
        <v>46</v>
      </c>
      <c r="N315" t="s">
        <v>59</v>
      </c>
      <c r="O315">
        <v>180</v>
      </c>
      <c r="P315" t="s">
        <v>315</v>
      </c>
      <c r="Q315" t="s">
        <v>102</v>
      </c>
      <c r="R315" t="s">
        <v>52</v>
      </c>
      <c r="S315" t="s">
        <v>53</v>
      </c>
      <c r="T315" t="s">
        <v>66</v>
      </c>
      <c r="U315" t="s">
        <v>42</v>
      </c>
      <c r="V315" t="s">
        <v>113</v>
      </c>
      <c r="W315">
        <v>6</v>
      </c>
      <c r="Z315" t="s">
        <v>32</v>
      </c>
      <c r="AA315">
        <v>5.0000000000000001E-3</v>
      </c>
      <c r="AC315" t="s">
        <v>316</v>
      </c>
      <c r="AD315" t="s">
        <v>220</v>
      </c>
      <c r="AE315">
        <v>5</v>
      </c>
    </row>
    <row r="316" spans="1:34" x14ac:dyDescent="0.25">
      <c r="A316" t="s">
        <v>135</v>
      </c>
      <c r="B316" t="s">
        <v>135</v>
      </c>
      <c r="C316" t="s">
        <v>1261</v>
      </c>
      <c r="D316" t="s">
        <v>135</v>
      </c>
      <c r="E316">
        <v>8.4000000000000005E-2</v>
      </c>
      <c r="F316" t="s">
        <v>135</v>
      </c>
      <c r="G316" t="s">
        <v>1325</v>
      </c>
      <c r="H316" t="s">
        <v>111</v>
      </c>
      <c r="I316">
        <v>10</v>
      </c>
      <c r="J316" t="s">
        <v>96</v>
      </c>
      <c r="M316" t="s">
        <v>32</v>
      </c>
      <c r="N316" t="s">
        <v>59</v>
      </c>
      <c r="O316">
        <v>18</v>
      </c>
      <c r="P316" t="s">
        <v>71</v>
      </c>
      <c r="S316" t="s">
        <v>53</v>
      </c>
      <c r="T316" t="s">
        <v>66</v>
      </c>
      <c r="U316" t="s">
        <v>42</v>
      </c>
      <c r="V316" t="s">
        <v>113</v>
      </c>
      <c r="Y316" t="s">
        <v>1257</v>
      </c>
      <c r="Z316" t="s">
        <v>32</v>
      </c>
      <c r="AA316">
        <v>0.01</v>
      </c>
      <c r="AB316" t="s">
        <v>46</v>
      </c>
      <c r="AC316" t="s">
        <v>778</v>
      </c>
      <c r="AD316" t="s">
        <v>220</v>
      </c>
      <c r="AE316">
        <v>2</v>
      </c>
      <c r="AF316" t="s">
        <v>127</v>
      </c>
      <c r="AG316">
        <v>393</v>
      </c>
      <c r="AH316" t="s">
        <v>116</v>
      </c>
    </row>
    <row r="317" spans="1:34" x14ac:dyDescent="0.25">
      <c r="A317" t="s">
        <v>135</v>
      </c>
      <c r="B317" t="s">
        <v>135</v>
      </c>
      <c r="C317" t="s">
        <v>809</v>
      </c>
      <c r="D317" t="s">
        <v>135</v>
      </c>
      <c r="E317">
        <v>8.4000000000000005E-2</v>
      </c>
      <c r="F317" t="s">
        <v>135</v>
      </c>
      <c r="G317" t="s">
        <v>1325</v>
      </c>
      <c r="H317" t="s">
        <v>109</v>
      </c>
      <c r="J317" t="s">
        <v>93</v>
      </c>
      <c r="K317" t="s">
        <v>810</v>
      </c>
      <c r="M317" t="s">
        <v>46</v>
      </c>
      <c r="N317" t="s">
        <v>59</v>
      </c>
      <c r="O317">
        <v>300</v>
      </c>
      <c r="P317" t="s">
        <v>35</v>
      </c>
      <c r="Q317" t="s">
        <v>102</v>
      </c>
      <c r="R317" t="s">
        <v>52</v>
      </c>
      <c r="S317" t="s">
        <v>53</v>
      </c>
      <c r="T317" t="s">
        <v>77</v>
      </c>
      <c r="U317" t="s">
        <v>42</v>
      </c>
      <c r="V317" t="s">
        <v>113</v>
      </c>
      <c r="Y317" t="s">
        <v>165</v>
      </c>
      <c r="Z317" t="s">
        <v>32</v>
      </c>
      <c r="AA317">
        <v>0.01</v>
      </c>
      <c r="AB317" t="s">
        <v>46</v>
      </c>
      <c r="AC317" t="s">
        <v>341</v>
      </c>
      <c r="AD317" t="s">
        <v>811</v>
      </c>
      <c r="AE317">
        <v>0.5</v>
      </c>
      <c r="AF317" t="s">
        <v>812</v>
      </c>
      <c r="AG317">
        <v>700</v>
      </c>
      <c r="AH317" t="s">
        <v>117</v>
      </c>
    </row>
    <row r="318" spans="1:34" x14ac:dyDescent="0.25">
      <c r="A318" t="s">
        <v>135</v>
      </c>
      <c r="B318" t="s">
        <v>135</v>
      </c>
      <c r="C318" t="s">
        <v>164</v>
      </c>
      <c r="D318" t="s">
        <v>135</v>
      </c>
      <c r="E318" s="17">
        <v>8.48E-2</v>
      </c>
      <c r="F318" t="s">
        <v>135</v>
      </c>
      <c r="G318" t="s">
        <v>1325</v>
      </c>
      <c r="H318" t="s">
        <v>109</v>
      </c>
      <c r="I318">
        <v>10</v>
      </c>
      <c r="J318" t="s">
        <v>132</v>
      </c>
      <c r="M318" t="s">
        <v>46</v>
      </c>
      <c r="N318" t="s">
        <v>59</v>
      </c>
      <c r="O318">
        <v>300</v>
      </c>
      <c r="P318" t="s">
        <v>123</v>
      </c>
      <c r="Q318" t="s">
        <v>102</v>
      </c>
      <c r="R318" t="s">
        <v>52</v>
      </c>
      <c r="S318" t="s">
        <v>53</v>
      </c>
      <c r="T318" t="s">
        <v>66</v>
      </c>
      <c r="U318" t="s">
        <v>42</v>
      </c>
      <c r="V318" t="s">
        <v>113</v>
      </c>
      <c r="W318">
        <v>0</v>
      </c>
      <c r="Y318" t="s">
        <v>124</v>
      </c>
      <c r="Z318" t="s">
        <v>32</v>
      </c>
      <c r="AA318">
        <v>0.01</v>
      </c>
      <c r="AB318" t="s">
        <v>46</v>
      </c>
      <c r="AC318" t="s">
        <v>133</v>
      </c>
      <c r="AD318" t="s">
        <v>134</v>
      </c>
      <c r="AE318">
        <v>2</v>
      </c>
      <c r="AF318" t="s">
        <v>127</v>
      </c>
      <c r="AG318">
        <v>321</v>
      </c>
      <c r="AH318" t="s">
        <v>116</v>
      </c>
    </row>
    <row r="319" spans="1:34" x14ac:dyDescent="0.25">
      <c r="A319" t="s">
        <v>473</v>
      </c>
      <c r="B319" t="s">
        <v>135</v>
      </c>
      <c r="C319" t="s">
        <v>888</v>
      </c>
      <c r="D319" t="s">
        <v>135</v>
      </c>
      <c r="E319">
        <v>8.6999999999999994E-2</v>
      </c>
      <c r="F319" t="s">
        <v>135</v>
      </c>
      <c r="G319" t="s">
        <v>1325</v>
      </c>
      <c r="H319" t="s">
        <v>111</v>
      </c>
      <c r="I319">
        <v>5</v>
      </c>
      <c r="J319" t="s">
        <v>93</v>
      </c>
      <c r="M319" t="s">
        <v>826</v>
      </c>
      <c r="N319" t="s">
        <v>59</v>
      </c>
      <c r="O319">
        <v>240</v>
      </c>
      <c r="P319" t="s">
        <v>457</v>
      </c>
      <c r="Q319" t="s">
        <v>102</v>
      </c>
      <c r="R319" t="s">
        <v>52</v>
      </c>
      <c r="S319" t="s">
        <v>53</v>
      </c>
      <c r="T319" t="s">
        <v>66</v>
      </c>
      <c r="U319" t="s">
        <v>42</v>
      </c>
      <c r="V319" t="s">
        <v>113</v>
      </c>
      <c r="Y319" t="s">
        <v>165</v>
      </c>
      <c r="Z319" t="s">
        <v>32</v>
      </c>
      <c r="AA319">
        <v>5.0000000000000001E-3</v>
      </c>
      <c r="AB319" t="s">
        <v>415</v>
      </c>
      <c r="AC319" t="s">
        <v>872</v>
      </c>
      <c r="AD319" t="s">
        <v>873</v>
      </c>
      <c r="AE319">
        <v>2</v>
      </c>
      <c r="AF319" t="s">
        <v>812</v>
      </c>
      <c r="AG319">
        <v>350</v>
      </c>
      <c r="AH319" t="s">
        <v>116</v>
      </c>
    </row>
    <row r="320" spans="1:34" x14ac:dyDescent="0.25">
      <c r="A320" t="s">
        <v>135</v>
      </c>
      <c r="B320" t="s">
        <v>135</v>
      </c>
      <c r="C320" t="s">
        <v>889</v>
      </c>
      <c r="D320" t="s">
        <v>135</v>
      </c>
      <c r="E320">
        <v>8.7999999999999995E-2</v>
      </c>
      <c r="F320" t="s">
        <v>135</v>
      </c>
      <c r="G320" t="s">
        <v>1325</v>
      </c>
      <c r="H320" t="s">
        <v>109</v>
      </c>
      <c r="I320">
        <v>10</v>
      </c>
      <c r="J320" t="s">
        <v>93</v>
      </c>
      <c r="M320" t="s">
        <v>46</v>
      </c>
      <c r="N320" t="s">
        <v>59</v>
      </c>
      <c r="O320">
        <v>5</v>
      </c>
      <c r="P320" t="s">
        <v>48</v>
      </c>
      <c r="Q320" t="s">
        <v>102</v>
      </c>
      <c r="R320" t="s">
        <v>52</v>
      </c>
      <c r="S320" t="s">
        <v>53</v>
      </c>
      <c r="T320" t="s">
        <v>66</v>
      </c>
      <c r="U320" t="s">
        <v>42</v>
      </c>
      <c r="V320" t="s">
        <v>113</v>
      </c>
      <c r="W320">
        <v>0</v>
      </c>
      <c r="X320" t="s">
        <v>55</v>
      </c>
      <c r="Y320" t="s">
        <v>890</v>
      </c>
      <c r="Z320" t="s">
        <v>32</v>
      </c>
      <c r="AA320">
        <v>0.01</v>
      </c>
      <c r="AB320" t="s">
        <v>46</v>
      </c>
      <c r="AC320" t="s">
        <v>410</v>
      </c>
      <c r="AD320" t="s">
        <v>220</v>
      </c>
      <c r="AE320">
        <v>10</v>
      </c>
      <c r="AF320" t="s">
        <v>482</v>
      </c>
      <c r="AG320">
        <v>750</v>
      </c>
      <c r="AH320" t="s">
        <v>116</v>
      </c>
    </row>
    <row r="321" spans="1:34" x14ac:dyDescent="0.25">
      <c r="A321" t="s">
        <v>135</v>
      </c>
      <c r="B321" t="s">
        <v>135</v>
      </c>
      <c r="C321" t="s">
        <v>338</v>
      </c>
      <c r="D321" t="s">
        <v>135</v>
      </c>
      <c r="E321">
        <v>9.9000000000000005E-2</v>
      </c>
      <c r="F321" t="s">
        <v>135</v>
      </c>
      <c r="G321" t="s">
        <v>1325</v>
      </c>
      <c r="H321" t="s">
        <v>111</v>
      </c>
      <c r="I321">
        <v>10</v>
      </c>
      <c r="J321" t="s">
        <v>96</v>
      </c>
      <c r="M321" t="s">
        <v>32</v>
      </c>
      <c r="N321" t="s">
        <v>59</v>
      </c>
      <c r="O321">
        <v>3</v>
      </c>
      <c r="P321" t="s">
        <v>339</v>
      </c>
      <c r="Q321" t="s">
        <v>102</v>
      </c>
      <c r="R321" t="s">
        <v>52</v>
      </c>
      <c r="S321" t="s">
        <v>53</v>
      </c>
      <c r="T321" t="s">
        <v>66</v>
      </c>
      <c r="U321" t="s">
        <v>42</v>
      </c>
      <c r="V321" t="s">
        <v>113</v>
      </c>
      <c r="W321">
        <v>0</v>
      </c>
      <c r="Y321" t="s">
        <v>165</v>
      </c>
      <c r="Z321" t="s">
        <v>32</v>
      </c>
      <c r="AC321" t="s">
        <v>341</v>
      </c>
      <c r="AD321" t="s">
        <v>342</v>
      </c>
      <c r="AE321">
        <v>2</v>
      </c>
      <c r="AF321" t="s">
        <v>343</v>
      </c>
      <c r="AG321">
        <v>523</v>
      </c>
      <c r="AH321" t="s">
        <v>116</v>
      </c>
    </row>
    <row r="322" spans="1:34" x14ac:dyDescent="0.25">
      <c r="A322" t="s">
        <v>135</v>
      </c>
      <c r="B322" t="s">
        <v>135</v>
      </c>
      <c r="C322" t="s">
        <v>899</v>
      </c>
      <c r="D322" t="s">
        <v>135</v>
      </c>
      <c r="E322">
        <v>0.1</v>
      </c>
      <c r="F322" t="s">
        <v>135</v>
      </c>
      <c r="G322" t="s">
        <v>1325</v>
      </c>
      <c r="H322" t="s">
        <v>900</v>
      </c>
      <c r="I322">
        <v>10</v>
      </c>
      <c r="J322" t="s">
        <v>901</v>
      </c>
      <c r="M322" t="s">
        <v>902</v>
      </c>
      <c r="N322" t="s">
        <v>59</v>
      </c>
      <c r="O322">
        <v>300</v>
      </c>
      <c r="P322" t="s">
        <v>34</v>
      </c>
      <c r="Q322" t="s">
        <v>102</v>
      </c>
      <c r="R322" t="s">
        <v>52</v>
      </c>
      <c r="S322" t="s">
        <v>904</v>
      </c>
      <c r="T322" t="s">
        <v>911</v>
      </c>
      <c r="U322" t="s">
        <v>42</v>
      </c>
      <c r="V322" t="s">
        <v>113</v>
      </c>
      <c r="Z322" t="s">
        <v>905</v>
      </c>
      <c r="AA322">
        <v>0.01</v>
      </c>
      <c r="AB322" t="s">
        <v>906</v>
      </c>
      <c r="AC322" t="s">
        <v>912</v>
      </c>
      <c r="AD322" t="s">
        <v>220</v>
      </c>
      <c r="AE322">
        <v>5</v>
      </c>
      <c r="AF322" t="s">
        <v>909</v>
      </c>
      <c r="AG322">
        <v>402</v>
      </c>
    </row>
    <row r="323" spans="1:34" x14ac:dyDescent="0.25">
      <c r="A323" t="s">
        <v>135</v>
      </c>
      <c r="B323" t="s">
        <v>135</v>
      </c>
      <c r="C323" t="s">
        <v>1216</v>
      </c>
      <c r="D323" t="s">
        <v>135</v>
      </c>
      <c r="E323">
        <v>0.10299999999999999</v>
      </c>
      <c r="F323" t="s">
        <v>135</v>
      </c>
      <c r="G323" t="s">
        <v>1325</v>
      </c>
      <c r="H323" t="s">
        <v>110</v>
      </c>
      <c r="I323">
        <v>10</v>
      </c>
      <c r="J323" t="s">
        <v>93</v>
      </c>
      <c r="M323" t="s">
        <v>32</v>
      </c>
      <c r="N323" t="s">
        <v>59</v>
      </c>
      <c r="O323">
        <v>600</v>
      </c>
      <c r="P323" t="s">
        <v>35</v>
      </c>
      <c r="Q323" t="s">
        <v>102</v>
      </c>
      <c r="R323" t="s">
        <v>52</v>
      </c>
      <c r="S323" t="s">
        <v>85</v>
      </c>
      <c r="T323" t="s">
        <v>66</v>
      </c>
      <c r="U323" t="s">
        <v>42</v>
      </c>
      <c r="V323" t="s">
        <v>113</v>
      </c>
      <c r="W323">
        <v>0.17799999999999999</v>
      </c>
      <c r="X323">
        <v>-0.24</v>
      </c>
      <c r="Y323" t="s">
        <v>1231</v>
      </c>
      <c r="Z323" t="s">
        <v>32</v>
      </c>
      <c r="AA323">
        <v>1E-3</v>
      </c>
      <c r="AB323" t="s">
        <v>32</v>
      </c>
      <c r="AC323" t="s">
        <v>1221</v>
      </c>
      <c r="AD323" t="s">
        <v>1222</v>
      </c>
      <c r="AE323">
        <v>5</v>
      </c>
      <c r="AF323" t="s">
        <v>216</v>
      </c>
      <c r="AG323">
        <v>842</v>
      </c>
      <c r="AH323" t="s">
        <v>116</v>
      </c>
    </row>
    <row r="324" spans="1:34" x14ac:dyDescent="0.25">
      <c r="A324" t="s">
        <v>135</v>
      </c>
      <c r="B324" t="s">
        <v>135</v>
      </c>
      <c r="C324" t="s">
        <v>722</v>
      </c>
      <c r="D324" t="s">
        <v>135</v>
      </c>
      <c r="E324">
        <v>0.106</v>
      </c>
      <c r="F324" t="s">
        <v>135</v>
      </c>
      <c r="G324" t="s">
        <v>1325</v>
      </c>
      <c r="H324" t="s">
        <v>110</v>
      </c>
      <c r="I324">
        <v>10</v>
      </c>
      <c r="J324" t="s">
        <v>93</v>
      </c>
      <c r="M324" t="s">
        <v>46</v>
      </c>
      <c r="N324" t="s">
        <v>59</v>
      </c>
      <c r="O324">
        <v>120</v>
      </c>
      <c r="P324" t="s">
        <v>34</v>
      </c>
      <c r="Q324" t="s">
        <v>102</v>
      </c>
      <c r="R324" t="s">
        <v>52</v>
      </c>
      <c r="S324" t="s">
        <v>53</v>
      </c>
      <c r="T324" t="s">
        <v>66</v>
      </c>
      <c r="U324" t="s">
        <v>42</v>
      </c>
      <c r="V324" t="s">
        <v>113</v>
      </c>
      <c r="W324" t="s">
        <v>181</v>
      </c>
      <c r="Z324" t="s">
        <v>32</v>
      </c>
      <c r="AA324">
        <v>0.01</v>
      </c>
      <c r="AB324" t="s">
        <v>46</v>
      </c>
      <c r="AC324">
        <v>6495</v>
      </c>
      <c r="AD324" t="s">
        <v>718</v>
      </c>
      <c r="AE324">
        <v>5</v>
      </c>
      <c r="AF324" t="s">
        <v>127</v>
      </c>
      <c r="AG324">
        <v>696</v>
      </c>
      <c r="AH324" t="s">
        <v>117</v>
      </c>
    </row>
    <row r="325" spans="1:34" x14ac:dyDescent="0.25">
      <c r="A325" t="s">
        <v>473</v>
      </c>
      <c r="B325" t="s">
        <v>135</v>
      </c>
      <c r="C325" t="s">
        <v>1140</v>
      </c>
      <c r="D325" t="s">
        <v>135</v>
      </c>
      <c r="E325">
        <v>0.107</v>
      </c>
      <c r="F325" t="s">
        <v>135</v>
      </c>
      <c r="G325" t="s">
        <v>1325</v>
      </c>
      <c r="H325" t="s">
        <v>111</v>
      </c>
      <c r="I325">
        <v>10</v>
      </c>
      <c r="J325" t="s">
        <v>93</v>
      </c>
      <c r="M325" t="s">
        <v>46</v>
      </c>
      <c r="N325" t="s">
        <v>47</v>
      </c>
      <c r="O325">
        <v>180</v>
      </c>
      <c r="P325" t="s">
        <v>34</v>
      </c>
      <c r="Q325" t="s">
        <v>102</v>
      </c>
      <c r="R325" t="s">
        <v>52</v>
      </c>
      <c r="S325" t="s">
        <v>53</v>
      </c>
      <c r="T325" t="s">
        <v>66</v>
      </c>
      <c r="U325" t="s">
        <v>42</v>
      </c>
      <c r="V325" t="s">
        <v>113</v>
      </c>
      <c r="W325">
        <v>0</v>
      </c>
      <c r="Y325" t="s">
        <v>165</v>
      </c>
      <c r="Z325" t="s">
        <v>32</v>
      </c>
      <c r="AA325">
        <v>1E-3</v>
      </c>
      <c r="AB325" t="s">
        <v>46</v>
      </c>
      <c r="AC325" t="s">
        <v>1127</v>
      </c>
      <c r="AD325" t="s">
        <v>1122</v>
      </c>
      <c r="AE325">
        <v>2</v>
      </c>
      <c r="AF325" t="s">
        <v>526</v>
      </c>
      <c r="AG325">
        <v>450</v>
      </c>
      <c r="AH325" t="s">
        <v>116</v>
      </c>
    </row>
    <row r="326" spans="1:34" x14ac:dyDescent="0.25">
      <c r="A326" t="s">
        <v>135</v>
      </c>
      <c r="B326" t="s">
        <v>135</v>
      </c>
      <c r="C326" t="s">
        <v>1043</v>
      </c>
      <c r="D326" t="s">
        <v>135</v>
      </c>
      <c r="E326">
        <v>0.11</v>
      </c>
      <c r="F326" t="s">
        <v>135</v>
      </c>
      <c r="G326" t="s">
        <v>1325</v>
      </c>
      <c r="H326" t="s">
        <v>109</v>
      </c>
      <c r="I326">
        <v>10</v>
      </c>
      <c r="J326" t="s">
        <v>93</v>
      </c>
      <c r="M326" t="s">
        <v>46</v>
      </c>
      <c r="N326" t="s">
        <v>59</v>
      </c>
      <c r="O326">
        <v>300</v>
      </c>
      <c r="P326" t="s">
        <v>34</v>
      </c>
      <c r="Q326" t="s">
        <v>102</v>
      </c>
      <c r="R326" t="s">
        <v>52</v>
      </c>
      <c r="S326" t="s">
        <v>53</v>
      </c>
      <c r="T326" t="s">
        <v>66</v>
      </c>
      <c r="U326" t="s">
        <v>42</v>
      </c>
      <c r="V326" t="s">
        <v>113</v>
      </c>
      <c r="W326" t="s">
        <v>976</v>
      </c>
      <c r="X326" t="s">
        <v>896</v>
      </c>
      <c r="Y326" t="s">
        <v>990</v>
      </c>
      <c r="Z326" t="s">
        <v>32</v>
      </c>
      <c r="AA326" t="s">
        <v>894</v>
      </c>
      <c r="AB326" t="s">
        <v>46</v>
      </c>
      <c r="AC326" t="s">
        <v>991</v>
      </c>
      <c r="AD326" t="s">
        <v>986</v>
      </c>
      <c r="AE326">
        <v>5</v>
      </c>
      <c r="AF326" t="s">
        <v>987</v>
      </c>
      <c r="AG326">
        <v>500</v>
      </c>
      <c r="AH326" t="s">
        <v>116</v>
      </c>
    </row>
    <row r="327" spans="1:34" x14ac:dyDescent="0.25">
      <c r="A327" t="s">
        <v>473</v>
      </c>
      <c r="B327" t="s">
        <v>135</v>
      </c>
      <c r="C327" t="s">
        <v>470</v>
      </c>
      <c r="D327" t="s">
        <v>135</v>
      </c>
      <c r="E327">
        <v>0.113</v>
      </c>
      <c r="F327" t="s">
        <v>135</v>
      </c>
      <c r="G327" t="s">
        <v>1325</v>
      </c>
      <c r="H327" t="s">
        <v>111</v>
      </c>
      <c r="I327">
        <v>10</v>
      </c>
      <c r="J327" t="s">
        <v>93</v>
      </c>
      <c r="M327" t="s">
        <v>46</v>
      </c>
      <c r="N327" t="s">
        <v>59</v>
      </c>
      <c r="O327">
        <v>300</v>
      </c>
      <c r="P327" t="s">
        <v>34</v>
      </c>
      <c r="Q327" t="s">
        <v>102</v>
      </c>
      <c r="R327" t="s">
        <v>52</v>
      </c>
      <c r="S327" t="s">
        <v>53</v>
      </c>
      <c r="T327" t="s">
        <v>66</v>
      </c>
      <c r="U327" t="s">
        <v>42</v>
      </c>
      <c r="V327" t="s">
        <v>113</v>
      </c>
      <c r="W327">
        <v>6</v>
      </c>
      <c r="Z327" t="s">
        <v>32</v>
      </c>
      <c r="AA327">
        <v>0.01</v>
      </c>
      <c r="AB327" t="s">
        <v>46</v>
      </c>
      <c r="AC327" t="s">
        <v>474</v>
      </c>
      <c r="AD327" t="s">
        <v>220</v>
      </c>
      <c r="AE327">
        <v>1</v>
      </c>
      <c r="AF327" t="s">
        <v>475</v>
      </c>
      <c r="AG327">
        <v>490</v>
      </c>
      <c r="AH327" t="s">
        <v>117</v>
      </c>
    </row>
    <row r="328" spans="1:34" x14ac:dyDescent="0.25">
      <c r="A328" t="s">
        <v>659</v>
      </c>
      <c r="B328" t="s">
        <v>659</v>
      </c>
      <c r="C328" t="s">
        <v>668</v>
      </c>
      <c r="D328" t="s">
        <v>135</v>
      </c>
      <c r="E328">
        <v>0.11600000000000001</v>
      </c>
      <c r="F328" t="s">
        <v>135</v>
      </c>
      <c r="G328" t="s">
        <v>1325</v>
      </c>
      <c r="H328" t="s">
        <v>109</v>
      </c>
      <c r="I328">
        <v>10</v>
      </c>
      <c r="J328" t="s">
        <v>93</v>
      </c>
      <c r="M328" t="s">
        <v>46</v>
      </c>
      <c r="N328" t="s">
        <v>47</v>
      </c>
      <c r="O328">
        <v>120</v>
      </c>
      <c r="P328" t="s">
        <v>48</v>
      </c>
      <c r="Q328" t="s">
        <v>102</v>
      </c>
      <c r="R328" t="s">
        <v>52</v>
      </c>
      <c r="S328" t="s">
        <v>53</v>
      </c>
      <c r="T328" t="s">
        <v>66</v>
      </c>
      <c r="U328" t="s">
        <v>42</v>
      </c>
      <c r="V328" t="s">
        <v>113</v>
      </c>
      <c r="Z328" t="s">
        <v>32</v>
      </c>
      <c r="AA328">
        <v>2E-3</v>
      </c>
      <c r="AB328" t="s">
        <v>46</v>
      </c>
      <c r="AG328">
        <v>280</v>
      </c>
      <c r="AH328" t="s">
        <v>116</v>
      </c>
    </row>
    <row r="329" spans="1:34" x14ac:dyDescent="0.25">
      <c r="A329" t="s">
        <v>135</v>
      </c>
      <c r="B329" t="s">
        <v>135</v>
      </c>
      <c r="C329" t="s">
        <v>350</v>
      </c>
      <c r="D329" t="s">
        <v>135</v>
      </c>
      <c r="E329">
        <v>0.11699999999999999</v>
      </c>
      <c r="F329" t="s">
        <v>135</v>
      </c>
      <c r="G329" t="s">
        <v>1325</v>
      </c>
      <c r="H329" t="s">
        <v>110</v>
      </c>
      <c r="I329">
        <v>5</v>
      </c>
      <c r="J329" t="s">
        <v>93</v>
      </c>
      <c r="M329" t="s">
        <v>46</v>
      </c>
      <c r="N329" t="s">
        <v>59</v>
      </c>
      <c r="O329">
        <v>180</v>
      </c>
      <c r="P329" t="s">
        <v>34</v>
      </c>
      <c r="Q329" t="s">
        <v>102</v>
      </c>
      <c r="R329" t="s">
        <v>52</v>
      </c>
      <c r="S329" t="s">
        <v>53</v>
      </c>
      <c r="T329" t="s">
        <v>66</v>
      </c>
      <c r="U329" t="s">
        <v>42</v>
      </c>
      <c r="V329" t="s">
        <v>113</v>
      </c>
      <c r="W329">
        <v>0.1</v>
      </c>
      <c r="Y329" t="s">
        <v>373</v>
      </c>
      <c r="Z329" t="s">
        <v>32</v>
      </c>
      <c r="AA329">
        <v>0.01</v>
      </c>
      <c r="AB329" t="s">
        <v>46</v>
      </c>
      <c r="AC329" t="s">
        <v>295</v>
      </c>
      <c r="AD329" t="s">
        <v>352</v>
      </c>
      <c r="AE329">
        <v>2</v>
      </c>
      <c r="AF329" t="s">
        <v>127</v>
      </c>
      <c r="AG329" t="s">
        <v>353</v>
      </c>
      <c r="AH329" t="s">
        <v>116</v>
      </c>
    </row>
    <row r="330" spans="1:34" x14ac:dyDescent="0.25">
      <c r="A330" t="s">
        <v>135</v>
      </c>
      <c r="B330" t="s">
        <v>135</v>
      </c>
      <c r="C330" t="s">
        <v>396</v>
      </c>
      <c r="D330" t="s">
        <v>135</v>
      </c>
      <c r="E330">
        <v>0.11700000000000001</v>
      </c>
      <c r="F330" t="s">
        <v>135</v>
      </c>
      <c r="G330" t="s">
        <v>1325</v>
      </c>
      <c r="H330" t="s">
        <v>111</v>
      </c>
      <c r="I330">
        <v>10</v>
      </c>
      <c r="J330" t="s">
        <v>93</v>
      </c>
      <c r="M330" t="s">
        <v>32</v>
      </c>
      <c r="N330" t="s">
        <v>59</v>
      </c>
      <c r="O330">
        <v>900</v>
      </c>
      <c r="P330" t="s">
        <v>34</v>
      </c>
      <c r="Q330" t="s">
        <v>102</v>
      </c>
      <c r="R330" t="s">
        <v>52</v>
      </c>
      <c r="S330" t="s">
        <v>85</v>
      </c>
      <c r="T330" t="s">
        <v>66</v>
      </c>
      <c r="U330" t="s">
        <v>42</v>
      </c>
      <c r="V330" t="s">
        <v>113</v>
      </c>
      <c r="Z330" t="s">
        <v>32</v>
      </c>
      <c r="AA330" t="s">
        <v>397</v>
      </c>
      <c r="AB330" t="s">
        <v>32</v>
      </c>
      <c r="AC330" t="s">
        <v>403</v>
      </c>
      <c r="AD330" t="s">
        <v>404</v>
      </c>
      <c r="AE330">
        <v>5</v>
      </c>
      <c r="AF330" t="s">
        <v>405</v>
      </c>
      <c r="AH330" t="s">
        <v>116</v>
      </c>
    </row>
    <row r="331" spans="1:34" x14ac:dyDescent="0.25">
      <c r="A331" t="s">
        <v>135</v>
      </c>
      <c r="B331" t="s">
        <v>135</v>
      </c>
      <c r="C331" t="s">
        <v>480</v>
      </c>
      <c r="D331" t="s">
        <v>135</v>
      </c>
      <c r="E331">
        <v>0.12</v>
      </c>
      <c r="F331" t="s">
        <v>135</v>
      </c>
      <c r="G331" t="s">
        <v>1325</v>
      </c>
      <c r="H331" t="s">
        <v>111</v>
      </c>
      <c r="I331">
        <v>10</v>
      </c>
      <c r="J331" t="s">
        <v>93</v>
      </c>
      <c r="M331" t="s">
        <v>46</v>
      </c>
      <c r="N331" t="s">
        <v>59</v>
      </c>
      <c r="O331">
        <v>120</v>
      </c>
      <c r="P331" t="s">
        <v>34</v>
      </c>
      <c r="Q331" t="s">
        <v>102</v>
      </c>
      <c r="R331" t="s">
        <v>52</v>
      </c>
      <c r="S331" t="s">
        <v>53</v>
      </c>
      <c r="T331" t="s">
        <v>66</v>
      </c>
      <c r="U331" t="s">
        <v>42</v>
      </c>
      <c r="V331" t="s">
        <v>113</v>
      </c>
      <c r="Z331" t="s">
        <v>32</v>
      </c>
      <c r="AA331">
        <v>0.01</v>
      </c>
      <c r="AB331" t="s">
        <v>32</v>
      </c>
      <c r="AC331" t="s">
        <v>481</v>
      </c>
      <c r="AD331" t="s">
        <v>220</v>
      </c>
      <c r="AE331">
        <v>5</v>
      </c>
      <c r="AF331" t="s">
        <v>482</v>
      </c>
      <c r="AG331">
        <v>370</v>
      </c>
    </row>
    <row r="332" spans="1:34" x14ac:dyDescent="0.25">
      <c r="A332" t="s">
        <v>135</v>
      </c>
      <c r="B332" t="s">
        <v>135</v>
      </c>
      <c r="C332" t="s">
        <v>1318</v>
      </c>
      <c r="D332" t="s">
        <v>135</v>
      </c>
      <c r="E332">
        <v>0.12</v>
      </c>
      <c r="F332" t="s">
        <v>135</v>
      </c>
      <c r="G332" t="s">
        <v>1325</v>
      </c>
      <c r="H332" t="s">
        <v>111</v>
      </c>
      <c r="I332">
        <v>10</v>
      </c>
      <c r="J332" t="s">
        <v>93</v>
      </c>
      <c r="M332" t="s">
        <v>46</v>
      </c>
      <c r="N332" t="s">
        <v>47</v>
      </c>
      <c r="O332">
        <v>120</v>
      </c>
      <c r="P332" t="s">
        <v>35</v>
      </c>
      <c r="Q332" t="s">
        <v>102</v>
      </c>
      <c r="R332" t="s">
        <v>52</v>
      </c>
      <c r="S332" t="s">
        <v>53</v>
      </c>
      <c r="T332" t="s">
        <v>66</v>
      </c>
      <c r="U332" t="s">
        <v>42</v>
      </c>
      <c r="V332" t="s">
        <v>113</v>
      </c>
      <c r="Y332" t="s">
        <v>890</v>
      </c>
      <c r="Z332" t="s">
        <v>32</v>
      </c>
      <c r="AA332">
        <v>0.01</v>
      </c>
      <c r="AB332" t="s">
        <v>46</v>
      </c>
      <c r="AC332" t="s">
        <v>1308</v>
      </c>
      <c r="AD332" t="s">
        <v>641</v>
      </c>
      <c r="AE332">
        <v>2</v>
      </c>
      <c r="AF332" t="s">
        <v>1309</v>
      </c>
      <c r="AG332">
        <v>600</v>
      </c>
      <c r="AH332" t="s">
        <v>116</v>
      </c>
    </row>
    <row r="333" spans="1:34" x14ac:dyDescent="0.25">
      <c r="A333" t="s">
        <v>135</v>
      </c>
      <c r="B333" t="s">
        <v>135</v>
      </c>
      <c r="C333" t="s">
        <v>1075</v>
      </c>
      <c r="D333" t="s">
        <v>135</v>
      </c>
      <c r="E333">
        <v>0.123</v>
      </c>
      <c r="F333" t="s">
        <v>135</v>
      </c>
      <c r="G333" t="s">
        <v>1325</v>
      </c>
      <c r="H333" t="s">
        <v>111</v>
      </c>
      <c r="I333">
        <v>10</v>
      </c>
      <c r="J333" t="s">
        <v>93</v>
      </c>
      <c r="M333" t="s">
        <v>46</v>
      </c>
      <c r="N333" t="s">
        <v>59</v>
      </c>
      <c r="O333">
        <v>900</v>
      </c>
      <c r="P333" t="s">
        <v>48</v>
      </c>
      <c r="Q333" t="s">
        <v>102</v>
      </c>
      <c r="R333" t="s">
        <v>52</v>
      </c>
      <c r="S333" t="s">
        <v>85</v>
      </c>
      <c r="T333" t="s">
        <v>66</v>
      </c>
      <c r="U333" t="s">
        <v>42</v>
      </c>
      <c r="V333" t="s">
        <v>113</v>
      </c>
      <c r="W333">
        <v>6</v>
      </c>
      <c r="X333">
        <v>5</v>
      </c>
      <c r="Y333" t="s">
        <v>1079</v>
      </c>
      <c r="Z333" t="s">
        <v>32</v>
      </c>
      <c r="AA333">
        <v>0.01</v>
      </c>
      <c r="AB333" t="s">
        <v>32</v>
      </c>
      <c r="AC333" t="s">
        <v>1080</v>
      </c>
      <c r="AD333" t="s">
        <v>1081</v>
      </c>
      <c r="AE333">
        <v>4</v>
      </c>
      <c r="AF333" t="s">
        <v>216</v>
      </c>
      <c r="AG333">
        <v>730</v>
      </c>
      <c r="AH333" t="s">
        <v>116</v>
      </c>
    </row>
    <row r="334" spans="1:34" x14ac:dyDescent="0.25">
      <c r="A334" t="s">
        <v>135</v>
      </c>
      <c r="B334" t="s">
        <v>135</v>
      </c>
      <c r="C334" t="s">
        <v>1107</v>
      </c>
      <c r="D334" t="s">
        <v>135</v>
      </c>
      <c r="E334">
        <v>0.125</v>
      </c>
      <c r="F334" t="s">
        <v>135</v>
      </c>
      <c r="G334" t="s">
        <v>1325</v>
      </c>
      <c r="H334" t="s">
        <v>110</v>
      </c>
      <c r="I334">
        <v>10</v>
      </c>
      <c r="J334" t="s">
        <v>93</v>
      </c>
      <c r="M334" t="s">
        <v>32</v>
      </c>
      <c r="N334" t="s">
        <v>59</v>
      </c>
      <c r="O334">
        <v>60</v>
      </c>
      <c r="P334" t="s">
        <v>48</v>
      </c>
      <c r="Q334" t="s">
        <v>102</v>
      </c>
      <c r="R334" t="s">
        <v>52</v>
      </c>
      <c r="S334" t="s">
        <v>53</v>
      </c>
      <c r="T334" t="s">
        <v>66</v>
      </c>
      <c r="U334" t="s">
        <v>42</v>
      </c>
      <c r="V334" t="s">
        <v>113</v>
      </c>
      <c r="Z334" t="s">
        <v>32</v>
      </c>
      <c r="AA334">
        <v>0.01</v>
      </c>
      <c r="AB334" t="s">
        <v>46</v>
      </c>
      <c r="AC334" t="s">
        <v>1091</v>
      </c>
      <c r="AD334" t="s">
        <v>1092</v>
      </c>
      <c r="AE334">
        <v>0.5</v>
      </c>
      <c r="AF334" t="s">
        <v>1093</v>
      </c>
      <c r="AG334">
        <v>450</v>
      </c>
      <c r="AH334" t="s">
        <v>116</v>
      </c>
    </row>
    <row r="335" spans="1:34" x14ac:dyDescent="0.25">
      <c r="A335" t="s">
        <v>747</v>
      </c>
      <c r="B335" t="s">
        <v>135</v>
      </c>
      <c r="C335" t="s">
        <v>776</v>
      </c>
      <c r="D335" t="s">
        <v>135</v>
      </c>
      <c r="E335">
        <v>0.125</v>
      </c>
      <c r="F335" t="s">
        <v>135</v>
      </c>
      <c r="G335" t="s">
        <v>1325</v>
      </c>
      <c r="H335" t="s">
        <v>109</v>
      </c>
      <c r="I335">
        <v>10</v>
      </c>
      <c r="J335" t="s">
        <v>93</v>
      </c>
      <c r="M335" t="s">
        <v>46</v>
      </c>
      <c r="N335" t="s">
        <v>59</v>
      </c>
      <c r="O335">
        <v>300</v>
      </c>
      <c r="P335" t="s">
        <v>48</v>
      </c>
      <c r="Q335" t="s">
        <v>102</v>
      </c>
      <c r="R335" t="s">
        <v>52</v>
      </c>
      <c r="S335" t="s">
        <v>53</v>
      </c>
      <c r="T335" t="s">
        <v>66</v>
      </c>
      <c r="U335" t="s">
        <v>42</v>
      </c>
      <c r="V335" t="s">
        <v>113</v>
      </c>
      <c r="W335">
        <v>0</v>
      </c>
      <c r="Y335" t="s">
        <v>748</v>
      </c>
      <c r="Z335" t="s">
        <v>32</v>
      </c>
      <c r="AA335">
        <v>0.01</v>
      </c>
      <c r="AB335" t="s">
        <v>46</v>
      </c>
      <c r="AC335" t="s">
        <v>726</v>
      </c>
      <c r="AD335" t="s">
        <v>220</v>
      </c>
      <c r="AE335">
        <v>10</v>
      </c>
      <c r="AF335" t="s">
        <v>727</v>
      </c>
      <c r="AG335" t="s">
        <v>746</v>
      </c>
      <c r="AH335" t="s">
        <v>118</v>
      </c>
    </row>
    <row r="336" spans="1:34" x14ac:dyDescent="0.25">
      <c r="A336" t="s">
        <v>135</v>
      </c>
      <c r="B336" t="s">
        <v>135</v>
      </c>
      <c r="C336" t="s">
        <v>1256</v>
      </c>
      <c r="D336" t="s">
        <v>135</v>
      </c>
      <c r="E336">
        <v>0.13</v>
      </c>
      <c r="F336" t="s">
        <v>135</v>
      </c>
      <c r="G336" t="s">
        <v>1325</v>
      </c>
      <c r="H336" t="s">
        <v>111</v>
      </c>
      <c r="I336">
        <v>10</v>
      </c>
      <c r="J336" t="s">
        <v>93</v>
      </c>
      <c r="M336" t="s">
        <v>46</v>
      </c>
      <c r="N336" t="s">
        <v>59</v>
      </c>
      <c r="O336">
        <v>180</v>
      </c>
      <c r="P336" t="s">
        <v>48</v>
      </c>
      <c r="Q336" t="s">
        <v>102</v>
      </c>
      <c r="R336" t="s">
        <v>78</v>
      </c>
      <c r="S336" t="s">
        <v>85</v>
      </c>
      <c r="T336" t="s">
        <v>66</v>
      </c>
      <c r="U336" t="s">
        <v>42</v>
      </c>
      <c r="V336" t="s">
        <v>113</v>
      </c>
      <c r="W336">
        <v>6</v>
      </c>
      <c r="Z336" t="s">
        <v>46</v>
      </c>
      <c r="AA336">
        <v>5.0000000000000001E-3</v>
      </c>
      <c r="AB336" t="s">
        <v>32</v>
      </c>
      <c r="AC336" t="s">
        <v>1251</v>
      </c>
      <c r="AE336">
        <v>2</v>
      </c>
      <c r="AF336" t="s">
        <v>1252</v>
      </c>
    </row>
    <row r="337" spans="1:34" x14ac:dyDescent="0.25">
      <c r="A337" t="s">
        <v>135</v>
      </c>
      <c r="B337" t="s">
        <v>135</v>
      </c>
      <c r="C337" t="s">
        <v>211</v>
      </c>
      <c r="D337" t="s">
        <v>135</v>
      </c>
      <c r="E337">
        <v>0.1363</v>
      </c>
      <c r="F337" t="s">
        <v>135</v>
      </c>
      <c r="G337" t="s">
        <v>1325</v>
      </c>
      <c r="H337" t="s">
        <v>109</v>
      </c>
      <c r="I337">
        <v>15</v>
      </c>
      <c r="J337" t="s">
        <v>93</v>
      </c>
      <c r="M337" t="s">
        <v>46</v>
      </c>
      <c r="N337" t="s">
        <v>59</v>
      </c>
      <c r="O337">
        <v>600</v>
      </c>
      <c r="P337" t="s">
        <v>34</v>
      </c>
      <c r="Q337" t="s">
        <v>102</v>
      </c>
      <c r="R337" t="s">
        <v>52</v>
      </c>
      <c r="S337" t="s">
        <v>89</v>
      </c>
      <c r="T337" t="s">
        <v>66</v>
      </c>
      <c r="U337" t="s">
        <v>42</v>
      </c>
      <c r="V337" t="s">
        <v>113</v>
      </c>
      <c r="W337" t="s">
        <v>181</v>
      </c>
      <c r="X337" t="s">
        <v>182</v>
      </c>
      <c r="Y337" t="s">
        <v>183</v>
      </c>
      <c r="Z337" t="s">
        <v>32</v>
      </c>
      <c r="AA337">
        <v>5.0000000000000001E-3</v>
      </c>
      <c r="AB337" t="s">
        <v>32</v>
      </c>
      <c r="AC337" t="s">
        <v>184</v>
      </c>
      <c r="AD337" t="s">
        <v>185</v>
      </c>
      <c r="AE337">
        <v>5</v>
      </c>
      <c r="AF337" t="s">
        <v>186</v>
      </c>
      <c r="AG337">
        <v>320</v>
      </c>
      <c r="AH337" t="s">
        <v>116</v>
      </c>
    </row>
    <row r="338" spans="1:34" x14ac:dyDescent="0.25">
      <c r="A338" t="s">
        <v>135</v>
      </c>
      <c r="B338" t="s">
        <v>135</v>
      </c>
      <c r="C338" t="s">
        <v>1282</v>
      </c>
      <c r="D338" t="s">
        <v>135</v>
      </c>
      <c r="E338">
        <v>0.13950000000000001</v>
      </c>
      <c r="F338" t="s">
        <v>135</v>
      </c>
      <c r="G338" t="s">
        <v>1325</v>
      </c>
      <c r="H338" t="s">
        <v>110</v>
      </c>
      <c r="I338">
        <v>10</v>
      </c>
      <c r="J338" t="s">
        <v>93</v>
      </c>
      <c r="M338" t="s">
        <v>46</v>
      </c>
      <c r="N338" t="s">
        <v>59</v>
      </c>
      <c r="O338">
        <v>600</v>
      </c>
      <c r="P338" t="s">
        <v>35</v>
      </c>
      <c r="Q338" t="s">
        <v>102</v>
      </c>
      <c r="R338" t="s">
        <v>52</v>
      </c>
      <c r="S338" t="s">
        <v>85</v>
      </c>
      <c r="T338" t="s">
        <v>66</v>
      </c>
      <c r="U338" t="s">
        <v>42</v>
      </c>
      <c r="V338" t="s">
        <v>1284</v>
      </c>
      <c r="W338">
        <v>0.06</v>
      </c>
      <c r="X338">
        <v>1.8200000000000001E-2</v>
      </c>
      <c r="Y338" t="s">
        <v>1290</v>
      </c>
      <c r="Z338" t="s">
        <v>32</v>
      </c>
      <c r="AA338">
        <v>1E-3</v>
      </c>
      <c r="AB338" t="s">
        <v>32</v>
      </c>
      <c r="AC338" t="s">
        <v>1221</v>
      </c>
      <c r="AD338" t="s">
        <v>1222</v>
      </c>
      <c r="AE338">
        <v>5</v>
      </c>
      <c r="AF338" t="s">
        <v>216</v>
      </c>
      <c r="AG338">
        <v>842</v>
      </c>
      <c r="AH338" t="s">
        <v>116</v>
      </c>
    </row>
    <row r="339" spans="1:34" x14ac:dyDescent="0.25">
      <c r="A339" t="s">
        <v>135</v>
      </c>
      <c r="B339" t="s">
        <v>135</v>
      </c>
      <c r="C339" t="s">
        <v>1190</v>
      </c>
      <c r="D339" t="s">
        <v>135</v>
      </c>
      <c r="E339">
        <v>0.14000000000000001</v>
      </c>
      <c r="F339" t="s">
        <v>135</v>
      </c>
      <c r="G339" t="s">
        <v>1325</v>
      </c>
      <c r="H339" t="s">
        <v>111</v>
      </c>
      <c r="I339">
        <v>10</v>
      </c>
      <c r="J339" t="s">
        <v>93</v>
      </c>
      <c r="M339" t="s">
        <v>46</v>
      </c>
      <c r="N339" t="s">
        <v>59</v>
      </c>
      <c r="O339">
        <v>180</v>
      </c>
      <c r="P339" t="s">
        <v>48</v>
      </c>
      <c r="Q339" t="s">
        <v>102</v>
      </c>
      <c r="R339" t="s">
        <v>52</v>
      </c>
      <c r="S339" t="s">
        <v>53</v>
      </c>
      <c r="T339" t="s">
        <v>66</v>
      </c>
      <c r="U339" t="s">
        <v>42</v>
      </c>
      <c r="V339" t="s">
        <v>113</v>
      </c>
      <c r="AA339" t="s">
        <v>894</v>
      </c>
      <c r="AB339" t="s">
        <v>32</v>
      </c>
      <c r="AE339">
        <v>5</v>
      </c>
    </row>
    <row r="340" spans="1:34" x14ac:dyDescent="0.25">
      <c r="A340" t="s">
        <v>135</v>
      </c>
      <c r="B340" t="s">
        <v>135</v>
      </c>
      <c r="C340" t="s">
        <v>337</v>
      </c>
      <c r="D340" t="s">
        <v>135</v>
      </c>
      <c r="E340">
        <v>0.15</v>
      </c>
      <c r="F340" t="s">
        <v>135</v>
      </c>
      <c r="G340" t="s">
        <v>1325</v>
      </c>
      <c r="H340" t="s">
        <v>109</v>
      </c>
      <c r="I340">
        <v>10</v>
      </c>
      <c r="J340" t="s">
        <v>93</v>
      </c>
      <c r="M340" t="s">
        <v>32</v>
      </c>
      <c r="N340" t="s">
        <v>59</v>
      </c>
      <c r="O340">
        <v>900</v>
      </c>
      <c r="P340" t="s">
        <v>48</v>
      </c>
      <c r="Q340" t="s">
        <v>102</v>
      </c>
      <c r="R340" t="s">
        <v>39</v>
      </c>
      <c r="S340" t="s">
        <v>85</v>
      </c>
      <c r="T340" t="s">
        <v>66</v>
      </c>
      <c r="U340" t="s">
        <v>42</v>
      </c>
      <c r="V340" t="s">
        <v>113</v>
      </c>
      <c r="W340">
        <v>5</v>
      </c>
      <c r="X340">
        <v>5</v>
      </c>
      <c r="Y340" t="s">
        <v>322</v>
      </c>
      <c r="Z340" t="s">
        <v>32</v>
      </c>
      <c r="AA340">
        <v>0.01</v>
      </c>
      <c r="AB340" t="s">
        <v>32</v>
      </c>
      <c r="AC340" t="s">
        <v>323</v>
      </c>
      <c r="AD340" t="s">
        <v>324</v>
      </c>
      <c r="AE340">
        <v>2</v>
      </c>
      <c r="AF340" t="s">
        <v>325</v>
      </c>
      <c r="AG340">
        <v>842</v>
      </c>
      <c r="AH340" t="s">
        <v>116</v>
      </c>
    </row>
    <row r="341" spans="1:34" x14ac:dyDescent="0.25">
      <c r="A341" t="s">
        <v>135</v>
      </c>
      <c r="B341" t="s">
        <v>135</v>
      </c>
      <c r="C341" t="s">
        <v>1247</v>
      </c>
      <c r="D341" t="s">
        <v>135</v>
      </c>
      <c r="E341">
        <v>0.15</v>
      </c>
      <c r="F341" t="s">
        <v>135</v>
      </c>
      <c r="G341" t="s">
        <v>1325</v>
      </c>
      <c r="H341" t="s">
        <v>110</v>
      </c>
      <c r="I341">
        <v>10</v>
      </c>
      <c r="J341" t="s">
        <v>93</v>
      </c>
      <c r="M341" t="s">
        <v>46</v>
      </c>
      <c r="N341" t="s">
        <v>59</v>
      </c>
      <c r="O341">
        <v>60</v>
      </c>
      <c r="P341" t="s">
        <v>34</v>
      </c>
      <c r="Q341" t="s">
        <v>102</v>
      </c>
      <c r="R341" t="s">
        <v>52</v>
      </c>
      <c r="S341" t="s">
        <v>53</v>
      </c>
      <c r="T341" t="s">
        <v>66</v>
      </c>
      <c r="U341" t="s">
        <v>42</v>
      </c>
      <c r="V341" t="s">
        <v>113</v>
      </c>
      <c r="W341">
        <v>1</v>
      </c>
      <c r="Y341" t="s">
        <v>917</v>
      </c>
      <c r="Z341" t="s">
        <v>32</v>
      </c>
      <c r="AA341">
        <v>0.01</v>
      </c>
      <c r="AB341" t="s">
        <v>46</v>
      </c>
      <c r="AC341" t="s">
        <v>295</v>
      </c>
      <c r="AD341" t="s">
        <v>718</v>
      </c>
      <c r="AE341">
        <v>5</v>
      </c>
      <c r="AF341" t="s">
        <v>526</v>
      </c>
      <c r="AG341">
        <v>425</v>
      </c>
      <c r="AH341" t="s">
        <v>117</v>
      </c>
    </row>
    <row r="342" spans="1:34" x14ac:dyDescent="0.25">
      <c r="A342" t="s">
        <v>473</v>
      </c>
      <c r="B342" t="s">
        <v>135</v>
      </c>
      <c r="C342" t="s">
        <v>921</v>
      </c>
      <c r="D342" t="s">
        <v>135</v>
      </c>
      <c r="E342">
        <v>0.15</v>
      </c>
      <c r="F342" t="s">
        <v>135</v>
      </c>
      <c r="G342" t="s">
        <v>1325</v>
      </c>
      <c r="H342" t="s">
        <v>109</v>
      </c>
      <c r="I342">
        <v>10</v>
      </c>
      <c r="J342" t="s">
        <v>93</v>
      </c>
      <c r="M342" t="s">
        <v>46</v>
      </c>
      <c r="N342" t="s">
        <v>59</v>
      </c>
      <c r="O342">
        <v>120</v>
      </c>
      <c r="P342" t="s">
        <v>71</v>
      </c>
      <c r="Q342" t="s">
        <v>103</v>
      </c>
      <c r="R342" t="s">
        <v>39</v>
      </c>
      <c r="S342" t="s">
        <v>76</v>
      </c>
      <c r="T342" t="s">
        <v>41</v>
      </c>
      <c r="V342" t="s">
        <v>113</v>
      </c>
      <c r="W342">
        <v>5</v>
      </c>
      <c r="Y342" t="s">
        <v>932</v>
      </c>
      <c r="Z342" t="s">
        <v>32</v>
      </c>
      <c r="AA342">
        <v>0.01</v>
      </c>
      <c r="AB342" t="s">
        <v>32</v>
      </c>
      <c r="AC342" t="s">
        <v>928</v>
      </c>
      <c r="AD342" t="s">
        <v>929</v>
      </c>
      <c r="AE342">
        <v>10</v>
      </c>
      <c r="AF342" t="s">
        <v>930</v>
      </c>
    </row>
    <row r="343" spans="1:34" x14ac:dyDescent="0.25">
      <c r="A343" t="s">
        <v>135</v>
      </c>
      <c r="B343" t="s">
        <v>135</v>
      </c>
      <c r="C343" t="s">
        <v>1246</v>
      </c>
      <c r="D343" t="s">
        <v>135</v>
      </c>
      <c r="E343">
        <v>0.16</v>
      </c>
      <c r="F343" t="s">
        <v>135</v>
      </c>
      <c r="G343" t="s">
        <v>1325</v>
      </c>
      <c r="H343" t="s">
        <v>109</v>
      </c>
      <c r="I343">
        <v>10</v>
      </c>
      <c r="J343" t="s">
        <v>93</v>
      </c>
      <c r="M343" t="s">
        <v>46</v>
      </c>
      <c r="N343" t="s">
        <v>59</v>
      </c>
      <c r="O343">
        <v>600</v>
      </c>
      <c r="P343" t="s">
        <v>48</v>
      </c>
      <c r="Q343" t="s">
        <v>102</v>
      </c>
      <c r="R343" t="s">
        <v>52</v>
      </c>
      <c r="S343" t="s">
        <v>53</v>
      </c>
      <c r="T343" t="s">
        <v>66</v>
      </c>
      <c r="U343" t="s">
        <v>42</v>
      </c>
      <c r="V343" t="s">
        <v>113</v>
      </c>
      <c r="W343">
        <v>0</v>
      </c>
      <c r="Z343" t="s">
        <v>32</v>
      </c>
      <c r="AA343">
        <v>0.01</v>
      </c>
      <c r="AB343" t="s">
        <v>46</v>
      </c>
      <c r="AC343" t="s">
        <v>1205</v>
      </c>
      <c r="AD343" t="s">
        <v>1206</v>
      </c>
      <c r="AE343">
        <v>1</v>
      </c>
      <c r="AF343" t="s">
        <v>1204</v>
      </c>
      <c r="AG343">
        <v>272</v>
      </c>
      <c r="AH343" t="s">
        <v>116</v>
      </c>
    </row>
    <row r="344" spans="1:34" x14ac:dyDescent="0.25">
      <c r="A344" t="s">
        <v>135</v>
      </c>
      <c r="B344" t="s">
        <v>135</v>
      </c>
      <c r="C344" t="s">
        <v>523</v>
      </c>
      <c r="D344" t="s">
        <v>135</v>
      </c>
      <c r="E344">
        <v>0.16800000000000001</v>
      </c>
      <c r="F344" t="s">
        <v>135</v>
      </c>
      <c r="G344" t="s">
        <v>1325</v>
      </c>
      <c r="H344" t="s">
        <v>111</v>
      </c>
      <c r="I344">
        <v>10</v>
      </c>
      <c r="J344" t="s">
        <v>93</v>
      </c>
      <c r="M344" t="s">
        <v>32</v>
      </c>
      <c r="N344" t="s">
        <v>70</v>
      </c>
      <c r="O344">
        <v>900</v>
      </c>
      <c r="P344" t="s">
        <v>48</v>
      </c>
      <c r="Q344" t="s">
        <v>102</v>
      </c>
      <c r="R344" t="s">
        <v>52</v>
      </c>
      <c r="S344" t="s">
        <v>53</v>
      </c>
      <c r="T344" t="s">
        <v>66</v>
      </c>
      <c r="U344" t="s">
        <v>42</v>
      </c>
      <c r="V344" t="s">
        <v>113</v>
      </c>
      <c r="W344">
        <v>0.01</v>
      </c>
      <c r="Y344" t="s">
        <v>165</v>
      </c>
      <c r="Z344" t="s">
        <v>32</v>
      </c>
      <c r="AA344">
        <v>0.01</v>
      </c>
      <c r="AB344" t="s">
        <v>46</v>
      </c>
      <c r="AC344" t="s">
        <v>529</v>
      </c>
      <c r="AD344" t="s">
        <v>528</v>
      </c>
      <c r="AE344">
        <v>2</v>
      </c>
      <c r="AF344" t="s">
        <v>482</v>
      </c>
      <c r="AG344">
        <v>172</v>
      </c>
      <c r="AH344" t="s">
        <v>116</v>
      </c>
    </row>
    <row r="345" spans="1:34" x14ac:dyDescent="0.25">
      <c r="A345" t="s">
        <v>135</v>
      </c>
      <c r="B345" t="s">
        <v>135</v>
      </c>
      <c r="C345" t="s">
        <v>1246</v>
      </c>
      <c r="D345" t="s">
        <v>135</v>
      </c>
      <c r="E345">
        <v>0.18</v>
      </c>
      <c r="F345" t="s">
        <v>135</v>
      </c>
      <c r="G345" t="s">
        <v>1325</v>
      </c>
      <c r="H345" t="s">
        <v>108</v>
      </c>
      <c r="I345">
        <v>10</v>
      </c>
      <c r="J345" t="s">
        <v>93</v>
      </c>
      <c r="M345" t="s">
        <v>46</v>
      </c>
      <c r="N345" t="s">
        <v>59</v>
      </c>
      <c r="O345">
        <v>600</v>
      </c>
      <c r="P345" t="s">
        <v>48</v>
      </c>
      <c r="Q345" t="s">
        <v>102</v>
      </c>
      <c r="R345" t="s">
        <v>52</v>
      </c>
      <c r="S345" t="s">
        <v>90</v>
      </c>
      <c r="T345" t="s">
        <v>66</v>
      </c>
      <c r="U345" t="s">
        <v>42</v>
      </c>
      <c r="V345" t="s">
        <v>113</v>
      </c>
      <c r="W345">
        <v>0.6</v>
      </c>
      <c r="X345">
        <v>5</v>
      </c>
      <c r="Z345" t="s">
        <v>32</v>
      </c>
      <c r="AA345">
        <v>0.01</v>
      </c>
      <c r="AB345" t="s">
        <v>32</v>
      </c>
      <c r="AC345" t="s">
        <v>1211</v>
      </c>
      <c r="AD345" t="s">
        <v>1212</v>
      </c>
      <c r="AE345">
        <v>1</v>
      </c>
      <c r="AF345" t="s">
        <v>1213</v>
      </c>
      <c r="AG345">
        <v>800</v>
      </c>
      <c r="AH345" t="s">
        <v>116</v>
      </c>
    </row>
    <row r="346" spans="1:34" x14ac:dyDescent="0.25">
      <c r="A346" t="s">
        <v>135</v>
      </c>
      <c r="B346" t="s">
        <v>135</v>
      </c>
      <c r="C346" t="s">
        <v>288</v>
      </c>
      <c r="D346" t="s">
        <v>135</v>
      </c>
      <c r="F346" t="s">
        <v>135</v>
      </c>
      <c r="G346" t="s">
        <v>1325</v>
      </c>
      <c r="H346" t="s">
        <v>111</v>
      </c>
      <c r="I346">
        <v>10</v>
      </c>
      <c r="J346" t="s">
        <v>93</v>
      </c>
      <c r="M346" t="s">
        <v>46</v>
      </c>
      <c r="N346" t="s">
        <v>59</v>
      </c>
      <c r="O346">
        <v>60</v>
      </c>
      <c r="P346" t="s">
        <v>48</v>
      </c>
      <c r="Q346" t="s">
        <v>102</v>
      </c>
      <c r="R346" t="s">
        <v>52</v>
      </c>
      <c r="S346" t="s">
        <v>53</v>
      </c>
      <c r="T346" t="s">
        <v>66</v>
      </c>
      <c r="U346" t="s">
        <v>42</v>
      </c>
      <c r="V346" t="s">
        <v>100</v>
      </c>
      <c r="Z346" t="s">
        <v>46</v>
      </c>
      <c r="AA346" t="s">
        <v>281</v>
      </c>
      <c r="AB346" t="s">
        <v>46</v>
      </c>
      <c r="AE346">
        <v>5</v>
      </c>
      <c r="AG346" t="s">
        <v>287</v>
      </c>
      <c r="AH346" t="s">
        <v>120</v>
      </c>
    </row>
    <row r="347" spans="1:34" x14ac:dyDescent="0.25">
      <c r="A347" t="s">
        <v>135</v>
      </c>
      <c r="B347" t="s">
        <v>135</v>
      </c>
      <c r="C347" t="s">
        <v>1115</v>
      </c>
      <c r="D347" t="s">
        <v>135</v>
      </c>
      <c r="F347" t="s">
        <v>135</v>
      </c>
      <c r="G347" t="s">
        <v>1325</v>
      </c>
      <c r="I347">
        <v>10</v>
      </c>
      <c r="J347" t="s">
        <v>93</v>
      </c>
      <c r="N347" t="s">
        <v>1109</v>
      </c>
      <c r="O347">
        <v>10</v>
      </c>
      <c r="P347" t="s">
        <v>1110</v>
      </c>
      <c r="Q347" t="s">
        <v>1111</v>
      </c>
      <c r="R347" t="s">
        <v>89</v>
      </c>
      <c r="T347" t="s">
        <v>1112</v>
      </c>
      <c r="X347">
        <v>5</v>
      </c>
      <c r="AB347" t="s">
        <v>826</v>
      </c>
      <c r="AD347" t="s">
        <v>220</v>
      </c>
      <c r="AE347">
        <v>10</v>
      </c>
    </row>
    <row r="348" spans="1:34" x14ac:dyDescent="0.25">
      <c r="A348" t="s">
        <v>135</v>
      </c>
      <c r="B348" t="s">
        <v>135</v>
      </c>
      <c r="C348" t="s">
        <v>1074</v>
      </c>
      <c r="D348" t="s">
        <v>135</v>
      </c>
      <c r="F348" t="s">
        <v>135</v>
      </c>
      <c r="G348" t="s">
        <v>1325</v>
      </c>
      <c r="H348" t="s">
        <v>111</v>
      </c>
      <c r="I348" t="s">
        <v>1044</v>
      </c>
      <c r="J348" t="s">
        <v>93</v>
      </c>
      <c r="M348" t="s">
        <v>46</v>
      </c>
      <c r="N348" t="s">
        <v>59</v>
      </c>
      <c r="O348">
        <v>1200</v>
      </c>
      <c r="P348" t="s">
        <v>48</v>
      </c>
      <c r="Q348" t="s">
        <v>102</v>
      </c>
      <c r="R348" t="s">
        <v>52</v>
      </c>
      <c r="S348" t="s">
        <v>53</v>
      </c>
      <c r="T348" t="s">
        <v>66</v>
      </c>
      <c r="U348" t="s">
        <v>42</v>
      </c>
      <c r="V348" t="s">
        <v>113</v>
      </c>
      <c r="Y348" t="s">
        <v>165</v>
      </c>
      <c r="Z348" t="s">
        <v>32</v>
      </c>
      <c r="AA348" t="s">
        <v>397</v>
      </c>
      <c r="AB348" t="s">
        <v>46</v>
      </c>
      <c r="AC348" t="s">
        <v>1065</v>
      </c>
      <c r="AD348" t="s">
        <v>1066</v>
      </c>
      <c r="AE348" t="s">
        <v>1063</v>
      </c>
      <c r="AF348" t="s">
        <v>1067</v>
      </c>
      <c r="AG348">
        <v>350</v>
      </c>
      <c r="AH348" t="s">
        <v>116</v>
      </c>
    </row>
    <row r="349" spans="1:34" x14ac:dyDescent="0.25">
      <c r="A349" t="s">
        <v>135</v>
      </c>
      <c r="B349" t="s">
        <v>135</v>
      </c>
      <c r="C349" t="s">
        <v>1191</v>
      </c>
      <c r="D349" t="s">
        <v>135</v>
      </c>
      <c r="F349" t="s">
        <v>135</v>
      </c>
      <c r="G349" t="s">
        <v>1325</v>
      </c>
      <c r="I349">
        <v>10</v>
      </c>
      <c r="J349" t="s">
        <v>93</v>
      </c>
      <c r="M349" t="s">
        <v>46</v>
      </c>
      <c r="N349" t="s">
        <v>47</v>
      </c>
      <c r="O349">
        <v>60</v>
      </c>
      <c r="P349" t="s">
        <v>71</v>
      </c>
      <c r="Q349" t="s">
        <v>102</v>
      </c>
      <c r="R349" t="s">
        <v>39</v>
      </c>
      <c r="S349" t="s">
        <v>90</v>
      </c>
      <c r="T349" t="s">
        <v>66</v>
      </c>
      <c r="U349" t="s">
        <v>42</v>
      </c>
      <c r="V349" t="s">
        <v>113</v>
      </c>
      <c r="W349">
        <v>6.4255200000001205</v>
      </c>
      <c r="X349">
        <v>5</v>
      </c>
      <c r="Z349" t="s">
        <v>32</v>
      </c>
      <c r="AA349">
        <v>5.0000000000000001E-3</v>
      </c>
      <c r="AB349" t="s">
        <v>32</v>
      </c>
      <c r="AC349" t="s">
        <v>1192</v>
      </c>
      <c r="AD349" t="s">
        <v>1193</v>
      </c>
      <c r="AE349">
        <v>5</v>
      </c>
      <c r="AF349" t="s">
        <v>802</v>
      </c>
      <c r="AG349">
        <v>900</v>
      </c>
      <c r="AH349" t="s">
        <v>119</v>
      </c>
    </row>
    <row r="350" spans="1:34" x14ac:dyDescent="0.25">
      <c r="A350" t="s">
        <v>135</v>
      </c>
      <c r="B350" t="s">
        <v>135</v>
      </c>
      <c r="C350" t="s">
        <v>975</v>
      </c>
      <c r="D350" t="s">
        <v>135</v>
      </c>
      <c r="F350" t="s">
        <v>135</v>
      </c>
      <c r="G350" t="s">
        <v>1325</v>
      </c>
      <c r="I350">
        <v>10</v>
      </c>
      <c r="J350" t="s">
        <v>93</v>
      </c>
      <c r="M350" t="s">
        <v>46</v>
      </c>
      <c r="N350" t="s">
        <v>59</v>
      </c>
      <c r="O350">
        <v>60</v>
      </c>
      <c r="P350" t="s">
        <v>48</v>
      </c>
      <c r="Q350" t="s">
        <v>102</v>
      </c>
      <c r="R350" t="s">
        <v>52</v>
      </c>
      <c r="S350" t="s">
        <v>53</v>
      </c>
      <c r="T350" t="s">
        <v>66</v>
      </c>
      <c r="U350" t="s">
        <v>42</v>
      </c>
      <c r="V350" t="s">
        <v>100</v>
      </c>
      <c r="Y350" t="s">
        <v>165</v>
      </c>
      <c r="Z350" t="s">
        <v>46</v>
      </c>
      <c r="AB350" t="s">
        <v>46</v>
      </c>
      <c r="AC350" t="s">
        <v>966</v>
      </c>
      <c r="AD350" t="s">
        <v>967</v>
      </c>
      <c r="AE350">
        <v>5</v>
      </c>
      <c r="AF350" t="s">
        <v>482</v>
      </c>
      <c r="AG350">
        <v>750</v>
      </c>
      <c r="AH350" t="s">
        <v>120</v>
      </c>
    </row>
    <row r="351" spans="1:34" x14ac:dyDescent="0.25">
      <c r="A351" t="s">
        <v>135</v>
      </c>
      <c r="B351" t="s">
        <v>135</v>
      </c>
      <c r="C351" t="s">
        <v>440</v>
      </c>
      <c r="D351" t="s">
        <v>135</v>
      </c>
      <c r="F351" t="s">
        <v>135</v>
      </c>
      <c r="G351" t="s">
        <v>1325</v>
      </c>
      <c r="I351">
        <v>10</v>
      </c>
      <c r="J351" t="s">
        <v>93</v>
      </c>
      <c r="M351" t="s">
        <v>46</v>
      </c>
      <c r="N351" t="s">
        <v>59</v>
      </c>
      <c r="O351">
        <v>600</v>
      </c>
      <c r="P351" t="s">
        <v>35</v>
      </c>
      <c r="Q351" t="s">
        <v>102</v>
      </c>
      <c r="R351" t="s">
        <v>78</v>
      </c>
      <c r="S351" t="s">
        <v>85</v>
      </c>
      <c r="T351" t="s">
        <v>66</v>
      </c>
      <c r="U351" t="s">
        <v>42</v>
      </c>
      <c r="V351" t="s">
        <v>113</v>
      </c>
      <c r="Z351" t="s">
        <v>32</v>
      </c>
      <c r="AA351">
        <v>5.0000000000000001E-3</v>
      </c>
      <c r="AB351" t="s">
        <v>32</v>
      </c>
      <c r="AC351" t="s">
        <v>441</v>
      </c>
      <c r="AD351" t="s">
        <v>442</v>
      </c>
      <c r="AE351">
        <v>20</v>
      </c>
      <c r="AG351">
        <v>850</v>
      </c>
      <c r="AH351" t="s">
        <v>117</v>
      </c>
    </row>
    <row r="352" spans="1:34" x14ac:dyDescent="0.25">
      <c r="A352" t="s">
        <v>135</v>
      </c>
      <c r="B352" t="s">
        <v>135</v>
      </c>
      <c r="C352" t="s">
        <v>1179</v>
      </c>
      <c r="D352" t="s">
        <v>135</v>
      </c>
      <c r="F352" t="s">
        <v>135</v>
      </c>
      <c r="G352" t="s">
        <v>1325</v>
      </c>
      <c r="H352" t="s">
        <v>109</v>
      </c>
      <c r="I352">
        <v>10</v>
      </c>
      <c r="J352" t="s">
        <v>93</v>
      </c>
      <c r="M352" t="s">
        <v>46</v>
      </c>
      <c r="N352" t="s">
        <v>59</v>
      </c>
      <c r="O352">
        <v>300</v>
      </c>
      <c r="P352" t="s">
        <v>48</v>
      </c>
      <c r="Q352" t="s">
        <v>102</v>
      </c>
      <c r="R352" t="s">
        <v>52</v>
      </c>
      <c r="S352" t="s">
        <v>53</v>
      </c>
      <c r="Z352" t="s">
        <v>46</v>
      </c>
    </row>
    <row r="353" spans="1:34" x14ac:dyDescent="0.25">
      <c r="A353" t="s">
        <v>473</v>
      </c>
      <c r="B353" t="s">
        <v>135</v>
      </c>
      <c r="C353" t="s">
        <v>1140</v>
      </c>
      <c r="D353" t="s">
        <v>135</v>
      </c>
      <c r="F353" t="s">
        <v>135</v>
      </c>
      <c r="G353" t="s">
        <v>1325</v>
      </c>
      <c r="I353">
        <v>10</v>
      </c>
      <c r="J353" t="s">
        <v>93</v>
      </c>
      <c r="M353" t="s">
        <v>46</v>
      </c>
      <c r="N353" t="s">
        <v>47</v>
      </c>
      <c r="O353">
        <v>180</v>
      </c>
      <c r="P353" t="s">
        <v>34</v>
      </c>
      <c r="Q353" t="s">
        <v>102</v>
      </c>
      <c r="R353" t="s">
        <v>1119</v>
      </c>
      <c r="S353" t="s">
        <v>85</v>
      </c>
      <c r="T353" t="s">
        <v>66</v>
      </c>
      <c r="U353" t="s">
        <v>42</v>
      </c>
      <c r="V353" t="s">
        <v>113</v>
      </c>
      <c r="W353">
        <v>0</v>
      </c>
      <c r="X353">
        <v>-0.36</v>
      </c>
      <c r="Y353" t="s">
        <v>1120</v>
      </c>
      <c r="Z353" t="s">
        <v>32</v>
      </c>
      <c r="AA353">
        <v>5.0000000000000001E-3</v>
      </c>
      <c r="AB353" t="s">
        <v>32</v>
      </c>
      <c r="AC353" t="s">
        <v>1121</v>
      </c>
      <c r="AD353" t="s">
        <v>1122</v>
      </c>
      <c r="AE353">
        <v>5</v>
      </c>
      <c r="AF353" t="s">
        <v>526</v>
      </c>
      <c r="AG353">
        <v>1100</v>
      </c>
      <c r="AH353" t="s">
        <v>116</v>
      </c>
    </row>
    <row r="354" spans="1:34" x14ac:dyDescent="0.25">
      <c r="A354" t="s">
        <v>815</v>
      </c>
      <c r="B354" t="s">
        <v>447</v>
      </c>
      <c r="C354" t="s">
        <v>1318</v>
      </c>
      <c r="D354" t="s">
        <v>447</v>
      </c>
      <c r="E354">
        <v>2.8000000000000001E-2</v>
      </c>
      <c r="F354" t="s">
        <v>447</v>
      </c>
      <c r="G354" t="s">
        <v>1325</v>
      </c>
      <c r="H354" t="s">
        <v>111</v>
      </c>
      <c r="I354">
        <v>10</v>
      </c>
      <c r="J354" t="s">
        <v>93</v>
      </c>
      <c r="M354" t="s">
        <v>46</v>
      </c>
      <c r="N354" t="s">
        <v>47</v>
      </c>
      <c r="O354">
        <v>120</v>
      </c>
      <c r="P354" t="s">
        <v>35</v>
      </c>
      <c r="Q354" t="s">
        <v>102</v>
      </c>
      <c r="R354" t="s">
        <v>52</v>
      </c>
      <c r="S354" t="s">
        <v>53</v>
      </c>
      <c r="T354" t="s">
        <v>66</v>
      </c>
      <c r="U354" t="s">
        <v>42</v>
      </c>
      <c r="V354" t="s">
        <v>113</v>
      </c>
      <c r="Y354" t="s">
        <v>890</v>
      </c>
      <c r="Z354" t="s">
        <v>32</v>
      </c>
      <c r="AA354">
        <v>0.01</v>
      </c>
      <c r="AB354" t="s">
        <v>46</v>
      </c>
      <c r="AC354" t="s">
        <v>1308</v>
      </c>
      <c r="AD354" t="s">
        <v>641</v>
      </c>
      <c r="AE354">
        <v>2</v>
      </c>
      <c r="AF354" t="s">
        <v>1309</v>
      </c>
      <c r="AG354">
        <v>600</v>
      </c>
      <c r="AH354" t="s">
        <v>116</v>
      </c>
    </row>
    <row r="355" spans="1:34" x14ac:dyDescent="0.25">
      <c r="A355" t="s">
        <v>204</v>
      </c>
      <c r="B355" t="s">
        <v>447</v>
      </c>
      <c r="C355" t="s">
        <v>975</v>
      </c>
      <c r="D355" t="s">
        <v>447</v>
      </c>
      <c r="E355">
        <v>3.5000000000000003E-2</v>
      </c>
      <c r="F355" t="s">
        <v>447</v>
      </c>
      <c r="G355" t="s">
        <v>1325</v>
      </c>
      <c r="H355" t="s">
        <v>109</v>
      </c>
      <c r="I355">
        <v>10</v>
      </c>
      <c r="J355" t="s">
        <v>93</v>
      </c>
      <c r="M355" t="s">
        <v>46</v>
      </c>
      <c r="N355" t="s">
        <v>59</v>
      </c>
      <c r="O355">
        <v>60</v>
      </c>
      <c r="P355" t="s">
        <v>48</v>
      </c>
      <c r="Q355" t="s">
        <v>102</v>
      </c>
      <c r="R355" t="s">
        <v>52</v>
      </c>
      <c r="S355" t="s">
        <v>53</v>
      </c>
      <c r="T355" t="s">
        <v>66</v>
      </c>
      <c r="U355" t="s">
        <v>42</v>
      </c>
      <c r="V355" t="s">
        <v>113</v>
      </c>
      <c r="Y355" t="s">
        <v>165</v>
      </c>
      <c r="Z355" t="s">
        <v>46</v>
      </c>
      <c r="AA355">
        <v>0.01</v>
      </c>
      <c r="AB355" t="s">
        <v>46</v>
      </c>
      <c r="AC355" t="s">
        <v>966</v>
      </c>
      <c r="AD355" t="s">
        <v>967</v>
      </c>
      <c r="AE355">
        <v>5</v>
      </c>
      <c r="AF355" t="s">
        <v>482</v>
      </c>
      <c r="AG355">
        <v>750</v>
      </c>
      <c r="AH355" t="s">
        <v>120</v>
      </c>
    </row>
    <row r="356" spans="1:34" x14ac:dyDescent="0.25">
      <c r="A356" t="s">
        <v>222</v>
      </c>
      <c r="B356" t="s">
        <v>222</v>
      </c>
      <c r="C356" t="s">
        <v>224</v>
      </c>
      <c r="D356" t="s">
        <v>447</v>
      </c>
      <c r="E356">
        <v>4.58E-2</v>
      </c>
      <c r="F356" t="s">
        <v>447</v>
      </c>
      <c r="G356" t="s">
        <v>1325</v>
      </c>
      <c r="H356" t="s">
        <v>111</v>
      </c>
      <c r="I356">
        <v>10</v>
      </c>
      <c r="J356" t="s">
        <v>93</v>
      </c>
      <c r="M356" t="s">
        <v>46</v>
      </c>
      <c r="N356" t="s">
        <v>59</v>
      </c>
      <c r="O356">
        <v>120</v>
      </c>
      <c r="P356" t="s">
        <v>34</v>
      </c>
      <c r="Q356" t="s">
        <v>102</v>
      </c>
      <c r="R356" t="s">
        <v>52</v>
      </c>
      <c r="S356" t="s">
        <v>53</v>
      </c>
      <c r="T356" t="s">
        <v>66</v>
      </c>
      <c r="V356" t="s">
        <v>113</v>
      </c>
      <c r="Z356" t="s">
        <v>32</v>
      </c>
      <c r="AA356" t="s">
        <v>213</v>
      </c>
      <c r="AB356" t="s">
        <v>46</v>
      </c>
      <c r="AC356" t="s">
        <v>219</v>
      </c>
      <c r="AD356" t="s">
        <v>220</v>
      </c>
      <c r="AE356">
        <v>1</v>
      </c>
      <c r="AF356" t="s">
        <v>216</v>
      </c>
      <c r="AG356">
        <v>250</v>
      </c>
      <c r="AH356" t="s">
        <v>116</v>
      </c>
    </row>
    <row r="357" spans="1:34" x14ac:dyDescent="0.25">
      <c r="A357" t="s">
        <v>204</v>
      </c>
      <c r="B357" t="s">
        <v>447</v>
      </c>
      <c r="C357" t="s">
        <v>414</v>
      </c>
      <c r="D357" t="s">
        <v>447</v>
      </c>
      <c r="E357">
        <v>0.05</v>
      </c>
      <c r="F357" t="s">
        <v>447</v>
      </c>
      <c r="G357" t="s">
        <v>1325</v>
      </c>
      <c r="H357" t="s">
        <v>111</v>
      </c>
      <c r="I357">
        <v>10</v>
      </c>
      <c r="J357" t="s">
        <v>93</v>
      </c>
      <c r="M357" t="s">
        <v>415</v>
      </c>
      <c r="N357" t="s">
        <v>59</v>
      </c>
      <c r="O357">
        <v>10</v>
      </c>
      <c r="P357" t="s">
        <v>48</v>
      </c>
      <c r="Q357" t="s">
        <v>103</v>
      </c>
      <c r="R357" t="s">
        <v>52</v>
      </c>
      <c r="S357" t="s">
        <v>53</v>
      </c>
      <c r="T357" t="s">
        <v>41</v>
      </c>
      <c r="U357" t="s">
        <v>42</v>
      </c>
      <c r="V357" t="s">
        <v>100</v>
      </c>
      <c r="Y357" t="s">
        <v>165</v>
      </c>
      <c r="Z357" t="s">
        <v>46</v>
      </c>
      <c r="AA357">
        <v>0.01</v>
      </c>
      <c r="AC357" t="s">
        <v>416</v>
      </c>
      <c r="AD357" t="s">
        <v>427</v>
      </c>
      <c r="AE357">
        <v>2</v>
      </c>
      <c r="AF357" t="s">
        <v>417</v>
      </c>
      <c r="AG357">
        <v>800</v>
      </c>
      <c r="AH357" t="s">
        <v>116</v>
      </c>
    </row>
    <row r="358" spans="1:34" x14ac:dyDescent="0.25">
      <c r="A358" t="s">
        <v>476</v>
      </c>
      <c r="B358" t="s">
        <v>447</v>
      </c>
      <c r="C358" t="s">
        <v>888</v>
      </c>
      <c r="D358" t="s">
        <v>447</v>
      </c>
      <c r="E358">
        <v>0.05</v>
      </c>
      <c r="F358" t="s">
        <v>447</v>
      </c>
      <c r="G358" t="s">
        <v>1325</v>
      </c>
      <c r="H358" t="s">
        <v>111</v>
      </c>
      <c r="I358">
        <v>5</v>
      </c>
      <c r="J358" t="s">
        <v>93</v>
      </c>
      <c r="M358" t="s">
        <v>826</v>
      </c>
      <c r="N358" t="s">
        <v>59</v>
      </c>
      <c r="O358">
        <v>240</v>
      </c>
      <c r="P358" t="s">
        <v>457</v>
      </c>
      <c r="Q358" t="s">
        <v>103</v>
      </c>
      <c r="R358" t="s">
        <v>52</v>
      </c>
      <c r="S358" t="s">
        <v>53</v>
      </c>
      <c r="T358" t="s">
        <v>41</v>
      </c>
      <c r="U358" t="s">
        <v>42</v>
      </c>
      <c r="V358" t="s">
        <v>113</v>
      </c>
      <c r="Y358" t="s">
        <v>165</v>
      </c>
      <c r="Z358" t="s">
        <v>32</v>
      </c>
      <c r="AA358">
        <v>5.0000000000000001E-3</v>
      </c>
      <c r="AB358" t="s">
        <v>415</v>
      </c>
      <c r="AC358" t="s">
        <v>883</v>
      </c>
      <c r="AD358" t="s">
        <v>884</v>
      </c>
      <c r="AE358">
        <v>1</v>
      </c>
      <c r="AF358" t="s">
        <v>812</v>
      </c>
      <c r="AG358">
        <v>250</v>
      </c>
      <c r="AH358" t="s">
        <v>116</v>
      </c>
    </row>
    <row r="359" spans="1:34" x14ac:dyDescent="0.25">
      <c r="A359" t="s">
        <v>204</v>
      </c>
      <c r="B359" t="s">
        <v>447</v>
      </c>
      <c r="C359" t="s">
        <v>1247</v>
      </c>
      <c r="D359" t="s">
        <v>447</v>
      </c>
      <c r="E359">
        <v>0.05</v>
      </c>
      <c r="F359" t="s">
        <v>447</v>
      </c>
      <c r="G359" t="s">
        <v>1325</v>
      </c>
      <c r="H359" t="s">
        <v>110</v>
      </c>
      <c r="I359">
        <v>10</v>
      </c>
      <c r="J359" t="s">
        <v>93</v>
      </c>
      <c r="M359" t="s">
        <v>46</v>
      </c>
      <c r="N359" t="s">
        <v>59</v>
      </c>
      <c r="O359">
        <v>60</v>
      </c>
      <c r="P359" t="s">
        <v>34</v>
      </c>
      <c r="Q359" t="s">
        <v>103</v>
      </c>
      <c r="R359" t="s">
        <v>52</v>
      </c>
      <c r="S359" t="s">
        <v>53</v>
      </c>
      <c r="T359" t="s">
        <v>41</v>
      </c>
      <c r="U359" t="s">
        <v>42</v>
      </c>
      <c r="V359" t="s">
        <v>113</v>
      </c>
      <c r="W359">
        <v>0</v>
      </c>
      <c r="Y359" t="s">
        <v>165</v>
      </c>
      <c r="Z359" t="s">
        <v>32</v>
      </c>
      <c r="AA359">
        <v>0.01</v>
      </c>
      <c r="AB359" t="s">
        <v>46</v>
      </c>
      <c r="AC359" t="s">
        <v>1248</v>
      </c>
      <c r="AD359" t="s">
        <v>716</v>
      </c>
      <c r="AE359">
        <v>1</v>
      </c>
      <c r="AF359" t="s">
        <v>526</v>
      </c>
      <c r="AG359">
        <v>438</v>
      </c>
      <c r="AH359" t="s">
        <v>117</v>
      </c>
    </row>
    <row r="360" spans="1:34" x14ac:dyDescent="0.25">
      <c r="A360" t="s">
        <v>447</v>
      </c>
      <c r="B360" t="s">
        <v>447</v>
      </c>
      <c r="C360" t="s">
        <v>1256</v>
      </c>
      <c r="D360" t="s">
        <v>447</v>
      </c>
      <c r="E360">
        <v>0.05</v>
      </c>
      <c r="F360" t="s">
        <v>447</v>
      </c>
      <c r="G360" t="s">
        <v>1325</v>
      </c>
      <c r="H360" t="s">
        <v>110</v>
      </c>
      <c r="I360">
        <v>10</v>
      </c>
      <c r="J360" t="s">
        <v>93</v>
      </c>
      <c r="M360" t="s">
        <v>46</v>
      </c>
      <c r="N360" t="s">
        <v>59</v>
      </c>
      <c r="O360">
        <v>180</v>
      </c>
      <c r="P360" t="s">
        <v>48</v>
      </c>
      <c r="Q360" t="s">
        <v>102</v>
      </c>
      <c r="R360" t="s">
        <v>78</v>
      </c>
      <c r="S360" t="s">
        <v>85</v>
      </c>
      <c r="T360" t="s">
        <v>66</v>
      </c>
      <c r="U360" t="s">
        <v>42</v>
      </c>
      <c r="V360" t="s">
        <v>113</v>
      </c>
      <c r="W360">
        <v>6</v>
      </c>
      <c r="Z360" t="s">
        <v>46</v>
      </c>
      <c r="AA360">
        <v>5.0000000000000001E-3</v>
      </c>
      <c r="AB360" t="s">
        <v>32</v>
      </c>
      <c r="AC360" t="s">
        <v>1251</v>
      </c>
      <c r="AE360">
        <v>2</v>
      </c>
      <c r="AF360" t="s">
        <v>1252</v>
      </c>
    </row>
    <row r="361" spans="1:34" x14ac:dyDescent="0.25">
      <c r="A361" t="s">
        <v>204</v>
      </c>
      <c r="B361" t="s">
        <v>447</v>
      </c>
      <c r="C361" t="s">
        <v>722</v>
      </c>
      <c r="D361" t="s">
        <v>447</v>
      </c>
      <c r="E361">
        <v>5.1749999999999997E-2</v>
      </c>
      <c r="F361" t="s">
        <v>447</v>
      </c>
      <c r="G361" t="s">
        <v>1325</v>
      </c>
      <c r="H361" t="s">
        <v>110</v>
      </c>
      <c r="I361">
        <v>10</v>
      </c>
      <c r="J361" t="s">
        <v>93</v>
      </c>
      <c r="M361" t="s">
        <v>46</v>
      </c>
      <c r="N361" t="s">
        <v>59</v>
      </c>
      <c r="O361">
        <v>120</v>
      </c>
      <c r="P361" t="s">
        <v>34</v>
      </c>
      <c r="Q361" t="s">
        <v>103</v>
      </c>
      <c r="R361" t="s">
        <v>52</v>
      </c>
      <c r="S361" t="s">
        <v>53</v>
      </c>
      <c r="T361" t="s">
        <v>41</v>
      </c>
      <c r="U361" t="s">
        <v>42</v>
      </c>
      <c r="V361" t="s">
        <v>113</v>
      </c>
      <c r="W361" t="s">
        <v>181</v>
      </c>
      <c r="Z361" t="s">
        <v>32</v>
      </c>
      <c r="AA361">
        <v>0.01</v>
      </c>
      <c r="AB361" t="s">
        <v>46</v>
      </c>
      <c r="AC361">
        <v>7010</v>
      </c>
      <c r="AD361" t="s">
        <v>716</v>
      </c>
      <c r="AE361">
        <v>1</v>
      </c>
      <c r="AF361" t="s">
        <v>127</v>
      </c>
      <c r="AG361">
        <v>696</v>
      </c>
      <c r="AH361" t="s">
        <v>117</v>
      </c>
    </row>
    <row r="362" spans="1:34" x14ac:dyDescent="0.25">
      <c r="A362" t="s">
        <v>815</v>
      </c>
      <c r="B362" t="s">
        <v>447</v>
      </c>
      <c r="C362" t="s">
        <v>809</v>
      </c>
      <c r="D362" t="s">
        <v>447</v>
      </c>
      <c r="E362">
        <v>5.3999999999999999E-2</v>
      </c>
      <c r="F362" t="s">
        <v>447</v>
      </c>
      <c r="G362" t="s">
        <v>1325</v>
      </c>
      <c r="H362" t="s">
        <v>109</v>
      </c>
      <c r="J362" t="s">
        <v>93</v>
      </c>
      <c r="K362" t="s">
        <v>810</v>
      </c>
      <c r="M362" t="s">
        <v>46</v>
      </c>
      <c r="N362" t="s">
        <v>59</v>
      </c>
      <c r="O362">
        <v>300</v>
      </c>
      <c r="P362" t="s">
        <v>35</v>
      </c>
      <c r="Q362" t="s">
        <v>103</v>
      </c>
      <c r="R362" t="s">
        <v>52</v>
      </c>
      <c r="S362" t="s">
        <v>53</v>
      </c>
      <c r="T362" t="s">
        <v>77</v>
      </c>
      <c r="U362" t="s">
        <v>42</v>
      </c>
      <c r="V362" t="s">
        <v>113</v>
      </c>
      <c r="Y362" t="s">
        <v>165</v>
      </c>
      <c r="Z362" t="s">
        <v>32</v>
      </c>
      <c r="AA362">
        <v>0.01</v>
      </c>
      <c r="AB362" t="s">
        <v>46</v>
      </c>
      <c r="AC362" t="s">
        <v>341</v>
      </c>
      <c r="AD362" t="s">
        <v>811</v>
      </c>
      <c r="AE362">
        <v>0.5</v>
      </c>
      <c r="AF362" t="s">
        <v>812</v>
      </c>
      <c r="AG362">
        <v>700</v>
      </c>
      <c r="AH362" t="s">
        <v>117</v>
      </c>
    </row>
    <row r="363" spans="1:34" x14ac:dyDescent="0.25">
      <c r="A363" t="s">
        <v>204</v>
      </c>
      <c r="B363" t="s">
        <v>447</v>
      </c>
      <c r="C363" t="s">
        <v>311</v>
      </c>
      <c r="D363" t="s">
        <v>447</v>
      </c>
      <c r="E363">
        <v>5.5E-2</v>
      </c>
      <c r="F363" t="s">
        <v>447</v>
      </c>
      <c r="G363" t="s">
        <v>1325</v>
      </c>
      <c r="H363" t="s">
        <v>111</v>
      </c>
      <c r="I363">
        <v>10</v>
      </c>
      <c r="J363" t="s">
        <v>93</v>
      </c>
      <c r="M363" t="s">
        <v>46</v>
      </c>
      <c r="N363" t="s">
        <v>59</v>
      </c>
      <c r="O363">
        <v>180</v>
      </c>
      <c r="P363" t="s">
        <v>35</v>
      </c>
      <c r="Q363" t="s">
        <v>103</v>
      </c>
      <c r="R363" t="s">
        <v>52</v>
      </c>
      <c r="S363" t="s">
        <v>53</v>
      </c>
      <c r="T363" t="s">
        <v>41</v>
      </c>
      <c r="U363" t="s">
        <v>42</v>
      </c>
      <c r="V363" t="s">
        <v>113</v>
      </c>
      <c r="W363">
        <v>6</v>
      </c>
      <c r="Z363" t="s">
        <v>32</v>
      </c>
      <c r="AA363">
        <v>5.0000000000000001E-3</v>
      </c>
      <c r="AC363" t="s">
        <v>312</v>
      </c>
      <c r="AD363" t="s">
        <v>313</v>
      </c>
      <c r="AE363">
        <v>2</v>
      </c>
    </row>
    <row r="364" spans="1:34" x14ac:dyDescent="0.25">
      <c r="A364" t="s">
        <v>222</v>
      </c>
      <c r="B364" t="s">
        <v>222</v>
      </c>
      <c r="C364" t="s">
        <v>576</v>
      </c>
      <c r="D364" t="s">
        <v>447</v>
      </c>
      <c r="E364">
        <v>5.6000000000000001E-2</v>
      </c>
      <c r="F364" t="s">
        <v>447</v>
      </c>
      <c r="G364" t="s">
        <v>1325</v>
      </c>
      <c r="H364" t="s">
        <v>111</v>
      </c>
      <c r="I364">
        <v>10</v>
      </c>
      <c r="J364" t="s">
        <v>93</v>
      </c>
      <c r="M364" t="s">
        <v>46</v>
      </c>
      <c r="N364" t="s">
        <v>59</v>
      </c>
      <c r="O364">
        <v>10</v>
      </c>
      <c r="P364" t="s">
        <v>48</v>
      </c>
      <c r="Q364" t="s">
        <v>103</v>
      </c>
      <c r="R364" t="s">
        <v>52</v>
      </c>
      <c r="S364" t="s">
        <v>53</v>
      </c>
      <c r="T364" t="s">
        <v>41</v>
      </c>
      <c r="V364" t="s">
        <v>113</v>
      </c>
      <c r="Z364" t="s">
        <v>32</v>
      </c>
      <c r="AA364">
        <v>0.01</v>
      </c>
      <c r="AB364" t="s">
        <v>46</v>
      </c>
      <c r="AC364" t="s">
        <v>592</v>
      </c>
      <c r="AD364" t="s">
        <v>593</v>
      </c>
      <c r="AE364">
        <v>2</v>
      </c>
      <c r="AF364" t="s">
        <v>127</v>
      </c>
      <c r="AG364">
        <v>554</v>
      </c>
      <c r="AH364" t="s">
        <v>116</v>
      </c>
    </row>
    <row r="365" spans="1:34" x14ac:dyDescent="0.25">
      <c r="A365" t="s">
        <v>633</v>
      </c>
      <c r="B365" t="s">
        <v>447</v>
      </c>
      <c r="C365" t="s">
        <v>653</v>
      </c>
      <c r="D365" t="s">
        <v>447</v>
      </c>
      <c r="E365">
        <v>5.8000000000000003E-2</v>
      </c>
      <c r="F365" t="s">
        <v>447</v>
      </c>
      <c r="G365" t="s">
        <v>1325</v>
      </c>
      <c r="H365" t="s">
        <v>111</v>
      </c>
      <c r="I365">
        <v>10</v>
      </c>
      <c r="J365" t="s">
        <v>93</v>
      </c>
      <c r="K365" t="s">
        <v>626</v>
      </c>
      <c r="M365" t="s">
        <v>32</v>
      </c>
      <c r="N365" t="s">
        <v>59</v>
      </c>
      <c r="O365">
        <v>1500</v>
      </c>
      <c r="P365" t="s">
        <v>48</v>
      </c>
      <c r="Q365" t="s">
        <v>103</v>
      </c>
      <c r="R365" t="s">
        <v>52</v>
      </c>
      <c r="S365" t="s">
        <v>53</v>
      </c>
      <c r="T365" t="s">
        <v>41</v>
      </c>
      <c r="U365" t="s">
        <v>42</v>
      </c>
      <c r="V365" t="s">
        <v>113</v>
      </c>
      <c r="X365">
        <v>0.41999999999998039</v>
      </c>
      <c r="Y365" t="s">
        <v>634</v>
      </c>
      <c r="Z365" t="s">
        <v>32</v>
      </c>
      <c r="AA365">
        <v>0.01</v>
      </c>
      <c r="AB365" t="s">
        <v>46</v>
      </c>
      <c r="AC365" t="s">
        <v>628</v>
      </c>
      <c r="AD365" t="s">
        <v>629</v>
      </c>
      <c r="AE365">
        <v>2</v>
      </c>
      <c r="AF365" t="s">
        <v>491</v>
      </c>
      <c r="AG365">
        <v>207</v>
      </c>
      <c r="AH365" t="s">
        <v>116</v>
      </c>
    </row>
    <row r="366" spans="1:34" x14ac:dyDescent="0.25">
      <c r="A366" t="s">
        <v>204</v>
      </c>
      <c r="B366" t="s">
        <v>447</v>
      </c>
      <c r="C366" t="s">
        <v>280</v>
      </c>
      <c r="D366" t="s">
        <v>447</v>
      </c>
      <c r="E366">
        <v>0.06</v>
      </c>
      <c r="F366" t="s">
        <v>447</v>
      </c>
      <c r="G366" t="s">
        <v>1325</v>
      </c>
      <c r="H366" t="s">
        <v>111</v>
      </c>
      <c r="I366">
        <v>10</v>
      </c>
      <c r="J366" t="s">
        <v>93</v>
      </c>
      <c r="M366" t="s">
        <v>46</v>
      </c>
      <c r="N366" t="s">
        <v>59</v>
      </c>
      <c r="O366">
        <v>120</v>
      </c>
      <c r="P366" t="s">
        <v>48</v>
      </c>
      <c r="Q366" t="s">
        <v>103</v>
      </c>
      <c r="R366" t="s">
        <v>52</v>
      </c>
      <c r="S366" t="s">
        <v>53</v>
      </c>
      <c r="T366" t="s">
        <v>41</v>
      </c>
      <c r="U366" t="s">
        <v>42</v>
      </c>
      <c r="V366" t="s">
        <v>113</v>
      </c>
      <c r="W366">
        <v>-8.9999999999999993E-3</v>
      </c>
      <c r="Y366" t="s">
        <v>231</v>
      </c>
      <c r="Z366" t="s">
        <v>32</v>
      </c>
      <c r="AA366">
        <v>3.0000000000000001E-3</v>
      </c>
      <c r="AB366" t="s">
        <v>46</v>
      </c>
      <c r="AC366" t="s">
        <v>230</v>
      </c>
      <c r="AD366" t="s">
        <v>228</v>
      </c>
      <c r="AE366">
        <v>2</v>
      </c>
      <c r="AF366" t="s">
        <v>127</v>
      </c>
      <c r="AG366">
        <v>297</v>
      </c>
      <c r="AH366" t="s">
        <v>116</v>
      </c>
    </row>
    <row r="367" spans="1:34" x14ac:dyDescent="0.25">
      <c r="A367" t="s">
        <v>1188</v>
      </c>
      <c r="B367" t="s">
        <v>447</v>
      </c>
      <c r="C367" t="s">
        <v>1190</v>
      </c>
      <c r="D367" t="s">
        <v>447</v>
      </c>
      <c r="E367">
        <v>6.2E-2</v>
      </c>
      <c r="F367" t="s">
        <v>447</v>
      </c>
      <c r="G367" t="s">
        <v>1325</v>
      </c>
      <c r="H367" t="s">
        <v>111</v>
      </c>
      <c r="I367">
        <v>10</v>
      </c>
      <c r="J367" t="s">
        <v>93</v>
      </c>
      <c r="M367" t="s">
        <v>46</v>
      </c>
      <c r="N367" t="s">
        <v>59</v>
      </c>
      <c r="O367">
        <v>180</v>
      </c>
      <c r="P367" t="s">
        <v>48</v>
      </c>
      <c r="Q367" t="s">
        <v>103</v>
      </c>
      <c r="R367" t="s">
        <v>52</v>
      </c>
      <c r="S367" t="s">
        <v>53</v>
      </c>
      <c r="T367" t="s">
        <v>41</v>
      </c>
      <c r="U367" t="s">
        <v>42</v>
      </c>
      <c r="V367" t="s">
        <v>113</v>
      </c>
      <c r="AA367" t="s">
        <v>894</v>
      </c>
      <c r="AB367" t="s">
        <v>32</v>
      </c>
      <c r="AE367">
        <v>1</v>
      </c>
    </row>
    <row r="368" spans="1:34" x14ac:dyDescent="0.25">
      <c r="A368" t="s">
        <v>476</v>
      </c>
      <c r="B368" t="s">
        <v>447</v>
      </c>
      <c r="C368" t="s">
        <v>470</v>
      </c>
      <c r="D368" t="s">
        <v>447</v>
      </c>
      <c r="E368">
        <v>6.2E-2</v>
      </c>
      <c r="F368" t="s">
        <v>447</v>
      </c>
      <c r="G368" t="s">
        <v>1325</v>
      </c>
      <c r="H368" t="s">
        <v>111</v>
      </c>
      <c r="I368">
        <v>10</v>
      </c>
      <c r="J368" t="s">
        <v>93</v>
      </c>
      <c r="M368" t="s">
        <v>46</v>
      </c>
      <c r="N368" t="s">
        <v>59</v>
      </c>
      <c r="O368">
        <v>300</v>
      </c>
      <c r="P368" t="s">
        <v>48</v>
      </c>
      <c r="Q368" t="s">
        <v>103</v>
      </c>
      <c r="R368" t="s">
        <v>52</v>
      </c>
      <c r="S368" t="s">
        <v>53</v>
      </c>
      <c r="T368" t="s">
        <v>41</v>
      </c>
      <c r="U368" t="s">
        <v>42</v>
      </c>
      <c r="V368" t="s">
        <v>113</v>
      </c>
      <c r="W368">
        <v>6</v>
      </c>
      <c r="Z368" t="s">
        <v>32</v>
      </c>
      <c r="AA368">
        <v>0.01</v>
      </c>
      <c r="AB368" t="s">
        <v>46</v>
      </c>
      <c r="AC368" t="s">
        <v>471</v>
      </c>
      <c r="AD368" t="s">
        <v>472</v>
      </c>
      <c r="AE368">
        <v>1</v>
      </c>
      <c r="AF368" t="s">
        <v>127</v>
      </c>
      <c r="AG368">
        <v>450</v>
      </c>
      <c r="AH368" t="s">
        <v>117</v>
      </c>
    </row>
    <row r="369" spans="1:34" x14ac:dyDescent="0.25">
      <c r="A369" t="s">
        <v>1051</v>
      </c>
      <c r="B369" t="s">
        <v>447</v>
      </c>
      <c r="C369" t="s">
        <v>1074</v>
      </c>
      <c r="D369" t="s">
        <v>447</v>
      </c>
      <c r="E369">
        <v>6.3E-2</v>
      </c>
      <c r="F369" t="s">
        <v>447</v>
      </c>
      <c r="G369" t="s">
        <v>1325</v>
      </c>
      <c r="H369" t="s">
        <v>111</v>
      </c>
      <c r="I369" t="s">
        <v>1044</v>
      </c>
      <c r="J369" t="s">
        <v>93</v>
      </c>
      <c r="M369" t="s">
        <v>46</v>
      </c>
      <c r="N369" t="s">
        <v>59</v>
      </c>
      <c r="O369">
        <v>1200</v>
      </c>
      <c r="P369" t="s">
        <v>34</v>
      </c>
      <c r="Q369" t="s">
        <v>103</v>
      </c>
      <c r="R369" t="s">
        <v>39</v>
      </c>
      <c r="S369" t="s">
        <v>89</v>
      </c>
      <c r="T369" t="s">
        <v>41</v>
      </c>
      <c r="U369" t="s">
        <v>42</v>
      </c>
      <c r="V369" t="s">
        <v>113</v>
      </c>
      <c r="W369">
        <v>-0.09</v>
      </c>
      <c r="X369" t="s">
        <v>1052</v>
      </c>
      <c r="Y369" t="s">
        <v>664</v>
      </c>
      <c r="Z369" t="s">
        <v>32</v>
      </c>
      <c r="AA369" t="s">
        <v>397</v>
      </c>
      <c r="AB369" t="s">
        <v>32</v>
      </c>
      <c r="AC369" t="s">
        <v>1047</v>
      </c>
      <c r="AD369" t="s">
        <v>1048</v>
      </c>
      <c r="AE369">
        <v>1.3</v>
      </c>
      <c r="AF369" t="s">
        <v>679</v>
      </c>
      <c r="AG369">
        <v>440</v>
      </c>
      <c r="AH369" t="s">
        <v>116</v>
      </c>
    </row>
    <row r="370" spans="1:34" x14ac:dyDescent="0.25">
      <c r="A370" t="s">
        <v>204</v>
      </c>
      <c r="B370" t="s">
        <v>447</v>
      </c>
      <c r="C370" t="s">
        <v>338</v>
      </c>
      <c r="D370" t="s">
        <v>447</v>
      </c>
      <c r="E370">
        <v>6.4000000000000001E-2</v>
      </c>
      <c r="F370" t="s">
        <v>447</v>
      </c>
      <c r="G370" t="s">
        <v>1325</v>
      </c>
      <c r="H370" t="s">
        <v>111</v>
      </c>
      <c r="I370">
        <v>10</v>
      </c>
      <c r="J370" t="s">
        <v>96</v>
      </c>
      <c r="M370" t="s">
        <v>32</v>
      </c>
      <c r="N370" t="s">
        <v>59</v>
      </c>
      <c r="O370">
        <v>3</v>
      </c>
      <c r="P370" t="s">
        <v>339</v>
      </c>
      <c r="Q370" t="s">
        <v>102</v>
      </c>
      <c r="R370" t="s">
        <v>52</v>
      </c>
      <c r="S370" t="s">
        <v>53</v>
      </c>
      <c r="T370" t="s">
        <v>66</v>
      </c>
      <c r="U370" t="s">
        <v>42</v>
      </c>
      <c r="V370" t="s">
        <v>113</v>
      </c>
      <c r="W370">
        <v>0</v>
      </c>
      <c r="Y370" t="s">
        <v>165</v>
      </c>
      <c r="Z370" t="s">
        <v>46</v>
      </c>
      <c r="AC370" t="s">
        <v>341</v>
      </c>
      <c r="AD370" t="s">
        <v>342</v>
      </c>
      <c r="AE370">
        <v>2</v>
      </c>
      <c r="AF370" t="s">
        <v>343</v>
      </c>
      <c r="AG370">
        <v>523</v>
      </c>
      <c r="AH370" t="s">
        <v>116</v>
      </c>
    </row>
    <row r="371" spans="1:34" x14ac:dyDescent="0.25">
      <c r="A371" t="s">
        <v>204</v>
      </c>
      <c r="B371" t="s">
        <v>447</v>
      </c>
      <c r="C371" t="s">
        <v>1246</v>
      </c>
      <c r="D371" t="s">
        <v>447</v>
      </c>
      <c r="E371">
        <v>6.6000000000000003E-2</v>
      </c>
      <c r="F371" t="s">
        <v>447</v>
      </c>
      <c r="G371" t="s">
        <v>1325</v>
      </c>
      <c r="H371" t="s">
        <v>109</v>
      </c>
      <c r="I371">
        <v>10</v>
      </c>
      <c r="J371" t="s">
        <v>93</v>
      </c>
      <c r="M371" t="s">
        <v>46</v>
      </c>
      <c r="N371" t="s">
        <v>59</v>
      </c>
      <c r="O371">
        <v>600</v>
      </c>
      <c r="P371" t="s">
        <v>48</v>
      </c>
      <c r="Q371" t="s">
        <v>102</v>
      </c>
      <c r="R371" t="s">
        <v>52</v>
      </c>
      <c r="S371" t="s">
        <v>90</v>
      </c>
      <c r="T371" t="s">
        <v>66</v>
      </c>
      <c r="U371" t="s">
        <v>42</v>
      </c>
      <c r="V371" t="s">
        <v>113</v>
      </c>
      <c r="W371">
        <v>0.6</v>
      </c>
      <c r="X371">
        <v>5</v>
      </c>
      <c r="Z371" t="s">
        <v>32</v>
      </c>
      <c r="AA371">
        <v>0.01</v>
      </c>
      <c r="AB371" t="s">
        <v>32</v>
      </c>
      <c r="AC371" t="s">
        <v>1211</v>
      </c>
      <c r="AD371" t="s">
        <v>1212</v>
      </c>
      <c r="AE371">
        <v>1</v>
      </c>
      <c r="AF371" t="s">
        <v>1213</v>
      </c>
      <c r="AG371">
        <v>800</v>
      </c>
      <c r="AH371" t="s">
        <v>116</v>
      </c>
    </row>
    <row r="372" spans="1:34" x14ac:dyDescent="0.25">
      <c r="A372" t="s">
        <v>204</v>
      </c>
      <c r="B372" t="s">
        <v>447</v>
      </c>
      <c r="C372" t="s">
        <v>889</v>
      </c>
      <c r="D372" t="s">
        <v>447</v>
      </c>
      <c r="E372">
        <v>6.6000000000000003E-2</v>
      </c>
      <c r="F372" t="s">
        <v>447</v>
      </c>
      <c r="G372" t="s">
        <v>1325</v>
      </c>
      <c r="H372" t="s">
        <v>109</v>
      </c>
      <c r="I372">
        <v>10</v>
      </c>
      <c r="J372" t="s">
        <v>93</v>
      </c>
      <c r="M372" t="s">
        <v>46</v>
      </c>
      <c r="N372" t="s">
        <v>59</v>
      </c>
      <c r="O372">
        <v>5</v>
      </c>
      <c r="P372" t="s">
        <v>48</v>
      </c>
      <c r="Q372" t="s">
        <v>102</v>
      </c>
      <c r="R372" t="s">
        <v>52</v>
      </c>
      <c r="S372" t="s">
        <v>53</v>
      </c>
      <c r="T372" t="s">
        <v>66</v>
      </c>
      <c r="U372" t="s">
        <v>42</v>
      </c>
      <c r="V372" t="s">
        <v>113</v>
      </c>
      <c r="W372">
        <v>0</v>
      </c>
      <c r="X372" t="s">
        <v>55</v>
      </c>
      <c r="Y372" t="s">
        <v>890</v>
      </c>
      <c r="Z372" t="s">
        <v>32</v>
      </c>
      <c r="AA372">
        <v>0.01</v>
      </c>
      <c r="AB372" t="s">
        <v>46</v>
      </c>
      <c r="AC372" t="s">
        <v>410</v>
      </c>
      <c r="AD372" t="s">
        <v>220</v>
      </c>
      <c r="AE372">
        <v>10</v>
      </c>
      <c r="AF372" t="s">
        <v>482</v>
      </c>
      <c r="AG372">
        <v>750</v>
      </c>
      <c r="AH372" t="s">
        <v>116</v>
      </c>
    </row>
    <row r="373" spans="1:34" x14ac:dyDescent="0.25">
      <c r="A373" t="s">
        <v>447</v>
      </c>
      <c r="B373" t="s">
        <v>447</v>
      </c>
      <c r="C373" t="s">
        <v>618</v>
      </c>
      <c r="D373" t="s">
        <v>447</v>
      </c>
      <c r="E373">
        <v>6.6299999999999998E-2</v>
      </c>
      <c r="F373" t="s">
        <v>447</v>
      </c>
      <c r="G373" t="s">
        <v>1325</v>
      </c>
      <c r="H373" t="s">
        <v>110</v>
      </c>
      <c r="I373">
        <v>10</v>
      </c>
      <c r="J373" t="s">
        <v>93</v>
      </c>
      <c r="M373" t="s">
        <v>46</v>
      </c>
      <c r="N373" t="s">
        <v>47</v>
      </c>
      <c r="O373">
        <v>60</v>
      </c>
      <c r="P373" t="s">
        <v>622</v>
      </c>
      <c r="Q373" t="s">
        <v>103</v>
      </c>
      <c r="R373" t="s">
        <v>52</v>
      </c>
      <c r="S373" t="s">
        <v>53</v>
      </c>
      <c r="T373" t="s">
        <v>41</v>
      </c>
      <c r="V373" t="s">
        <v>113</v>
      </c>
      <c r="W373">
        <v>0</v>
      </c>
      <c r="Y373" t="s">
        <v>165</v>
      </c>
      <c r="Z373" t="s">
        <v>32</v>
      </c>
      <c r="AA373">
        <v>5.0000000000000001E-3</v>
      </c>
      <c r="AB373" t="s">
        <v>46</v>
      </c>
      <c r="AC373" t="s">
        <v>623</v>
      </c>
      <c r="AD373" t="s">
        <v>624</v>
      </c>
      <c r="AE373">
        <v>4</v>
      </c>
      <c r="AF373" t="s">
        <v>621</v>
      </c>
      <c r="AG373">
        <v>495</v>
      </c>
      <c r="AH373" t="s">
        <v>118</v>
      </c>
    </row>
    <row r="374" spans="1:34" x14ac:dyDescent="0.25">
      <c r="A374" t="s">
        <v>1051</v>
      </c>
      <c r="B374" t="s">
        <v>447</v>
      </c>
      <c r="C374" t="s">
        <v>1074</v>
      </c>
      <c r="D374" t="s">
        <v>447</v>
      </c>
      <c r="E374">
        <v>6.7000000000000004E-2</v>
      </c>
      <c r="F374" t="s">
        <v>447</v>
      </c>
      <c r="G374" t="s">
        <v>1325</v>
      </c>
      <c r="H374" t="s">
        <v>111</v>
      </c>
      <c r="I374" t="s">
        <v>1044</v>
      </c>
      <c r="J374" t="s">
        <v>93</v>
      </c>
      <c r="M374" t="s">
        <v>46</v>
      </c>
      <c r="N374" t="s">
        <v>59</v>
      </c>
      <c r="O374">
        <v>1200</v>
      </c>
      <c r="P374" t="s">
        <v>34</v>
      </c>
      <c r="Q374" t="s">
        <v>103</v>
      </c>
      <c r="R374" t="s">
        <v>52</v>
      </c>
      <c r="S374" t="s">
        <v>53</v>
      </c>
      <c r="T374" t="s">
        <v>41</v>
      </c>
      <c r="U374" t="s">
        <v>42</v>
      </c>
      <c r="V374" t="s">
        <v>113</v>
      </c>
      <c r="Y374" t="s">
        <v>165</v>
      </c>
      <c r="Z374" t="s">
        <v>32</v>
      </c>
      <c r="AA374" t="s">
        <v>397</v>
      </c>
      <c r="AB374" t="s">
        <v>46</v>
      </c>
      <c r="AC374" t="s">
        <v>1062</v>
      </c>
      <c r="AD374" t="s">
        <v>1048</v>
      </c>
      <c r="AE374" t="s">
        <v>1063</v>
      </c>
      <c r="AF374" t="s">
        <v>679</v>
      </c>
      <c r="AG374">
        <v>300</v>
      </c>
      <c r="AH374" t="s">
        <v>116</v>
      </c>
    </row>
    <row r="375" spans="1:34" x14ac:dyDescent="0.25">
      <c r="A375" t="s">
        <v>204</v>
      </c>
      <c r="B375" t="s">
        <v>447</v>
      </c>
      <c r="C375" t="s">
        <v>1158</v>
      </c>
      <c r="D375" t="s">
        <v>447</v>
      </c>
      <c r="E375">
        <v>7.0000000000000007E-2</v>
      </c>
      <c r="F375" t="s">
        <v>447</v>
      </c>
      <c r="G375" t="s">
        <v>1325</v>
      </c>
      <c r="H375" t="s">
        <v>109</v>
      </c>
      <c r="I375">
        <v>10</v>
      </c>
      <c r="J375" t="s">
        <v>93</v>
      </c>
      <c r="M375" t="s">
        <v>46</v>
      </c>
      <c r="N375" t="s">
        <v>70</v>
      </c>
      <c r="O375">
        <v>60</v>
      </c>
      <c r="P375" t="s">
        <v>34</v>
      </c>
      <c r="Q375" t="s">
        <v>102</v>
      </c>
      <c r="R375" t="s">
        <v>52</v>
      </c>
      <c r="S375" t="s">
        <v>53</v>
      </c>
      <c r="T375" t="s">
        <v>66</v>
      </c>
      <c r="U375" t="s">
        <v>42</v>
      </c>
      <c r="V375" t="s">
        <v>113</v>
      </c>
      <c r="W375">
        <v>9</v>
      </c>
      <c r="Y375" t="s">
        <v>1145</v>
      </c>
      <c r="Z375" t="s">
        <v>32</v>
      </c>
      <c r="AA375">
        <v>0.01</v>
      </c>
      <c r="AB375" t="s">
        <v>46</v>
      </c>
      <c r="AC375" t="s">
        <v>1142</v>
      </c>
      <c r="AD375" t="s">
        <v>1143</v>
      </c>
      <c r="AE375">
        <v>10</v>
      </c>
      <c r="AF375" t="s">
        <v>482</v>
      </c>
      <c r="AG375">
        <v>302</v>
      </c>
      <c r="AH375" t="s">
        <v>116</v>
      </c>
    </row>
    <row r="376" spans="1:34" x14ac:dyDescent="0.25">
      <c r="A376" t="s">
        <v>204</v>
      </c>
      <c r="B376" t="s">
        <v>447</v>
      </c>
      <c r="C376" t="s">
        <v>777</v>
      </c>
      <c r="D376" t="s">
        <v>447</v>
      </c>
      <c r="E376">
        <v>7.1499999999999994E-2</v>
      </c>
      <c r="F376" t="s">
        <v>447</v>
      </c>
      <c r="G376" t="s">
        <v>1325</v>
      </c>
      <c r="H376" t="s">
        <v>111</v>
      </c>
      <c r="I376">
        <v>10</v>
      </c>
      <c r="J376" t="s">
        <v>93</v>
      </c>
      <c r="M376" t="s">
        <v>46</v>
      </c>
      <c r="N376" t="s">
        <v>59</v>
      </c>
      <c r="O376">
        <v>900</v>
      </c>
      <c r="P376" t="s">
        <v>48</v>
      </c>
      <c r="Q376" t="s">
        <v>103</v>
      </c>
      <c r="R376" t="s">
        <v>52</v>
      </c>
      <c r="S376" t="s">
        <v>53</v>
      </c>
      <c r="T376" t="s">
        <v>41</v>
      </c>
      <c r="V376" t="s">
        <v>113</v>
      </c>
      <c r="Z376" t="s">
        <v>32</v>
      </c>
      <c r="AA376">
        <v>5.0000000000000001E-3</v>
      </c>
      <c r="AB376" t="s">
        <v>46</v>
      </c>
      <c r="AC376" t="s">
        <v>778</v>
      </c>
      <c r="AD376" t="s">
        <v>779</v>
      </c>
      <c r="AE376">
        <v>1</v>
      </c>
      <c r="AF376" t="s">
        <v>216</v>
      </c>
      <c r="AG376">
        <v>500</v>
      </c>
      <c r="AH376" t="s">
        <v>116</v>
      </c>
    </row>
    <row r="377" spans="1:34" x14ac:dyDescent="0.25">
      <c r="A377" t="s">
        <v>204</v>
      </c>
      <c r="B377" t="s">
        <v>447</v>
      </c>
      <c r="C377" t="s">
        <v>337</v>
      </c>
      <c r="D377" t="s">
        <v>447</v>
      </c>
      <c r="E377">
        <v>7.3999999999999996E-2</v>
      </c>
      <c r="F377" t="s">
        <v>447</v>
      </c>
      <c r="G377" t="s">
        <v>1325</v>
      </c>
      <c r="H377" t="s">
        <v>111</v>
      </c>
      <c r="I377">
        <v>10</v>
      </c>
      <c r="J377" t="s">
        <v>93</v>
      </c>
      <c r="M377" t="s">
        <v>32</v>
      </c>
      <c r="N377" t="s">
        <v>59</v>
      </c>
      <c r="O377">
        <v>900</v>
      </c>
      <c r="P377" t="s">
        <v>48</v>
      </c>
      <c r="Q377" t="s">
        <v>103</v>
      </c>
      <c r="R377" t="s">
        <v>39</v>
      </c>
      <c r="S377" t="s">
        <v>89</v>
      </c>
      <c r="T377" t="s">
        <v>41</v>
      </c>
      <c r="U377" t="s">
        <v>42</v>
      </c>
      <c r="V377" t="s">
        <v>113</v>
      </c>
      <c r="W377">
        <v>2</v>
      </c>
      <c r="X377">
        <v>5</v>
      </c>
      <c r="Y377" t="s">
        <v>322</v>
      </c>
      <c r="Z377" t="s">
        <v>32</v>
      </c>
      <c r="AA377">
        <v>0.01</v>
      </c>
      <c r="AB377" t="s">
        <v>32</v>
      </c>
      <c r="AC377" t="s">
        <v>334</v>
      </c>
      <c r="AD377" t="s">
        <v>335</v>
      </c>
      <c r="AE377">
        <v>2</v>
      </c>
      <c r="AF377" t="s">
        <v>336</v>
      </c>
      <c r="AG377">
        <v>570</v>
      </c>
      <c r="AH377" t="s">
        <v>116</v>
      </c>
    </row>
    <row r="378" spans="1:34" x14ac:dyDescent="0.25">
      <c r="A378" t="s">
        <v>204</v>
      </c>
      <c r="B378" t="s">
        <v>447</v>
      </c>
      <c r="C378" t="s">
        <v>1246</v>
      </c>
      <c r="D378" t="s">
        <v>447</v>
      </c>
      <c r="E378">
        <v>7.4999999999999997E-2</v>
      </c>
      <c r="F378" t="s">
        <v>447</v>
      </c>
      <c r="G378" t="s">
        <v>1325</v>
      </c>
      <c r="H378" t="s">
        <v>109</v>
      </c>
      <c r="I378">
        <v>10</v>
      </c>
      <c r="J378" t="s">
        <v>93</v>
      </c>
      <c r="M378" t="s">
        <v>46</v>
      </c>
      <c r="N378" t="s">
        <v>59</v>
      </c>
      <c r="O378">
        <v>600</v>
      </c>
      <c r="P378" t="s">
        <v>48</v>
      </c>
      <c r="Q378" t="s">
        <v>102</v>
      </c>
      <c r="R378" t="s">
        <v>52</v>
      </c>
      <c r="S378" t="s">
        <v>53</v>
      </c>
      <c r="T378" t="s">
        <v>66</v>
      </c>
      <c r="U378" t="s">
        <v>42</v>
      </c>
      <c r="V378" t="s">
        <v>113</v>
      </c>
      <c r="W378">
        <v>0</v>
      </c>
      <c r="Z378" t="s">
        <v>32</v>
      </c>
      <c r="AA378">
        <v>0.01</v>
      </c>
      <c r="AB378" t="s">
        <v>46</v>
      </c>
      <c r="AC378" t="s">
        <v>1205</v>
      </c>
      <c r="AD378" t="s">
        <v>1206</v>
      </c>
      <c r="AE378">
        <v>1</v>
      </c>
      <c r="AF378" t="s">
        <v>1204</v>
      </c>
      <c r="AG378">
        <v>272</v>
      </c>
      <c r="AH378" t="s">
        <v>116</v>
      </c>
    </row>
    <row r="379" spans="1:34" x14ac:dyDescent="0.25">
      <c r="A379" t="s">
        <v>204</v>
      </c>
      <c r="B379" t="s">
        <v>447</v>
      </c>
      <c r="C379" t="s">
        <v>1116</v>
      </c>
      <c r="D379" t="s">
        <v>447</v>
      </c>
      <c r="E379">
        <v>7.4999999999999997E-2</v>
      </c>
      <c r="F379" t="s">
        <v>447</v>
      </c>
      <c r="G379" t="s">
        <v>1325</v>
      </c>
      <c r="H379" t="s">
        <v>111</v>
      </c>
      <c r="I379">
        <v>10</v>
      </c>
      <c r="J379" t="s">
        <v>93</v>
      </c>
      <c r="M379" t="s">
        <v>46</v>
      </c>
      <c r="N379" t="s">
        <v>59</v>
      </c>
      <c r="O379">
        <v>900</v>
      </c>
      <c r="P379" t="s">
        <v>48</v>
      </c>
      <c r="Q379" t="s">
        <v>103</v>
      </c>
      <c r="R379" t="s">
        <v>52</v>
      </c>
      <c r="S379" t="s">
        <v>53</v>
      </c>
      <c r="T379" t="s">
        <v>41</v>
      </c>
      <c r="U379" t="s">
        <v>42</v>
      </c>
      <c r="V379" t="s">
        <v>113</v>
      </c>
      <c r="Y379" t="s">
        <v>1117</v>
      </c>
      <c r="Z379" t="s">
        <v>32</v>
      </c>
      <c r="AB379" t="s">
        <v>32</v>
      </c>
      <c r="AE379">
        <v>2</v>
      </c>
    </row>
    <row r="380" spans="1:34" x14ac:dyDescent="0.25">
      <c r="A380" t="s">
        <v>204</v>
      </c>
      <c r="B380" t="s">
        <v>447</v>
      </c>
      <c r="C380" t="s">
        <v>1075</v>
      </c>
      <c r="D380" t="s">
        <v>447</v>
      </c>
      <c r="E380">
        <v>7.5999999999999998E-2</v>
      </c>
      <c r="F380" t="s">
        <v>447</v>
      </c>
      <c r="G380" t="s">
        <v>1325</v>
      </c>
      <c r="H380" t="s">
        <v>111</v>
      </c>
      <c r="I380">
        <v>10</v>
      </c>
      <c r="J380" t="s">
        <v>93</v>
      </c>
      <c r="M380" t="s">
        <v>46</v>
      </c>
      <c r="N380" t="s">
        <v>59</v>
      </c>
      <c r="O380">
        <v>900</v>
      </c>
      <c r="P380" t="s">
        <v>48</v>
      </c>
      <c r="Q380" t="s">
        <v>103</v>
      </c>
      <c r="R380" t="s">
        <v>39</v>
      </c>
      <c r="S380" t="s">
        <v>76</v>
      </c>
      <c r="T380" t="s">
        <v>41</v>
      </c>
      <c r="U380" t="s">
        <v>42</v>
      </c>
      <c r="V380" t="s">
        <v>113</v>
      </c>
      <c r="W380">
        <v>10</v>
      </c>
      <c r="Y380" t="s">
        <v>322</v>
      </c>
      <c r="Z380" t="s">
        <v>32</v>
      </c>
      <c r="AA380">
        <v>5.0000000000000001E-3</v>
      </c>
      <c r="AB380" t="s">
        <v>32</v>
      </c>
      <c r="AC380" t="s">
        <v>1076</v>
      </c>
      <c r="AD380" t="s">
        <v>1077</v>
      </c>
      <c r="AE380">
        <v>5</v>
      </c>
      <c r="AF380" t="s">
        <v>1078</v>
      </c>
      <c r="AG380">
        <v>830</v>
      </c>
      <c r="AH380" t="s">
        <v>116</v>
      </c>
    </row>
    <row r="381" spans="1:34" x14ac:dyDescent="0.25">
      <c r="A381" t="s">
        <v>204</v>
      </c>
      <c r="B381" t="s">
        <v>447</v>
      </c>
      <c r="C381" t="s">
        <v>350</v>
      </c>
      <c r="D381" t="s">
        <v>447</v>
      </c>
      <c r="E381">
        <v>7.6999999999999999E-2</v>
      </c>
      <c r="F381" t="s">
        <v>447</v>
      </c>
      <c r="G381" t="s">
        <v>1325</v>
      </c>
      <c r="H381" t="s">
        <v>110</v>
      </c>
      <c r="I381">
        <v>5</v>
      </c>
      <c r="J381" t="s">
        <v>93</v>
      </c>
      <c r="M381" t="s">
        <v>46</v>
      </c>
      <c r="N381" t="s">
        <v>59</v>
      </c>
      <c r="O381">
        <v>180</v>
      </c>
      <c r="P381" t="s">
        <v>34</v>
      </c>
      <c r="Q381" t="s">
        <v>103</v>
      </c>
      <c r="R381" t="s">
        <v>52</v>
      </c>
      <c r="S381" t="s">
        <v>53</v>
      </c>
      <c r="T381" t="s">
        <v>41</v>
      </c>
      <c r="U381" t="s">
        <v>42</v>
      </c>
      <c r="V381" t="s">
        <v>113</v>
      </c>
      <c r="W381">
        <v>0.1</v>
      </c>
      <c r="Y381" t="s">
        <v>387</v>
      </c>
      <c r="Z381" t="s">
        <v>32</v>
      </c>
      <c r="AA381">
        <v>0.01</v>
      </c>
      <c r="AB381" t="s">
        <v>46</v>
      </c>
      <c r="AC381" t="s">
        <v>230</v>
      </c>
      <c r="AD381" t="s">
        <v>215</v>
      </c>
      <c r="AE381">
        <v>2</v>
      </c>
      <c r="AF381" t="s">
        <v>127</v>
      </c>
      <c r="AG381" t="s">
        <v>353</v>
      </c>
      <c r="AH381" t="s">
        <v>116</v>
      </c>
    </row>
    <row r="382" spans="1:34" x14ac:dyDescent="0.25">
      <c r="A382" t="s">
        <v>815</v>
      </c>
      <c r="B382" t="s">
        <v>447</v>
      </c>
      <c r="C382" t="s">
        <v>1282</v>
      </c>
      <c r="D382" t="s">
        <v>447</v>
      </c>
      <c r="E382">
        <v>7.7600000000000002E-2</v>
      </c>
      <c r="F382" t="s">
        <v>447</v>
      </c>
      <c r="G382" t="s">
        <v>1325</v>
      </c>
      <c r="H382" t="s">
        <v>110</v>
      </c>
      <c r="I382">
        <v>10</v>
      </c>
      <c r="J382" t="s">
        <v>93</v>
      </c>
      <c r="M382" t="s">
        <v>46</v>
      </c>
      <c r="N382" t="s">
        <v>59</v>
      </c>
      <c r="O382">
        <v>600</v>
      </c>
      <c r="P382" t="s">
        <v>35</v>
      </c>
      <c r="Q382" t="s">
        <v>102</v>
      </c>
      <c r="R382" t="s">
        <v>52</v>
      </c>
      <c r="S382" t="s">
        <v>85</v>
      </c>
      <c r="T382" t="s">
        <v>66</v>
      </c>
      <c r="U382" t="s">
        <v>42</v>
      </c>
      <c r="V382" t="s">
        <v>1284</v>
      </c>
      <c r="W382">
        <v>0.06</v>
      </c>
      <c r="X382">
        <v>3.1573000000000002</v>
      </c>
      <c r="Y382" t="s">
        <v>1291</v>
      </c>
      <c r="Z382" t="s">
        <v>32</v>
      </c>
      <c r="AA382">
        <v>0.01</v>
      </c>
      <c r="AB382" t="s">
        <v>32</v>
      </c>
      <c r="AC382" t="s">
        <v>1221</v>
      </c>
      <c r="AD382" t="s">
        <v>1222</v>
      </c>
      <c r="AE382">
        <v>5</v>
      </c>
      <c r="AF382" t="s">
        <v>216</v>
      </c>
      <c r="AG382">
        <v>842</v>
      </c>
      <c r="AH382" t="s">
        <v>116</v>
      </c>
    </row>
    <row r="383" spans="1:34" x14ac:dyDescent="0.25">
      <c r="A383" t="s">
        <v>204</v>
      </c>
      <c r="B383" t="s">
        <v>447</v>
      </c>
      <c r="C383" t="s">
        <v>1043</v>
      </c>
      <c r="D383" t="s">
        <v>447</v>
      </c>
      <c r="E383">
        <v>7.8E-2</v>
      </c>
      <c r="F383" t="s">
        <v>447</v>
      </c>
      <c r="G383" t="s">
        <v>1325</v>
      </c>
      <c r="H383" t="s">
        <v>109</v>
      </c>
      <c r="I383">
        <v>10</v>
      </c>
      <c r="J383" t="s">
        <v>93</v>
      </c>
      <c r="M383" t="s">
        <v>46</v>
      </c>
      <c r="N383" t="s">
        <v>59</v>
      </c>
      <c r="O383">
        <v>300</v>
      </c>
      <c r="P383" t="s">
        <v>34</v>
      </c>
      <c r="Q383" t="s">
        <v>102</v>
      </c>
      <c r="R383" t="s">
        <v>52</v>
      </c>
      <c r="S383" t="s">
        <v>53</v>
      </c>
      <c r="T383" t="s">
        <v>66</v>
      </c>
      <c r="U383" t="s">
        <v>42</v>
      </c>
      <c r="V383" t="s">
        <v>113</v>
      </c>
      <c r="W383" t="s">
        <v>976</v>
      </c>
      <c r="X383" t="s">
        <v>896</v>
      </c>
      <c r="Y383" t="s">
        <v>992</v>
      </c>
      <c r="Z383" t="s">
        <v>32</v>
      </c>
      <c r="AA383" t="s">
        <v>894</v>
      </c>
      <c r="AB383" t="s">
        <v>46</v>
      </c>
      <c r="AC383" t="s">
        <v>993</v>
      </c>
      <c r="AD383" t="s">
        <v>986</v>
      </c>
      <c r="AE383">
        <v>5</v>
      </c>
      <c r="AF383" t="s">
        <v>987</v>
      </c>
      <c r="AG383">
        <v>500</v>
      </c>
      <c r="AH383" t="s">
        <v>116</v>
      </c>
    </row>
    <row r="384" spans="1:34" x14ac:dyDescent="0.25">
      <c r="A384" t="s">
        <v>476</v>
      </c>
      <c r="B384" t="s">
        <v>447</v>
      </c>
      <c r="C384" t="s">
        <v>1140</v>
      </c>
      <c r="D384" t="s">
        <v>447</v>
      </c>
      <c r="E384">
        <v>7.8E-2</v>
      </c>
      <c r="F384" t="s">
        <v>447</v>
      </c>
      <c r="G384" t="s">
        <v>1325</v>
      </c>
      <c r="H384" t="s">
        <v>111</v>
      </c>
      <c r="I384">
        <v>10</v>
      </c>
      <c r="J384" t="s">
        <v>93</v>
      </c>
      <c r="M384" t="s">
        <v>46</v>
      </c>
      <c r="N384" t="s">
        <v>47</v>
      </c>
      <c r="O384">
        <v>180</v>
      </c>
      <c r="P384" t="s">
        <v>34</v>
      </c>
      <c r="Q384" t="s">
        <v>102</v>
      </c>
      <c r="R384" t="s">
        <v>52</v>
      </c>
      <c r="S384" t="s">
        <v>53</v>
      </c>
      <c r="T384" t="s">
        <v>66</v>
      </c>
      <c r="U384" t="s">
        <v>42</v>
      </c>
      <c r="V384" t="s">
        <v>113</v>
      </c>
      <c r="W384">
        <v>0</v>
      </c>
      <c r="Y384" t="s">
        <v>165</v>
      </c>
      <c r="Z384" t="s">
        <v>32</v>
      </c>
      <c r="AA384">
        <v>2E-3</v>
      </c>
      <c r="AB384" t="s">
        <v>46</v>
      </c>
      <c r="AC384" t="s">
        <v>1127</v>
      </c>
      <c r="AD384" t="s">
        <v>1122</v>
      </c>
      <c r="AE384">
        <v>2</v>
      </c>
      <c r="AF384" t="s">
        <v>526</v>
      </c>
      <c r="AG384">
        <v>450</v>
      </c>
      <c r="AH384" t="s">
        <v>116</v>
      </c>
    </row>
    <row r="385" spans="1:35" x14ac:dyDescent="0.25">
      <c r="A385" t="s">
        <v>1096</v>
      </c>
      <c r="B385" t="s">
        <v>447</v>
      </c>
      <c r="C385" t="s">
        <v>1107</v>
      </c>
      <c r="D385" t="s">
        <v>447</v>
      </c>
      <c r="E385">
        <v>0.08</v>
      </c>
      <c r="F385" t="s">
        <v>447</v>
      </c>
      <c r="G385" t="s">
        <v>1325</v>
      </c>
      <c r="H385" t="s">
        <v>110</v>
      </c>
      <c r="I385">
        <v>10</v>
      </c>
      <c r="J385" t="s">
        <v>93</v>
      </c>
      <c r="M385" t="s">
        <v>32</v>
      </c>
      <c r="N385" t="s">
        <v>59</v>
      </c>
      <c r="O385">
        <v>60</v>
      </c>
      <c r="P385" t="s">
        <v>48</v>
      </c>
      <c r="Q385" t="s">
        <v>103</v>
      </c>
      <c r="R385" t="s">
        <v>52</v>
      </c>
      <c r="S385" t="s">
        <v>53</v>
      </c>
      <c r="T385" t="s">
        <v>41</v>
      </c>
      <c r="U385" t="s">
        <v>42</v>
      </c>
      <c r="V385" t="s">
        <v>113</v>
      </c>
      <c r="Z385" t="s">
        <v>32</v>
      </c>
      <c r="AA385">
        <v>0.01</v>
      </c>
      <c r="AB385" t="s">
        <v>46</v>
      </c>
      <c r="AC385" t="s">
        <v>230</v>
      </c>
      <c r="AD385" t="s">
        <v>1087</v>
      </c>
      <c r="AE385">
        <v>1</v>
      </c>
      <c r="AF385" t="s">
        <v>1088</v>
      </c>
      <c r="AG385">
        <v>350</v>
      </c>
      <c r="AH385" t="s">
        <v>116</v>
      </c>
    </row>
    <row r="386" spans="1:35" x14ac:dyDescent="0.25">
      <c r="A386" t="s">
        <v>476</v>
      </c>
      <c r="B386" t="s">
        <v>447</v>
      </c>
      <c r="C386" t="s">
        <v>921</v>
      </c>
      <c r="D386" t="s">
        <v>447</v>
      </c>
      <c r="E386">
        <v>8.3000000000000004E-2</v>
      </c>
      <c r="F386" t="s">
        <v>447</v>
      </c>
      <c r="G386" t="s">
        <v>1325</v>
      </c>
      <c r="H386" t="s">
        <v>109</v>
      </c>
      <c r="I386">
        <v>10</v>
      </c>
      <c r="J386" t="s">
        <v>93</v>
      </c>
      <c r="M386" t="s">
        <v>46</v>
      </c>
      <c r="N386" t="s">
        <v>59</v>
      </c>
      <c r="O386">
        <v>120</v>
      </c>
      <c r="P386" t="s">
        <v>71</v>
      </c>
      <c r="Q386" t="s">
        <v>103</v>
      </c>
      <c r="R386" t="s">
        <v>39</v>
      </c>
      <c r="S386" t="s">
        <v>76</v>
      </c>
      <c r="T386" t="s">
        <v>41</v>
      </c>
      <c r="V386" t="s">
        <v>113</v>
      </c>
      <c r="W386">
        <v>5</v>
      </c>
      <c r="Y386" t="s">
        <v>933</v>
      </c>
      <c r="Z386" t="s">
        <v>32</v>
      </c>
      <c r="AA386">
        <v>0.01</v>
      </c>
      <c r="AB386" t="s">
        <v>32</v>
      </c>
      <c r="AC386" t="s">
        <v>928</v>
      </c>
      <c r="AD386" t="s">
        <v>929</v>
      </c>
      <c r="AE386">
        <v>10</v>
      </c>
      <c r="AF386" t="s">
        <v>930</v>
      </c>
    </row>
    <row r="387" spans="1:35" x14ac:dyDescent="0.25">
      <c r="A387" t="s">
        <v>204</v>
      </c>
      <c r="B387" t="s">
        <v>447</v>
      </c>
      <c r="C387" t="s">
        <v>523</v>
      </c>
      <c r="D387" t="s">
        <v>447</v>
      </c>
      <c r="E387">
        <v>8.5000000000000006E-2</v>
      </c>
      <c r="F387" t="s">
        <v>447</v>
      </c>
      <c r="G387" t="s">
        <v>1325</v>
      </c>
      <c r="H387" t="s">
        <v>111</v>
      </c>
      <c r="I387">
        <v>10</v>
      </c>
      <c r="J387" t="s">
        <v>93</v>
      </c>
      <c r="M387" t="s">
        <v>32</v>
      </c>
      <c r="N387" t="s">
        <v>70</v>
      </c>
      <c r="O387">
        <v>900</v>
      </c>
      <c r="P387" t="s">
        <v>48</v>
      </c>
      <c r="Q387" t="s">
        <v>102</v>
      </c>
      <c r="R387" t="s">
        <v>52</v>
      </c>
      <c r="S387" t="s">
        <v>53</v>
      </c>
      <c r="T387" t="s">
        <v>66</v>
      </c>
      <c r="U387" t="s">
        <v>42</v>
      </c>
      <c r="V387" t="s">
        <v>113</v>
      </c>
      <c r="W387">
        <v>0.01</v>
      </c>
      <c r="Y387" t="s">
        <v>165</v>
      </c>
      <c r="Z387" t="s">
        <v>32</v>
      </c>
      <c r="AA387">
        <v>0.01</v>
      </c>
      <c r="AB387" t="s">
        <v>46</v>
      </c>
      <c r="AC387" t="s">
        <v>530</v>
      </c>
      <c r="AD387" t="s">
        <v>528</v>
      </c>
      <c r="AE387">
        <v>2</v>
      </c>
      <c r="AF387" t="s">
        <v>482</v>
      </c>
      <c r="AG387">
        <v>172</v>
      </c>
      <c r="AH387" t="s">
        <v>116</v>
      </c>
    </row>
    <row r="388" spans="1:35" x14ac:dyDescent="0.25">
      <c r="A388" t="s">
        <v>204</v>
      </c>
      <c r="B388" t="s">
        <v>447</v>
      </c>
      <c r="C388" t="s">
        <v>396</v>
      </c>
      <c r="D388" t="s">
        <v>447</v>
      </c>
      <c r="E388">
        <v>8.6999999999999994E-2</v>
      </c>
      <c r="F388" t="s">
        <v>447</v>
      </c>
      <c r="G388" t="s">
        <v>1325</v>
      </c>
      <c r="H388" t="s">
        <v>111</v>
      </c>
      <c r="I388">
        <v>10</v>
      </c>
      <c r="J388" t="s">
        <v>93</v>
      </c>
      <c r="M388" t="s">
        <v>32</v>
      </c>
      <c r="N388" t="s">
        <v>59</v>
      </c>
      <c r="O388">
        <v>900</v>
      </c>
      <c r="P388" t="s">
        <v>34</v>
      </c>
      <c r="Q388" t="s">
        <v>102</v>
      </c>
      <c r="R388" t="s">
        <v>52</v>
      </c>
      <c r="S388" t="s">
        <v>85</v>
      </c>
      <c r="T388" t="s">
        <v>66</v>
      </c>
      <c r="U388" t="s">
        <v>42</v>
      </c>
      <c r="V388" t="s">
        <v>113</v>
      </c>
      <c r="Z388" t="s">
        <v>46</v>
      </c>
      <c r="AA388" t="s">
        <v>397</v>
      </c>
      <c r="AB388" t="s">
        <v>32</v>
      </c>
      <c r="AC388" t="s">
        <v>403</v>
      </c>
      <c r="AD388" t="s">
        <v>404</v>
      </c>
      <c r="AE388">
        <v>5</v>
      </c>
      <c r="AF388" t="s">
        <v>405</v>
      </c>
      <c r="AH388" t="s">
        <v>116</v>
      </c>
    </row>
    <row r="389" spans="1:35" x14ac:dyDescent="0.25">
      <c r="A389" t="s">
        <v>204</v>
      </c>
      <c r="B389" t="s">
        <v>447</v>
      </c>
      <c r="C389" t="s">
        <v>1074</v>
      </c>
      <c r="D389" t="s">
        <v>447</v>
      </c>
      <c r="E389">
        <v>8.8999999999999996E-2</v>
      </c>
      <c r="F389" t="s">
        <v>447</v>
      </c>
      <c r="G389" t="s">
        <v>1325</v>
      </c>
      <c r="H389" t="s">
        <v>111</v>
      </c>
      <c r="I389" t="s">
        <v>1044</v>
      </c>
      <c r="J389" t="s">
        <v>93</v>
      </c>
      <c r="M389" t="s">
        <v>46</v>
      </c>
      <c r="N389" t="s">
        <v>59</v>
      </c>
      <c r="O389">
        <v>1200</v>
      </c>
      <c r="P389" t="s">
        <v>48</v>
      </c>
      <c r="Q389" t="s">
        <v>102</v>
      </c>
      <c r="R389" t="s">
        <v>52</v>
      </c>
      <c r="S389" t="s">
        <v>53</v>
      </c>
      <c r="T389" t="s">
        <v>66</v>
      </c>
      <c r="U389" t="s">
        <v>42</v>
      </c>
      <c r="V389" t="s">
        <v>113</v>
      </c>
      <c r="Y389" t="s">
        <v>165</v>
      </c>
      <c r="Z389" t="s">
        <v>32</v>
      </c>
      <c r="AA389" t="s">
        <v>166</v>
      </c>
      <c r="AB389" t="s">
        <v>46</v>
      </c>
      <c r="AC389" t="s">
        <v>1065</v>
      </c>
      <c r="AD389" t="s">
        <v>1066</v>
      </c>
      <c r="AE389" t="s">
        <v>1063</v>
      </c>
      <c r="AF389" t="s">
        <v>1067</v>
      </c>
      <c r="AG389">
        <v>350</v>
      </c>
      <c r="AH389" t="s">
        <v>116</v>
      </c>
    </row>
    <row r="390" spans="1:35" x14ac:dyDescent="0.25">
      <c r="A390" t="s">
        <v>736</v>
      </c>
      <c r="B390" t="s">
        <v>447</v>
      </c>
      <c r="C390" t="s">
        <v>776</v>
      </c>
      <c r="D390" t="s">
        <v>447</v>
      </c>
      <c r="E390">
        <v>8.8999999999999996E-2</v>
      </c>
      <c r="F390" t="s">
        <v>447</v>
      </c>
      <c r="G390" t="s">
        <v>1325</v>
      </c>
      <c r="H390" t="s">
        <v>109</v>
      </c>
      <c r="I390">
        <v>10</v>
      </c>
      <c r="J390" t="s">
        <v>93</v>
      </c>
      <c r="M390" t="s">
        <v>46</v>
      </c>
      <c r="N390" t="s">
        <v>59</v>
      </c>
      <c r="O390">
        <v>300</v>
      </c>
      <c r="P390" t="s">
        <v>48</v>
      </c>
      <c r="Q390" t="s">
        <v>102</v>
      </c>
      <c r="R390" t="s">
        <v>52</v>
      </c>
      <c r="S390" t="s">
        <v>53</v>
      </c>
      <c r="T390" t="s">
        <v>66</v>
      </c>
      <c r="U390" t="s">
        <v>42</v>
      </c>
      <c r="V390" t="s">
        <v>113</v>
      </c>
      <c r="W390">
        <v>4</v>
      </c>
      <c r="Y390" t="s">
        <v>737</v>
      </c>
      <c r="Z390" t="s">
        <v>32</v>
      </c>
      <c r="AA390">
        <v>0.01</v>
      </c>
      <c r="AB390" t="s">
        <v>46</v>
      </c>
      <c r="AC390" t="s">
        <v>726</v>
      </c>
      <c r="AD390" t="s">
        <v>220</v>
      </c>
      <c r="AE390">
        <v>10</v>
      </c>
      <c r="AF390" t="s">
        <v>727</v>
      </c>
      <c r="AG390" t="s">
        <v>738</v>
      </c>
      <c r="AH390" t="s">
        <v>118</v>
      </c>
    </row>
    <row r="391" spans="1:35" x14ac:dyDescent="0.25">
      <c r="A391" t="s">
        <v>204</v>
      </c>
      <c r="B391" t="s">
        <v>447</v>
      </c>
      <c r="C391" t="s">
        <v>899</v>
      </c>
      <c r="D391" t="s">
        <v>447</v>
      </c>
      <c r="E391">
        <v>0.09</v>
      </c>
      <c r="F391" t="s">
        <v>447</v>
      </c>
      <c r="G391" t="s">
        <v>1325</v>
      </c>
      <c r="H391" t="s">
        <v>900</v>
      </c>
      <c r="I391">
        <v>10</v>
      </c>
      <c r="J391" t="s">
        <v>901</v>
      </c>
      <c r="M391" t="s">
        <v>902</v>
      </c>
      <c r="N391" t="s">
        <v>59</v>
      </c>
      <c r="O391">
        <v>300</v>
      </c>
      <c r="P391" t="s">
        <v>903</v>
      </c>
      <c r="Q391" t="s">
        <v>103</v>
      </c>
      <c r="R391" t="s">
        <v>52</v>
      </c>
      <c r="S391" t="s">
        <v>904</v>
      </c>
      <c r="T391" t="s">
        <v>824</v>
      </c>
      <c r="U391" t="s">
        <v>42</v>
      </c>
      <c r="V391" t="s">
        <v>113</v>
      </c>
      <c r="Z391" t="s">
        <v>905</v>
      </c>
      <c r="AA391">
        <v>0.01</v>
      </c>
      <c r="AB391" t="s">
        <v>906</v>
      </c>
      <c r="AC391" t="s">
        <v>907</v>
      </c>
      <c r="AD391" t="s">
        <v>908</v>
      </c>
      <c r="AE391">
        <v>5</v>
      </c>
      <c r="AF391" t="s">
        <v>909</v>
      </c>
      <c r="AG391">
        <v>309</v>
      </c>
    </row>
    <row r="392" spans="1:35" x14ac:dyDescent="0.25">
      <c r="A392" t="s">
        <v>657</v>
      </c>
      <c r="B392" t="s">
        <v>447</v>
      </c>
      <c r="C392" t="s">
        <v>668</v>
      </c>
      <c r="D392" t="s">
        <v>447</v>
      </c>
      <c r="E392">
        <v>9.6299999999999997E-2</v>
      </c>
      <c r="F392" t="s">
        <v>447</v>
      </c>
      <c r="G392" t="s">
        <v>1325</v>
      </c>
      <c r="H392" t="s">
        <v>109</v>
      </c>
      <c r="I392">
        <v>10</v>
      </c>
      <c r="J392" t="s">
        <v>93</v>
      </c>
      <c r="M392" t="s">
        <v>46</v>
      </c>
      <c r="N392" t="s">
        <v>47</v>
      </c>
      <c r="O392">
        <v>120</v>
      </c>
      <c r="P392" t="s">
        <v>48</v>
      </c>
      <c r="Q392" t="s">
        <v>102</v>
      </c>
      <c r="R392" t="s">
        <v>52</v>
      </c>
      <c r="S392" t="s">
        <v>53</v>
      </c>
      <c r="T392" t="s">
        <v>66</v>
      </c>
      <c r="U392" t="s">
        <v>42</v>
      </c>
      <c r="V392" t="s">
        <v>113</v>
      </c>
      <c r="Z392" t="s">
        <v>32</v>
      </c>
      <c r="AA392">
        <v>2E-3</v>
      </c>
      <c r="AB392" t="s">
        <v>46</v>
      </c>
      <c r="AG392">
        <v>280</v>
      </c>
      <c r="AH392" t="s">
        <v>116</v>
      </c>
    </row>
    <row r="393" spans="1:35" x14ac:dyDescent="0.25">
      <c r="A393" t="s">
        <v>204</v>
      </c>
      <c r="B393" t="s">
        <v>447</v>
      </c>
      <c r="C393" t="s">
        <v>1216</v>
      </c>
      <c r="D393" t="s">
        <v>447</v>
      </c>
      <c r="E393">
        <v>9.7739999999999994E-2</v>
      </c>
      <c r="F393" t="s">
        <v>447</v>
      </c>
      <c r="G393" t="s">
        <v>1325</v>
      </c>
      <c r="H393" t="s">
        <v>110</v>
      </c>
      <c r="I393">
        <v>10</v>
      </c>
      <c r="J393" t="s">
        <v>93</v>
      </c>
      <c r="M393" t="s">
        <v>32</v>
      </c>
      <c r="N393" t="s">
        <v>59</v>
      </c>
      <c r="O393">
        <v>600</v>
      </c>
      <c r="P393" t="s">
        <v>35</v>
      </c>
      <c r="Q393" t="s">
        <v>103</v>
      </c>
      <c r="R393" t="s">
        <v>52</v>
      </c>
      <c r="S393" t="s">
        <v>85</v>
      </c>
      <c r="T393" t="s">
        <v>41</v>
      </c>
      <c r="U393" t="s">
        <v>42</v>
      </c>
      <c r="V393" t="s">
        <v>113</v>
      </c>
      <c r="W393">
        <v>3</v>
      </c>
      <c r="X393">
        <v>9.3699999999999992</v>
      </c>
      <c r="Y393" t="s">
        <v>1232</v>
      </c>
      <c r="Z393" t="s">
        <v>32</v>
      </c>
      <c r="AA393">
        <v>1E-3</v>
      </c>
      <c r="AB393" t="s">
        <v>32</v>
      </c>
      <c r="AC393" t="s">
        <v>1218</v>
      </c>
      <c r="AD393" t="s">
        <v>1219</v>
      </c>
      <c r="AE393">
        <v>1</v>
      </c>
      <c r="AF393" t="s">
        <v>216</v>
      </c>
      <c r="AG393">
        <v>686</v>
      </c>
      <c r="AH393" t="s">
        <v>116</v>
      </c>
    </row>
    <row r="394" spans="1:35" x14ac:dyDescent="0.25">
      <c r="A394" t="s">
        <v>447</v>
      </c>
      <c r="B394" t="s">
        <v>447</v>
      </c>
      <c r="C394" t="s">
        <v>480</v>
      </c>
      <c r="D394" t="s">
        <v>447</v>
      </c>
      <c r="E394">
        <v>0.1</v>
      </c>
      <c r="F394" t="s">
        <v>447</v>
      </c>
      <c r="G394" t="s">
        <v>1325</v>
      </c>
      <c r="H394" t="s">
        <v>111</v>
      </c>
      <c r="I394">
        <v>10</v>
      </c>
      <c r="J394" t="s">
        <v>93</v>
      </c>
      <c r="M394" t="s">
        <v>46</v>
      </c>
      <c r="N394" t="s">
        <v>59</v>
      </c>
      <c r="O394">
        <v>120</v>
      </c>
      <c r="P394" t="s">
        <v>34</v>
      </c>
      <c r="Q394" t="s">
        <v>102</v>
      </c>
      <c r="R394" t="s">
        <v>52</v>
      </c>
      <c r="S394" t="s">
        <v>53</v>
      </c>
      <c r="T394" t="s">
        <v>66</v>
      </c>
      <c r="U394" t="s">
        <v>42</v>
      </c>
      <c r="V394" t="s">
        <v>113</v>
      </c>
      <c r="Z394" t="s">
        <v>32</v>
      </c>
      <c r="AA394">
        <v>0.01</v>
      </c>
      <c r="AB394" t="s">
        <v>32</v>
      </c>
      <c r="AC394" t="s">
        <v>481</v>
      </c>
      <c r="AD394" t="s">
        <v>220</v>
      </c>
      <c r="AE394">
        <v>5</v>
      </c>
      <c r="AF394" t="s">
        <v>482</v>
      </c>
      <c r="AG394">
        <v>370</v>
      </c>
    </row>
    <row r="395" spans="1:35" x14ac:dyDescent="0.25">
      <c r="A395" t="s">
        <v>204</v>
      </c>
      <c r="B395" t="s">
        <v>447</v>
      </c>
      <c r="C395" t="s">
        <v>211</v>
      </c>
      <c r="D395" t="s">
        <v>447</v>
      </c>
      <c r="F395" t="s">
        <v>447</v>
      </c>
      <c r="G395" t="s">
        <v>1325</v>
      </c>
      <c r="I395">
        <v>15</v>
      </c>
      <c r="J395" t="s">
        <v>93</v>
      </c>
      <c r="M395" t="s">
        <v>46</v>
      </c>
      <c r="N395" t="s">
        <v>59</v>
      </c>
      <c r="O395">
        <v>600</v>
      </c>
      <c r="P395" t="s">
        <v>34</v>
      </c>
      <c r="Q395" t="s">
        <v>103</v>
      </c>
      <c r="R395" t="s">
        <v>39</v>
      </c>
      <c r="S395" t="s">
        <v>89</v>
      </c>
      <c r="T395" t="s">
        <v>41</v>
      </c>
      <c r="U395" t="s">
        <v>42</v>
      </c>
      <c r="V395" t="s">
        <v>113</v>
      </c>
      <c r="W395" t="s">
        <v>181</v>
      </c>
      <c r="X395" t="s">
        <v>182</v>
      </c>
      <c r="Y395" t="s">
        <v>193</v>
      </c>
      <c r="Z395" t="s">
        <v>32</v>
      </c>
      <c r="AA395">
        <v>5.0000000000000001E-3</v>
      </c>
      <c r="AB395" t="s">
        <v>32</v>
      </c>
      <c r="AC395" t="s">
        <v>194</v>
      </c>
      <c r="AE395">
        <v>5</v>
      </c>
      <c r="AF395" t="s">
        <v>186</v>
      </c>
      <c r="AG395">
        <v>320</v>
      </c>
      <c r="AH395" t="s">
        <v>78</v>
      </c>
      <c r="AI395" t="s">
        <v>201</v>
      </c>
    </row>
    <row r="396" spans="1:35" x14ac:dyDescent="0.25">
      <c r="A396" t="s">
        <v>815</v>
      </c>
      <c r="B396" t="s">
        <v>447</v>
      </c>
      <c r="C396" t="s">
        <v>1191</v>
      </c>
      <c r="D396" t="s">
        <v>447</v>
      </c>
      <c r="F396" t="s">
        <v>447</v>
      </c>
      <c r="G396" t="s">
        <v>1325</v>
      </c>
      <c r="I396">
        <v>10</v>
      </c>
      <c r="J396" t="s">
        <v>93</v>
      </c>
      <c r="M396" t="s">
        <v>46</v>
      </c>
      <c r="N396" t="s">
        <v>47</v>
      </c>
      <c r="O396">
        <v>60</v>
      </c>
      <c r="P396" t="s">
        <v>71</v>
      </c>
      <c r="Q396" t="s">
        <v>102</v>
      </c>
      <c r="R396" t="s">
        <v>39</v>
      </c>
      <c r="S396" t="s">
        <v>90</v>
      </c>
      <c r="T396" t="s">
        <v>66</v>
      </c>
      <c r="U396" t="s">
        <v>42</v>
      </c>
      <c r="V396" t="s">
        <v>113</v>
      </c>
      <c r="W396">
        <v>5.2002600000000481</v>
      </c>
      <c r="X396">
        <v>5</v>
      </c>
      <c r="Z396" t="s">
        <v>32</v>
      </c>
      <c r="AA396">
        <v>5.0000000000000001E-3</v>
      </c>
      <c r="AB396" t="s">
        <v>32</v>
      </c>
      <c r="AC396" t="s">
        <v>1192</v>
      </c>
      <c r="AD396" t="s">
        <v>1193</v>
      </c>
      <c r="AE396">
        <v>5</v>
      </c>
      <c r="AF396" t="s">
        <v>802</v>
      </c>
      <c r="AG396">
        <v>900</v>
      </c>
      <c r="AH396" t="s">
        <v>119</v>
      </c>
    </row>
    <row r="397" spans="1:35" x14ac:dyDescent="0.25">
      <c r="A397" t="s">
        <v>447</v>
      </c>
      <c r="B397" t="s">
        <v>447</v>
      </c>
      <c r="C397" t="s">
        <v>440</v>
      </c>
      <c r="D397" t="s">
        <v>447</v>
      </c>
      <c r="F397" t="s">
        <v>447</v>
      </c>
      <c r="G397" t="s">
        <v>1325</v>
      </c>
      <c r="I397">
        <v>10</v>
      </c>
      <c r="J397" t="s">
        <v>93</v>
      </c>
      <c r="M397" t="s">
        <v>46</v>
      </c>
      <c r="N397" t="s">
        <v>59</v>
      </c>
      <c r="O397">
        <v>600</v>
      </c>
      <c r="P397" t="s">
        <v>35</v>
      </c>
      <c r="Q397" t="s">
        <v>102</v>
      </c>
      <c r="R397" t="s">
        <v>78</v>
      </c>
      <c r="S397" t="s">
        <v>85</v>
      </c>
      <c r="T397" t="s">
        <v>66</v>
      </c>
      <c r="U397" t="s">
        <v>42</v>
      </c>
      <c r="V397" t="s">
        <v>113</v>
      </c>
      <c r="Z397" t="s">
        <v>32</v>
      </c>
      <c r="AA397">
        <v>5.0000000000000001E-3</v>
      </c>
      <c r="AB397" t="s">
        <v>32</v>
      </c>
      <c r="AC397" t="s">
        <v>441</v>
      </c>
      <c r="AD397" t="s">
        <v>442</v>
      </c>
      <c r="AE397">
        <v>20</v>
      </c>
      <c r="AG397">
        <v>850</v>
      </c>
      <c r="AH397" t="s">
        <v>117</v>
      </c>
    </row>
    <row r="398" spans="1:35" x14ac:dyDescent="0.25">
      <c r="A398" t="s">
        <v>204</v>
      </c>
      <c r="B398" t="s">
        <v>447</v>
      </c>
      <c r="C398" t="s">
        <v>920</v>
      </c>
      <c r="D398" t="s">
        <v>447</v>
      </c>
      <c r="E398" s="17"/>
      <c r="F398" t="s">
        <v>447</v>
      </c>
      <c r="G398" t="s">
        <v>1325</v>
      </c>
      <c r="I398" s="17">
        <v>15</v>
      </c>
      <c r="J398" t="s">
        <v>915</v>
      </c>
      <c r="M398" t="s">
        <v>46</v>
      </c>
      <c r="N398" t="s">
        <v>59</v>
      </c>
      <c r="O398" t="s">
        <v>916</v>
      </c>
      <c r="P398" t="s">
        <v>48</v>
      </c>
      <c r="Q398" t="s">
        <v>103</v>
      </c>
      <c r="R398" t="s">
        <v>52</v>
      </c>
      <c r="S398" t="s">
        <v>53</v>
      </c>
      <c r="T398" t="s">
        <v>41</v>
      </c>
      <c r="U398" t="s">
        <v>42</v>
      </c>
      <c r="V398" t="s">
        <v>100</v>
      </c>
      <c r="W398">
        <v>6</v>
      </c>
      <c r="Y398" t="s">
        <v>917</v>
      </c>
      <c r="Z398" t="s">
        <v>46</v>
      </c>
      <c r="AA398">
        <v>0.01</v>
      </c>
      <c r="AB398" t="s">
        <v>46</v>
      </c>
      <c r="AC398" t="s">
        <v>918</v>
      </c>
      <c r="AD398" t="s">
        <v>919</v>
      </c>
      <c r="AE398">
        <v>2</v>
      </c>
      <c r="AF398" t="s">
        <v>216</v>
      </c>
      <c r="AG398" s="17">
        <v>530</v>
      </c>
      <c r="AH398" t="s">
        <v>116</v>
      </c>
    </row>
    <row r="399" spans="1:35" x14ac:dyDescent="0.25">
      <c r="A399" t="s">
        <v>447</v>
      </c>
      <c r="B399" t="s">
        <v>447</v>
      </c>
      <c r="C399" t="s">
        <v>575</v>
      </c>
      <c r="D399" t="s">
        <v>447</v>
      </c>
      <c r="F399" t="s">
        <v>447</v>
      </c>
      <c r="G399" t="s">
        <v>1325</v>
      </c>
      <c r="I399">
        <v>10</v>
      </c>
      <c r="J399" t="s">
        <v>93</v>
      </c>
      <c r="M399" t="s">
        <v>46</v>
      </c>
      <c r="N399" t="s">
        <v>70</v>
      </c>
      <c r="O399">
        <v>300</v>
      </c>
      <c r="P399" t="s">
        <v>48</v>
      </c>
      <c r="Q399" t="s">
        <v>103</v>
      </c>
      <c r="R399" t="s">
        <v>52</v>
      </c>
      <c r="S399" t="s">
        <v>53</v>
      </c>
      <c r="T399" t="s">
        <v>41</v>
      </c>
      <c r="U399" t="s">
        <v>42</v>
      </c>
      <c r="V399" t="s">
        <v>100</v>
      </c>
      <c r="Z399" t="s">
        <v>46</v>
      </c>
      <c r="AB399" t="s">
        <v>32</v>
      </c>
      <c r="AC399" t="s">
        <v>554</v>
      </c>
      <c r="AD399" t="s">
        <v>555</v>
      </c>
      <c r="AE399" s="19">
        <v>44597</v>
      </c>
      <c r="AF399" t="s">
        <v>556</v>
      </c>
      <c r="AG399">
        <v>350</v>
      </c>
      <c r="AH399" t="s">
        <v>116</v>
      </c>
    </row>
    <row r="400" spans="1:35" x14ac:dyDescent="0.25">
      <c r="A400" t="s">
        <v>204</v>
      </c>
      <c r="B400" t="s">
        <v>447</v>
      </c>
      <c r="C400" t="s">
        <v>1158</v>
      </c>
      <c r="D400" t="s">
        <v>447</v>
      </c>
      <c r="F400" t="s">
        <v>447</v>
      </c>
      <c r="G400" t="s">
        <v>1325</v>
      </c>
      <c r="I400">
        <v>20</v>
      </c>
      <c r="J400" t="s">
        <v>93</v>
      </c>
      <c r="M400" t="s">
        <v>46</v>
      </c>
      <c r="N400" t="s">
        <v>70</v>
      </c>
      <c r="O400">
        <v>60</v>
      </c>
      <c r="P400" t="s">
        <v>34</v>
      </c>
      <c r="Q400" t="s">
        <v>103</v>
      </c>
      <c r="R400" t="s">
        <v>39</v>
      </c>
      <c r="S400" t="s">
        <v>76</v>
      </c>
      <c r="T400" t="s">
        <v>41</v>
      </c>
      <c r="V400" t="s">
        <v>100</v>
      </c>
      <c r="Y400" t="s">
        <v>1167</v>
      </c>
      <c r="Z400" t="s">
        <v>46</v>
      </c>
      <c r="AA400">
        <v>0.01</v>
      </c>
      <c r="AB400" t="s">
        <v>32</v>
      </c>
      <c r="AC400" t="s">
        <v>1164</v>
      </c>
      <c r="AD400" t="s">
        <v>760</v>
      </c>
      <c r="AE400">
        <v>2</v>
      </c>
      <c r="AF400" t="s">
        <v>1165</v>
      </c>
      <c r="AG400">
        <v>600</v>
      </c>
      <c r="AH400" t="s">
        <v>116</v>
      </c>
    </row>
    <row r="401" spans="1:34" x14ac:dyDescent="0.25">
      <c r="A401" t="s">
        <v>476</v>
      </c>
      <c r="B401" t="s">
        <v>447</v>
      </c>
      <c r="C401" t="s">
        <v>1140</v>
      </c>
      <c r="D401" t="s">
        <v>447</v>
      </c>
      <c r="F401" t="s">
        <v>447</v>
      </c>
      <c r="G401" t="s">
        <v>1325</v>
      </c>
      <c r="I401">
        <v>10</v>
      </c>
      <c r="J401" t="s">
        <v>93</v>
      </c>
      <c r="M401" t="s">
        <v>46</v>
      </c>
      <c r="N401" t="s">
        <v>47</v>
      </c>
      <c r="O401">
        <v>180</v>
      </c>
      <c r="P401" t="s">
        <v>35</v>
      </c>
      <c r="Q401" t="s">
        <v>103</v>
      </c>
      <c r="R401" t="s">
        <v>1119</v>
      </c>
      <c r="S401" t="s">
        <v>85</v>
      </c>
      <c r="T401" t="s">
        <v>41</v>
      </c>
      <c r="U401" t="s">
        <v>42</v>
      </c>
      <c r="V401" t="s">
        <v>113</v>
      </c>
      <c r="W401">
        <v>0</v>
      </c>
      <c r="X401">
        <v>1.38</v>
      </c>
      <c r="Y401" t="s">
        <v>1137</v>
      </c>
      <c r="Z401" t="s">
        <v>46</v>
      </c>
      <c r="AA401">
        <v>0.01</v>
      </c>
      <c r="AB401" t="s">
        <v>32</v>
      </c>
      <c r="AC401" t="s">
        <v>1138</v>
      </c>
      <c r="AD401" t="s">
        <v>1139</v>
      </c>
      <c r="AE401">
        <v>3</v>
      </c>
      <c r="AF401" t="s">
        <v>526</v>
      </c>
      <c r="AG401">
        <v>750</v>
      </c>
      <c r="AH401" t="s">
        <v>116</v>
      </c>
    </row>
    <row r="402" spans="1:34" x14ac:dyDescent="0.25">
      <c r="A402" t="s">
        <v>780</v>
      </c>
      <c r="B402" t="s">
        <v>780</v>
      </c>
      <c r="C402" t="s">
        <v>777</v>
      </c>
      <c r="D402" t="s">
        <v>780</v>
      </c>
      <c r="E402">
        <v>0.123</v>
      </c>
      <c r="F402" t="s">
        <v>780</v>
      </c>
      <c r="H402" t="s">
        <v>111</v>
      </c>
      <c r="I402">
        <v>10</v>
      </c>
      <c r="J402" t="s">
        <v>93</v>
      </c>
      <c r="M402" t="s">
        <v>46</v>
      </c>
      <c r="N402" t="s">
        <v>59</v>
      </c>
      <c r="O402">
        <v>900</v>
      </c>
      <c r="P402" t="s">
        <v>48</v>
      </c>
      <c r="Q402" t="s">
        <v>102</v>
      </c>
      <c r="R402" t="s">
        <v>52</v>
      </c>
      <c r="S402" t="s">
        <v>53</v>
      </c>
      <c r="T402" t="s">
        <v>66</v>
      </c>
      <c r="U402" t="s">
        <v>42</v>
      </c>
      <c r="V402" t="s">
        <v>113</v>
      </c>
      <c r="Z402" t="s">
        <v>32</v>
      </c>
      <c r="AA402">
        <v>5.0000000000000001E-3</v>
      </c>
      <c r="AB402" t="s">
        <v>46</v>
      </c>
      <c r="AC402" t="s">
        <v>781</v>
      </c>
      <c r="AD402" t="s">
        <v>220</v>
      </c>
      <c r="AE402">
        <v>5</v>
      </c>
      <c r="AF402" t="s">
        <v>782</v>
      </c>
      <c r="AG402">
        <v>500</v>
      </c>
      <c r="AH402" t="s">
        <v>116</v>
      </c>
    </row>
    <row r="403" spans="1:34" x14ac:dyDescent="0.25">
      <c r="A403" t="s">
        <v>1199</v>
      </c>
      <c r="B403" t="s">
        <v>1199</v>
      </c>
      <c r="C403" t="s">
        <v>1191</v>
      </c>
      <c r="D403" t="s">
        <v>1199</v>
      </c>
      <c r="F403" t="s">
        <v>1199</v>
      </c>
      <c r="I403">
        <v>10</v>
      </c>
      <c r="J403" t="s">
        <v>93</v>
      </c>
      <c r="M403" t="s">
        <v>46</v>
      </c>
      <c r="N403" t="s">
        <v>47</v>
      </c>
      <c r="O403">
        <v>60</v>
      </c>
      <c r="P403" t="s">
        <v>71</v>
      </c>
      <c r="Q403" t="s">
        <v>102</v>
      </c>
      <c r="R403" t="s">
        <v>39</v>
      </c>
      <c r="S403" t="s">
        <v>90</v>
      </c>
      <c r="T403" t="s">
        <v>66</v>
      </c>
      <c r="U403" t="s">
        <v>42</v>
      </c>
      <c r="V403" t="s">
        <v>113</v>
      </c>
      <c r="W403">
        <v>5.1489780000000724</v>
      </c>
      <c r="X403">
        <v>5</v>
      </c>
      <c r="Z403" t="s">
        <v>32</v>
      </c>
      <c r="AA403">
        <v>5.0000000000000001E-3</v>
      </c>
      <c r="AB403" t="s">
        <v>32</v>
      </c>
      <c r="AC403" t="s">
        <v>1192</v>
      </c>
      <c r="AD403" t="s">
        <v>1193</v>
      </c>
      <c r="AE403">
        <v>5</v>
      </c>
      <c r="AF403" t="s">
        <v>802</v>
      </c>
      <c r="AG403">
        <v>900</v>
      </c>
      <c r="AH403" t="s">
        <v>119</v>
      </c>
    </row>
    <row r="404" spans="1:34" x14ac:dyDescent="0.25">
      <c r="A404" t="s">
        <v>791</v>
      </c>
      <c r="B404" t="s">
        <v>791</v>
      </c>
      <c r="C404" t="s">
        <v>808</v>
      </c>
      <c r="D404" t="s">
        <v>791</v>
      </c>
      <c r="E404" s="18">
        <v>4.6600000000000003E-2</v>
      </c>
      <c r="F404" t="s">
        <v>791</v>
      </c>
      <c r="H404" t="s">
        <v>111</v>
      </c>
      <c r="I404">
        <v>10</v>
      </c>
      <c r="J404" t="s">
        <v>93</v>
      </c>
      <c r="M404" t="s">
        <v>46</v>
      </c>
      <c r="N404" t="s">
        <v>59</v>
      </c>
      <c r="O404">
        <v>300</v>
      </c>
      <c r="P404" t="s">
        <v>48</v>
      </c>
      <c r="Q404" t="s">
        <v>102</v>
      </c>
      <c r="R404" t="s">
        <v>39</v>
      </c>
      <c r="S404" t="s">
        <v>85</v>
      </c>
      <c r="T404" t="s">
        <v>66</v>
      </c>
      <c r="U404" t="s">
        <v>42</v>
      </c>
      <c r="V404" t="s">
        <v>113</v>
      </c>
      <c r="W404">
        <v>-0.02</v>
      </c>
      <c r="X404">
        <v>-3.76</v>
      </c>
      <c r="Y404" t="s">
        <v>664</v>
      </c>
      <c r="Z404" t="s">
        <v>32</v>
      </c>
      <c r="AA404">
        <v>2E-3</v>
      </c>
      <c r="AB404" t="s">
        <v>32</v>
      </c>
      <c r="AC404" t="s">
        <v>788</v>
      </c>
      <c r="AD404" t="s">
        <v>789</v>
      </c>
      <c r="AE404">
        <v>5</v>
      </c>
      <c r="AF404" t="s">
        <v>790</v>
      </c>
      <c r="AG404">
        <v>942</v>
      </c>
      <c r="AH404" t="s">
        <v>116</v>
      </c>
    </row>
    <row r="405" spans="1:34" x14ac:dyDescent="0.25">
      <c r="A405" t="s">
        <v>820</v>
      </c>
      <c r="B405" t="s">
        <v>820</v>
      </c>
      <c r="C405" t="s">
        <v>809</v>
      </c>
      <c r="D405" t="s">
        <v>275</v>
      </c>
      <c r="E405">
        <v>1.4999999999999999E-2</v>
      </c>
      <c r="F405" t="s">
        <v>275</v>
      </c>
      <c r="H405" t="s">
        <v>109</v>
      </c>
      <c r="J405" t="s">
        <v>93</v>
      </c>
      <c r="K405" t="s">
        <v>810</v>
      </c>
      <c r="M405" t="s">
        <v>46</v>
      </c>
      <c r="N405" t="s">
        <v>59</v>
      </c>
      <c r="O405">
        <v>300</v>
      </c>
      <c r="P405" t="s">
        <v>35</v>
      </c>
      <c r="Q405" t="s">
        <v>103</v>
      </c>
      <c r="R405" t="s">
        <v>52</v>
      </c>
      <c r="S405" t="s">
        <v>53</v>
      </c>
      <c r="T405" t="s">
        <v>77</v>
      </c>
      <c r="U405" t="s">
        <v>42</v>
      </c>
      <c r="V405" t="s">
        <v>113</v>
      </c>
      <c r="Y405" t="s">
        <v>165</v>
      </c>
      <c r="Z405" t="s">
        <v>32</v>
      </c>
      <c r="AA405">
        <v>0.01</v>
      </c>
      <c r="AB405" t="s">
        <v>46</v>
      </c>
      <c r="AC405" t="s">
        <v>341</v>
      </c>
      <c r="AD405" t="s">
        <v>811</v>
      </c>
      <c r="AE405">
        <v>0.5</v>
      </c>
      <c r="AF405" t="s">
        <v>812</v>
      </c>
      <c r="AG405">
        <v>700</v>
      </c>
      <c r="AH405" t="s">
        <v>117</v>
      </c>
    </row>
    <row r="406" spans="1:34" x14ac:dyDescent="0.25">
      <c r="A406" t="s">
        <v>275</v>
      </c>
      <c r="B406" t="s">
        <v>275</v>
      </c>
      <c r="C406" t="s">
        <v>280</v>
      </c>
      <c r="D406" t="s">
        <v>275</v>
      </c>
      <c r="E406">
        <v>7.0999999999999994E-2</v>
      </c>
      <c r="F406" t="s">
        <v>275</v>
      </c>
      <c r="H406" t="s">
        <v>109</v>
      </c>
      <c r="I406">
        <v>2.5</v>
      </c>
      <c r="J406" t="s">
        <v>276</v>
      </c>
      <c r="M406" t="s">
        <v>46</v>
      </c>
      <c r="N406" t="s">
        <v>59</v>
      </c>
      <c r="P406" t="s">
        <v>34</v>
      </c>
      <c r="Q406" t="s">
        <v>103</v>
      </c>
      <c r="R406" t="s">
        <v>39</v>
      </c>
      <c r="S406" t="s">
        <v>40</v>
      </c>
      <c r="T406" t="s">
        <v>41</v>
      </c>
      <c r="U406" t="s">
        <v>42</v>
      </c>
      <c r="V406" t="s">
        <v>113</v>
      </c>
      <c r="W406">
        <v>-3.0000000000000001E-3</v>
      </c>
      <c r="Y406" t="s">
        <v>277</v>
      </c>
      <c r="Z406" t="s">
        <v>32</v>
      </c>
      <c r="AA406">
        <v>0.01</v>
      </c>
      <c r="AB406" t="s">
        <v>46</v>
      </c>
      <c r="AC406" t="s">
        <v>227</v>
      </c>
      <c r="AD406" t="s">
        <v>278</v>
      </c>
      <c r="AE406" t="s">
        <v>279</v>
      </c>
      <c r="AF406" t="s">
        <v>127</v>
      </c>
      <c r="AG406">
        <v>1</v>
      </c>
      <c r="AH406" t="s">
        <v>116</v>
      </c>
    </row>
    <row r="407" spans="1:34" x14ac:dyDescent="0.25">
      <c r="A407" t="s">
        <v>680</v>
      </c>
      <c r="B407" t="s">
        <v>680</v>
      </c>
      <c r="C407" t="s">
        <v>692</v>
      </c>
      <c r="D407" t="s">
        <v>680</v>
      </c>
      <c r="F407" t="s">
        <v>680</v>
      </c>
      <c r="I407">
        <v>15</v>
      </c>
      <c r="J407" t="s">
        <v>92</v>
      </c>
      <c r="K407" t="s">
        <v>95</v>
      </c>
      <c r="L407" t="s">
        <v>98</v>
      </c>
      <c r="M407" t="s">
        <v>46</v>
      </c>
      <c r="N407" t="s">
        <v>59</v>
      </c>
      <c r="O407">
        <v>30</v>
      </c>
      <c r="P407" t="s">
        <v>71</v>
      </c>
      <c r="Q407" t="s">
        <v>102</v>
      </c>
      <c r="R407" t="s">
        <v>676</v>
      </c>
      <c r="S407" t="s">
        <v>89</v>
      </c>
      <c r="T407" t="s">
        <v>66</v>
      </c>
      <c r="U407" t="s">
        <v>42</v>
      </c>
      <c r="V407" t="s">
        <v>100</v>
      </c>
      <c r="W407">
        <v>6</v>
      </c>
      <c r="X407">
        <v>5</v>
      </c>
      <c r="Y407" t="s">
        <v>664</v>
      </c>
      <c r="Z407" t="s">
        <v>46</v>
      </c>
      <c r="AB407" t="s">
        <v>32</v>
      </c>
      <c r="AC407" t="s">
        <v>677</v>
      </c>
      <c r="AD407" t="s">
        <v>681</v>
      </c>
      <c r="AE407">
        <v>1</v>
      </c>
      <c r="AF407" t="s">
        <v>679</v>
      </c>
    </row>
    <row r="408" spans="1:34" x14ac:dyDescent="0.25">
      <c r="A408" t="s">
        <v>893</v>
      </c>
      <c r="B408" t="s">
        <v>893</v>
      </c>
      <c r="C408" t="s">
        <v>1043</v>
      </c>
      <c r="D408" t="s">
        <v>893</v>
      </c>
      <c r="E408">
        <v>3.0000000000000001E-3</v>
      </c>
      <c r="F408" t="s">
        <v>893</v>
      </c>
      <c r="G408" t="s">
        <v>1325</v>
      </c>
      <c r="H408" t="s">
        <v>109</v>
      </c>
      <c r="I408">
        <v>10</v>
      </c>
      <c r="J408" t="s">
        <v>93</v>
      </c>
      <c r="M408" t="s">
        <v>46</v>
      </c>
      <c r="N408" t="s">
        <v>59</v>
      </c>
      <c r="O408">
        <v>300</v>
      </c>
      <c r="P408" t="s">
        <v>34</v>
      </c>
      <c r="Q408" t="s">
        <v>102</v>
      </c>
      <c r="R408" t="s">
        <v>52</v>
      </c>
      <c r="S408" t="s">
        <v>53</v>
      </c>
      <c r="T408" t="s">
        <v>66</v>
      </c>
      <c r="U408" t="s">
        <v>42</v>
      </c>
      <c r="V408" t="s">
        <v>113</v>
      </c>
      <c r="W408" t="s">
        <v>976</v>
      </c>
      <c r="X408" t="s">
        <v>896</v>
      </c>
      <c r="Y408" t="s">
        <v>994</v>
      </c>
      <c r="Z408" t="s">
        <v>32</v>
      </c>
      <c r="AA408" t="s">
        <v>979</v>
      </c>
      <c r="AB408" t="s">
        <v>46</v>
      </c>
      <c r="AC408" t="s">
        <v>995</v>
      </c>
      <c r="AD408" t="s">
        <v>986</v>
      </c>
      <c r="AE408">
        <v>5</v>
      </c>
      <c r="AF408" t="s">
        <v>987</v>
      </c>
      <c r="AG408">
        <v>500</v>
      </c>
      <c r="AH408" t="s">
        <v>116</v>
      </c>
    </row>
    <row r="409" spans="1:34" x14ac:dyDescent="0.25">
      <c r="A409" t="s">
        <v>893</v>
      </c>
      <c r="B409" t="s">
        <v>893</v>
      </c>
      <c r="C409" t="s">
        <v>1107</v>
      </c>
      <c r="D409" t="s">
        <v>893</v>
      </c>
      <c r="E409">
        <v>3.0000000000000001E-3</v>
      </c>
      <c r="F409" t="s">
        <v>893</v>
      </c>
      <c r="G409" t="s">
        <v>1325</v>
      </c>
      <c r="H409" t="s">
        <v>110</v>
      </c>
      <c r="I409">
        <v>10</v>
      </c>
      <c r="J409" t="s">
        <v>93</v>
      </c>
      <c r="M409" t="s">
        <v>32</v>
      </c>
      <c r="N409" t="s">
        <v>59</v>
      </c>
      <c r="O409">
        <v>60</v>
      </c>
      <c r="P409" t="s">
        <v>48</v>
      </c>
      <c r="Q409" t="s">
        <v>102</v>
      </c>
      <c r="R409" t="s">
        <v>52</v>
      </c>
      <c r="S409" t="s">
        <v>53</v>
      </c>
      <c r="T409" t="s">
        <v>66</v>
      </c>
      <c r="U409" t="s">
        <v>42</v>
      </c>
      <c r="V409" t="s">
        <v>113</v>
      </c>
      <c r="Z409" t="s">
        <v>32</v>
      </c>
      <c r="AA409">
        <v>0.01</v>
      </c>
      <c r="AB409" t="s">
        <v>46</v>
      </c>
      <c r="AC409" t="s">
        <v>1091</v>
      </c>
      <c r="AD409" t="s">
        <v>1092</v>
      </c>
      <c r="AE409">
        <v>0.5</v>
      </c>
      <c r="AF409" t="s">
        <v>1093</v>
      </c>
      <c r="AG409">
        <v>450</v>
      </c>
      <c r="AH409" t="s">
        <v>116</v>
      </c>
    </row>
    <row r="410" spans="1:34" x14ac:dyDescent="0.25">
      <c r="A410" t="s">
        <v>893</v>
      </c>
      <c r="B410" t="s">
        <v>893</v>
      </c>
      <c r="C410" t="s">
        <v>889</v>
      </c>
      <c r="D410" t="s">
        <v>893</v>
      </c>
      <c r="E410">
        <v>5.0000000000000001E-3</v>
      </c>
      <c r="F410" t="s">
        <v>893</v>
      </c>
      <c r="G410" t="s">
        <v>1325</v>
      </c>
      <c r="H410" t="s">
        <v>109</v>
      </c>
      <c r="I410">
        <v>10</v>
      </c>
      <c r="J410" t="s">
        <v>93</v>
      </c>
      <c r="M410" t="s">
        <v>46</v>
      </c>
      <c r="N410" t="s">
        <v>59</v>
      </c>
      <c r="O410">
        <v>5</v>
      </c>
      <c r="P410" t="s">
        <v>48</v>
      </c>
      <c r="Q410" t="s">
        <v>102</v>
      </c>
      <c r="R410" t="s">
        <v>52</v>
      </c>
      <c r="S410" t="s">
        <v>53</v>
      </c>
      <c r="T410" t="s">
        <v>66</v>
      </c>
      <c r="U410" t="s">
        <v>42</v>
      </c>
      <c r="V410" t="s">
        <v>113</v>
      </c>
      <c r="W410">
        <v>0</v>
      </c>
      <c r="X410" t="s">
        <v>55</v>
      </c>
      <c r="Y410" t="s">
        <v>890</v>
      </c>
      <c r="Z410" t="s">
        <v>32</v>
      </c>
      <c r="AA410">
        <v>0.01</v>
      </c>
      <c r="AB410" t="s">
        <v>46</v>
      </c>
      <c r="AC410" t="s">
        <v>410</v>
      </c>
      <c r="AD410" t="s">
        <v>220</v>
      </c>
      <c r="AE410">
        <v>10</v>
      </c>
      <c r="AF410" t="s">
        <v>482</v>
      </c>
      <c r="AG410">
        <v>750</v>
      </c>
      <c r="AH410" t="s">
        <v>116</v>
      </c>
    </row>
    <row r="411" spans="1:34" x14ac:dyDescent="0.25">
      <c r="A411" t="s">
        <v>893</v>
      </c>
      <c r="B411" t="s">
        <v>893</v>
      </c>
      <c r="C411" t="s">
        <v>1261</v>
      </c>
      <c r="D411" t="s">
        <v>893</v>
      </c>
      <c r="E411">
        <v>6.0000000000000001E-3</v>
      </c>
      <c r="F411" t="s">
        <v>893</v>
      </c>
      <c r="G411" t="s">
        <v>1325</v>
      </c>
      <c r="H411" t="s">
        <v>111</v>
      </c>
      <c r="I411">
        <v>10</v>
      </c>
      <c r="J411" t="s">
        <v>96</v>
      </c>
      <c r="M411" t="s">
        <v>32</v>
      </c>
      <c r="N411" t="s">
        <v>59</v>
      </c>
      <c r="O411">
        <v>18</v>
      </c>
      <c r="P411" t="s">
        <v>71</v>
      </c>
      <c r="S411" t="s">
        <v>53</v>
      </c>
      <c r="T411" t="s">
        <v>66</v>
      </c>
      <c r="U411" t="s">
        <v>42</v>
      </c>
      <c r="V411" t="s">
        <v>113</v>
      </c>
      <c r="Y411" t="s">
        <v>1257</v>
      </c>
      <c r="Z411" t="s">
        <v>32</v>
      </c>
      <c r="AA411">
        <v>0.01</v>
      </c>
      <c r="AB411" t="s">
        <v>46</v>
      </c>
      <c r="AC411" t="s">
        <v>778</v>
      </c>
      <c r="AD411" t="s">
        <v>220</v>
      </c>
      <c r="AE411">
        <v>2</v>
      </c>
      <c r="AF411" t="s">
        <v>127</v>
      </c>
      <c r="AG411">
        <v>393</v>
      </c>
      <c r="AH411" t="s">
        <v>116</v>
      </c>
    </row>
    <row r="412" spans="1:34" x14ac:dyDescent="0.25">
      <c r="A412" t="s">
        <v>568</v>
      </c>
      <c r="B412" t="s">
        <v>568</v>
      </c>
      <c r="C412" t="s">
        <v>575</v>
      </c>
      <c r="D412" t="s">
        <v>893</v>
      </c>
      <c r="F412" t="s">
        <v>893</v>
      </c>
      <c r="G412" t="s">
        <v>1325</v>
      </c>
      <c r="I412">
        <v>10</v>
      </c>
      <c r="J412" t="s">
        <v>93</v>
      </c>
      <c r="M412" t="s">
        <v>46</v>
      </c>
      <c r="N412" t="s">
        <v>70</v>
      </c>
      <c r="O412">
        <v>300</v>
      </c>
      <c r="P412" t="s">
        <v>34</v>
      </c>
      <c r="Q412" t="s">
        <v>102</v>
      </c>
      <c r="R412" t="s">
        <v>52</v>
      </c>
      <c r="S412" t="s">
        <v>53</v>
      </c>
      <c r="T412" t="s">
        <v>66</v>
      </c>
      <c r="U412" t="s">
        <v>42</v>
      </c>
      <c r="V412" t="s">
        <v>113</v>
      </c>
      <c r="W412">
        <v>0</v>
      </c>
      <c r="Y412" t="s">
        <v>165</v>
      </c>
      <c r="Z412" t="s">
        <v>46</v>
      </c>
      <c r="AB412" t="s">
        <v>46</v>
      </c>
      <c r="AC412" t="s">
        <v>557</v>
      </c>
      <c r="AD412" t="s">
        <v>558</v>
      </c>
      <c r="AE412">
        <v>5</v>
      </c>
      <c r="AF412" t="s">
        <v>482</v>
      </c>
      <c r="AG412">
        <v>300</v>
      </c>
      <c r="AH412" t="s">
        <v>116</v>
      </c>
    </row>
    <row r="413" spans="1:34" x14ac:dyDescent="0.25">
      <c r="A413" t="s">
        <v>136</v>
      </c>
      <c r="B413" t="s">
        <v>136</v>
      </c>
      <c r="C413" t="s">
        <v>164</v>
      </c>
      <c r="D413" t="s">
        <v>205</v>
      </c>
      <c r="E413" s="17">
        <v>1.1000000000000001E-3</v>
      </c>
      <c r="F413" t="s">
        <v>205</v>
      </c>
      <c r="G413" t="s">
        <v>1325</v>
      </c>
      <c r="H413" t="s">
        <v>109</v>
      </c>
      <c r="I413">
        <v>10</v>
      </c>
      <c r="J413" t="s">
        <v>132</v>
      </c>
      <c r="M413" t="s">
        <v>46</v>
      </c>
      <c r="N413" t="s">
        <v>59</v>
      </c>
      <c r="O413">
        <v>300</v>
      </c>
      <c r="P413" t="s">
        <v>123</v>
      </c>
      <c r="Q413" t="s">
        <v>102</v>
      </c>
      <c r="R413" t="s">
        <v>52</v>
      </c>
      <c r="S413" t="s">
        <v>53</v>
      </c>
      <c r="T413" t="s">
        <v>66</v>
      </c>
      <c r="U413" t="s">
        <v>42</v>
      </c>
      <c r="V413" t="s">
        <v>113</v>
      </c>
      <c r="W413">
        <v>-0.5</v>
      </c>
      <c r="Y413" t="s">
        <v>124</v>
      </c>
      <c r="Z413" t="s">
        <v>32</v>
      </c>
      <c r="AA413">
        <v>1E-3</v>
      </c>
      <c r="AB413" t="s">
        <v>46</v>
      </c>
      <c r="AC413" t="s">
        <v>133</v>
      </c>
      <c r="AD413" t="s">
        <v>134</v>
      </c>
      <c r="AE413">
        <v>2</v>
      </c>
      <c r="AF413" t="s">
        <v>127</v>
      </c>
      <c r="AG413">
        <v>321</v>
      </c>
      <c r="AH413" t="s">
        <v>116</v>
      </c>
    </row>
    <row r="414" spans="1:34" x14ac:dyDescent="0.25">
      <c r="A414" t="s">
        <v>136</v>
      </c>
      <c r="B414" t="s">
        <v>136</v>
      </c>
      <c r="C414" t="s">
        <v>1190</v>
      </c>
      <c r="D414" t="s">
        <v>205</v>
      </c>
      <c r="E414">
        <v>6.0000000000000001E-3</v>
      </c>
      <c r="F414" t="s">
        <v>205</v>
      </c>
      <c r="G414" t="s">
        <v>1325</v>
      </c>
      <c r="H414" t="s">
        <v>111</v>
      </c>
      <c r="I414">
        <v>10</v>
      </c>
      <c r="J414" t="s">
        <v>93</v>
      </c>
      <c r="M414" t="s">
        <v>46</v>
      </c>
      <c r="N414" t="s">
        <v>59</v>
      </c>
      <c r="O414">
        <v>180</v>
      </c>
      <c r="P414" t="s">
        <v>48</v>
      </c>
      <c r="Q414" t="s">
        <v>102</v>
      </c>
      <c r="R414" t="s">
        <v>52</v>
      </c>
      <c r="S414" t="s">
        <v>53</v>
      </c>
      <c r="T414" t="s">
        <v>66</v>
      </c>
      <c r="U414" t="s">
        <v>42</v>
      </c>
      <c r="V414" t="s">
        <v>113</v>
      </c>
      <c r="AA414" t="s">
        <v>894</v>
      </c>
      <c r="AB414" t="s">
        <v>32</v>
      </c>
      <c r="AE414">
        <v>5</v>
      </c>
    </row>
    <row r="415" spans="1:34" x14ac:dyDescent="0.25">
      <c r="A415" t="s">
        <v>934</v>
      </c>
      <c r="B415" t="s">
        <v>934</v>
      </c>
      <c r="C415" t="s">
        <v>921</v>
      </c>
      <c r="D415" t="s">
        <v>205</v>
      </c>
      <c r="E415">
        <v>6.0000000000000001E-3</v>
      </c>
      <c r="F415" t="s">
        <v>205</v>
      </c>
      <c r="G415" t="s">
        <v>1325</v>
      </c>
      <c r="H415" t="s">
        <v>109</v>
      </c>
      <c r="I415">
        <v>10</v>
      </c>
      <c r="J415" t="s">
        <v>93</v>
      </c>
      <c r="M415" t="s">
        <v>46</v>
      </c>
      <c r="N415" t="s">
        <v>59</v>
      </c>
      <c r="O415">
        <v>120</v>
      </c>
      <c r="P415" t="s">
        <v>71</v>
      </c>
      <c r="Q415" t="s">
        <v>102</v>
      </c>
      <c r="R415" t="s">
        <v>39</v>
      </c>
      <c r="S415" t="s">
        <v>53</v>
      </c>
      <c r="T415" t="s">
        <v>66</v>
      </c>
      <c r="U415" t="s">
        <v>42</v>
      </c>
      <c r="V415" t="s">
        <v>113</v>
      </c>
      <c r="W415">
        <v>10</v>
      </c>
      <c r="Y415" t="s">
        <v>935</v>
      </c>
      <c r="Z415" t="s">
        <v>32</v>
      </c>
      <c r="AA415">
        <v>0.01</v>
      </c>
      <c r="AB415" t="s">
        <v>46</v>
      </c>
      <c r="AC415" t="s">
        <v>923</v>
      </c>
      <c r="AD415" t="s">
        <v>924</v>
      </c>
      <c r="AE415">
        <v>2</v>
      </c>
      <c r="AF415" t="s">
        <v>925</v>
      </c>
    </row>
    <row r="416" spans="1:34" x14ac:dyDescent="0.25">
      <c r="A416" t="s">
        <v>136</v>
      </c>
      <c r="B416" t="s">
        <v>136</v>
      </c>
      <c r="C416" t="s">
        <v>1179</v>
      </c>
      <c r="D416" t="s">
        <v>205</v>
      </c>
      <c r="E416">
        <v>7.0000000000000001E-3</v>
      </c>
      <c r="F416" t="s">
        <v>205</v>
      </c>
      <c r="G416" t="s">
        <v>1325</v>
      </c>
      <c r="H416" t="s">
        <v>109</v>
      </c>
      <c r="I416">
        <v>10</v>
      </c>
      <c r="J416" t="s">
        <v>93</v>
      </c>
      <c r="M416" t="s">
        <v>46</v>
      </c>
      <c r="N416" t="s">
        <v>59</v>
      </c>
      <c r="O416">
        <v>300</v>
      </c>
      <c r="P416" t="s">
        <v>48</v>
      </c>
      <c r="Q416" t="s">
        <v>102</v>
      </c>
      <c r="R416" t="s">
        <v>52</v>
      </c>
      <c r="S416" t="s">
        <v>53</v>
      </c>
      <c r="Z416" t="s">
        <v>32</v>
      </c>
    </row>
    <row r="417" spans="1:34" x14ac:dyDescent="0.25">
      <c r="A417" t="s">
        <v>136</v>
      </c>
      <c r="B417" t="s">
        <v>136</v>
      </c>
      <c r="C417" t="s">
        <v>523</v>
      </c>
      <c r="D417" t="s">
        <v>205</v>
      </c>
      <c r="E417">
        <v>8.9999999999999993E-3</v>
      </c>
      <c r="F417" t="s">
        <v>205</v>
      </c>
      <c r="G417" t="s">
        <v>1325</v>
      </c>
      <c r="H417" t="s">
        <v>111</v>
      </c>
      <c r="I417">
        <v>10</v>
      </c>
      <c r="J417" t="s">
        <v>93</v>
      </c>
      <c r="M417" t="s">
        <v>32</v>
      </c>
      <c r="N417" t="s">
        <v>70</v>
      </c>
      <c r="O417">
        <v>900</v>
      </c>
      <c r="P417" t="s">
        <v>48</v>
      </c>
      <c r="Q417" t="s">
        <v>102</v>
      </c>
      <c r="R417" t="s">
        <v>52</v>
      </c>
      <c r="S417" t="s">
        <v>53</v>
      </c>
      <c r="T417" t="s">
        <v>66</v>
      </c>
      <c r="U417" t="s">
        <v>42</v>
      </c>
      <c r="V417" t="s">
        <v>113</v>
      </c>
      <c r="W417">
        <v>0.02</v>
      </c>
      <c r="Y417" t="s">
        <v>165</v>
      </c>
      <c r="Z417" t="s">
        <v>32</v>
      </c>
      <c r="AA417">
        <v>0.01</v>
      </c>
      <c r="AB417" t="s">
        <v>46</v>
      </c>
      <c r="AC417" t="s">
        <v>531</v>
      </c>
      <c r="AD417" t="s">
        <v>528</v>
      </c>
      <c r="AE417">
        <v>2</v>
      </c>
      <c r="AF417" t="s">
        <v>482</v>
      </c>
      <c r="AG417">
        <v>172</v>
      </c>
      <c r="AH417" t="s">
        <v>116</v>
      </c>
    </row>
    <row r="418" spans="1:34" x14ac:dyDescent="0.25">
      <c r="A418" t="s">
        <v>136</v>
      </c>
      <c r="B418" t="s">
        <v>136</v>
      </c>
      <c r="C418" t="s">
        <v>1074</v>
      </c>
      <c r="D418" t="s">
        <v>205</v>
      </c>
      <c r="E418">
        <v>0.01</v>
      </c>
      <c r="F418" t="s">
        <v>205</v>
      </c>
      <c r="G418" t="s">
        <v>1325</v>
      </c>
      <c r="H418" t="s">
        <v>111</v>
      </c>
      <c r="I418" t="s">
        <v>1044</v>
      </c>
      <c r="J418" t="s">
        <v>93</v>
      </c>
      <c r="M418" t="s">
        <v>46</v>
      </c>
      <c r="N418" t="s">
        <v>59</v>
      </c>
      <c r="O418">
        <v>1200</v>
      </c>
      <c r="P418" t="s">
        <v>48</v>
      </c>
      <c r="Q418" t="s">
        <v>102</v>
      </c>
      <c r="R418" t="s">
        <v>52</v>
      </c>
      <c r="S418" t="s">
        <v>53</v>
      </c>
      <c r="T418" t="s">
        <v>66</v>
      </c>
      <c r="U418" t="s">
        <v>42</v>
      </c>
      <c r="V418" t="s">
        <v>113</v>
      </c>
      <c r="Y418" t="s">
        <v>165</v>
      </c>
      <c r="Z418" t="s">
        <v>32</v>
      </c>
      <c r="AA418" t="s">
        <v>1057</v>
      </c>
      <c r="AB418" t="s">
        <v>46</v>
      </c>
      <c r="AC418" t="s">
        <v>1065</v>
      </c>
      <c r="AD418" t="s">
        <v>1066</v>
      </c>
      <c r="AE418" t="s">
        <v>1063</v>
      </c>
      <c r="AF418" t="s">
        <v>1067</v>
      </c>
      <c r="AG418">
        <v>350</v>
      </c>
      <c r="AH418" t="s">
        <v>116</v>
      </c>
    </row>
    <row r="419" spans="1:34" x14ac:dyDescent="0.25">
      <c r="A419" t="s">
        <v>136</v>
      </c>
      <c r="B419" t="s">
        <v>136</v>
      </c>
      <c r="C419" t="s">
        <v>338</v>
      </c>
      <c r="D419" t="s">
        <v>205</v>
      </c>
      <c r="F419" t="s">
        <v>205</v>
      </c>
      <c r="G419" t="s">
        <v>1325</v>
      </c>
      <c r="H419" t="s">
        <v>111</v>
      </c>
      <c r="I419">
        <v>10</v>
      </c>
      <c r="J419" t="s">
        <v>96</v>
      </c>
      <c r="M419" t="s">
        <v>32</v>
      </c>
      <c r="N419" t="s">
        <v>59</v>
      </c>
      <c r="O419">
        <v>3</v>
      </c>
      <c r="P419" t="s">
        <v>339</v>
      </c>
      <c r="Q419" t="s">
        <v>102</v>
      </c>
      <c r="R419" t="s">
        <v>52</v>
      </c>
      <c r="S419" t="s">
        <v>53</v>
      </c>
      <c r="T419" t="s">
        <v>66</v>
      </c>
      <c r="U419" t="s">
        <v>42</v>
      </c>
      <c r="V419" t="s">
        <v>113</v>
      </c>
      <c r="W419">
        <v>0</v>
      </c>
      <c r="Y419" t="s">
        <v>165</v>
      </c>
      <c r="Z419" t="s">
        <v>32</v>
      </c>
      <c r="AC419" t="s">
        <v>341</v>
      </c>
      <c r="AD419" t="s">
        <v>342</v>
      </c>
      <c r="AE419">
        <v>2</v>
      </c>
      <c r="AF419" t="s">
        <v>343</v>
      </c>
      <c r="AG419">
        <v>523</v>
      </c>
      <c r="AH419" t="s">
        <v>116</v>
      </c>
    </row>
    <row r="420" spans="1:34" x14ac:dyDescent="0.25">
      <c r="A420" t="s">
        <v>136</v>
      </c>
      <c r="B420" t="s">
        <v>136</v>
      </c>
      <c r="C420" t="s">
        <v>1247</v>
      </c>
      <c r="D420" t="s">
        <v>205</v>
      </c>
      <c r="F420" t="s">
        <v>205</v>
      </c>
      <c r="G420" t="s">
        <v>1325</v>
      </c>
      <c r="H420" t="s">
        <v>110</v>
      </c>
      <c r="I420">
        <v>10</v>
      </c>
      <c r="J420" t="s">
        <v>93</v>
      </c>
      <c r="M420" t="s">
        <v>46</v>
      </c>
      <c r="N420" t="s">
        <v>59</v>
      </c>
      <c r="O420">
        <v>60</v>
      </c>
      <c r="P420" t="s">
        <v>34</v>
      </c>
      <c r="Q420" t="s">
        <v>102</v>
      </c>
      <c r="R420" t="s">
        <v>52</v>
      </c>
      <c r="S420" t="s">
        <v>53</v>
      </c>
      <c r="T420" t="s">
        <v>66</v>
      </c>
      <c r="U420" t="s">
        <v>42</v>
      </c>
      <c r="V420" t="s">
        <v>113</v>
      </c>
      <c r="W420">
        <v>1</v>
      </c>
      <c r="Y420" t="s">
        <v>917</v>
      </c>
      <c r="Z420" t="s">
        <v>32</v>
      </c>
      <c r="AA420">
        <v>0.01</v>
      </c>
      <c r="AB420" t="s">
        <v>46</v>
      </c>
      <c r="AC420" t="s">
        <v>295</v>
      </c>
      <c r="AD420" t="s">
        <v>718</v>
      </c>
      <c r="AE420">
        <v>5</v>
      </c>
      <c r="AF420" t="s">
        <v>526</v>
      </c>
      <c r="AG420">
        <v>425</v>
      </c>
      <c r="AH420" t="s">
        <v>117</v>
      </c>
    </row>
    <row r="421" spans="1:34" x14ac:dyDescent="0.25">
      <c r="A421" t="s">
        <v>136</v>
      </c>
      <c r="B421" t="s">
        <v>136</v>
      </c>
      <c r="C421" t="s">
        <v>722</v>
      </c>
      <c r="D421" t="s">
        <v>205</v>
      </c>
      <c r="F421" t="s">
        <v>205</v>
      </c>
      <c r="G421" t="s">
        <v>1325</v>
      </c>
      <c r="H421" t="s">
        <v>110</v>
      </c>
      <c r="I421">
        <v>10</v>
      </c>
      <c r="J421" t="s">
        <v>93</v>
      </c>
      <c r="M421" t="s">
        <v>46</v>
      </c>
      <c r="N421" t="s">
        <v>59</v>
      </c>
      <c r="O421">
        <v>120</v>
      </c>
      <c r="P421" t="s">
        <v>34</v>
      </c>
      <c r="Q421" t="s">
        <v>103</v>
      </c>
      <c r="R421" t="s">
        <v>52</v>
      </c>
      <c r="S421" t="s">
        <v>53</v>
      </c>
      <c r="T421" t="s">
        <v>41</v>
      </c>
      <c r="U421" t="s">
        <v>42</v>
      </c>
      <c r="V421" t="s">
        <v>113</v>
      </c>
      <c r="W421" t="s">
        <v>181</v>
      </c>
      <c r="Z421" t="s">
        <v>32</v>
      </c>
      <c r="AA421">
        <v>3.0000000000000001E-3</v>
      </c>
      <c r="AB421" t="s">
        <v>46</v>
      </c>
      <c r="AC421">
        <v>7010</v>
      </c>
      <c r="AD421" t="s">
        <v>716</v>
      </c>
      <c r="AE421">
        <v>1</v>
      </c>
      <c r="AF421" t="s">
        <v>127</v>
      </c>
      <c r="AG421">
        <v>696</v>
      </c>
      <c r="AH421" t="s">
        <v>117</v>
      </c>
    </row>
    <row r="422" spans="1:34" x14ac:dyDescent="0.25">
      <c r="A422" t="s">
        <v>934</v>
      </c>
      <c r="B422" t="s">
        <v>934</v>
      </c>
      <c r="C422" t="s">
        <v>1140</v>
      </c>
      <c r="D422" t="s">
        <v>205</v>
      </c>
      <c r="F422" t="s">
        <v>205</v>
      </c>
      <c r="G422" t="s">
        <v>1325</v>
      </c>
      <c r="H422" t="s">
        <v>111</v>
      </c>
      <c r="I422">
        <v>10</v>
      </c>
      <c r="J422" t="s">
        <v>93</v>
      </c>
      <c r="M422" t="s">
        <v>46</v>
      </c>
      <c r="N422" t="s">
        <v>47</v>
      </c>
      <c r="O422">
        <v>180</v>
      </c>
      <c r="P422" t="s">
        <v>34</v>
      </c>
      <c r="Q422" t="s">
        <v>102</v>
      </c>
      <c r="R422" t="s">
        <v>52</v>
      </c>
      <c r="S422" t="s">
        <v>53</v>
      </c>
      <c r="T422" t="s">
        <v>66</v>
      </c>
      <c r="U422" t="s">
        <v>42</v>
      </c>
      <c r="V422" t="s">
        <v>113</v>
      </c>
      <c r="W422">
        <v>0</v>
      </c>
      <c r="Y422" t="s">
        <v>165</v>
      </c>
      <c r="Z422" t="s">
        <v>32</v>
      </c>
      <c r="AA422">
        <v>2E-3</v>
      </c>
      <c r="AB422" t="s">
        <v>46</v>
      </c>
      <c r="AC422" t="s">
        <v>1127</v>
      </c>
      <c r="AD422" t="s">
        <v>1122</v>
      </c>
      <c r="AE422">
        <v>2</v>
      </c>
      <c r="AF422" t="s">
        <v>526</v>
      </c>
      <c r="AG422">
        <v>450</v>
      </c>
      <c r="AH422" t="s">
        <v>116</v>
      </c>
    </row>
    <row r="423" spans="1:34" x14ac:dyDescent="0.25">
      <c r="A423" t="s">
        <v>205</v>
      </c>
      <c r="B423" t="s">
        <v>205</v>
      </c>
      <c r="C423" t="s">
        <v>211</v>
      </c>
      <c r="D423" t="s">
        <v>205</v>
      </c>
      <c r="F423" t="s">
        <v>205</v>
      </c>
      <c r="G423" t="s">
        <v>1325</v>
      </c>
      <c r="I423">
        <v>15</v>
      </c>
      <c r="J423" t="s">
        <v>93</v>
      </c>
      <c r="M423" t="s">
        <v>46</v>
      </c>
      <c r="N423" t="s">
        <v>59</v>
      </c>
      <c r="O423">
        <v>600</v>
      </c>
      <c r="P423" t="s">
        <v>34</v>
      </c>
      <c r="Q423" t="s">
        <v>102</v>
      </c>
      <c r="R423" t="s">
        <v>52</v>
      </c>
      <c r="S423" t="s">
        <v>89</v>
      </c>
      <c r="T423" t="s">
        <v>66</v>
      </c>
      <c r="U423" t="s">
        <v>42</v>
      </c>
      <c r="V423" t="s">
        <v>113</v>
      </c>
      <c r="W423" t="s">
        <v>181</v>
      </c>
      <c r="X423" t="s">
        <v>182</v>
      </c>
      <c r="Y423" t="s">
        <v>183</v>
      </c>
      <c r="Z423" t="s">
        <v>32</v>
      </c>
      <c r="AA423">
        <v>5.0000000000000001E-3</v>
      </c>
      <c r="AB423" t="s">
        <v>32</v>
      </c>
      <c r="AC423" t="s">
        <v>184</v>
      </c>
      <c r="AD423" t="s">
        <v>185</v>
      </c>
      <c r="AE423">
        <v>5</v>
      </c>
      <c r="AF423" t="s">
        <v>186</v>
      </c>
      <c r="AG423">
        <v>320</v>
      </c>
      <c r="AH423" t="s">
        <v>116</v>
      </c>
    </row>
    <row r="424" spans="1:34" x14ac:dyDescent="0.25">
      <c r="A424" t="s">
        <v>205</v>
      </c>
      <c r="B424" t="s">
        <v>205</v>
      </c>
      <c r="C424" t="s">
        <v>1191</v>
      </c>
      <c r="D424" t="s">
        <v>205</v>
      </c>
      <c r="F424" t="s">
        <v>205</v>
      </c>
      <c r="G424" t="s">
        <v>1325</v>
      </c>
      <c r="I424">
        <v>10</v>
      </c>
      <c r="J424" t="s">
        <v>93</v>
      </c>
      <c r="M424" t="s">
        <v>46</v>
      </c>
      <c r="N424" t="s">
        <v>47</v>
      </c>
      <c r="O424">
        <v>60</v>
      </c>
      <c r="P424" t="s">
        <v>71</v>
      </c>
      <c r="Q424" t="s">
        <v>102</v>
      </c>
      <c r="R424" t="s">
        <v>39</v>
      </c>
      <c r="S424" t="s">
        <v>90</v>
      </c>
      <c r="T424" t="s">
        <v>66</v>
      </c>
      <c r="U424" t="s">
        <v>42</v>
      </c>
      <c r="V424" t="s">
        <v>113</v>
      </c>
      <c r="W424">
        <v>7.0471199999999996</v>
      </c>
      <c r="X424">
        <v>5</v>
      </c>
      <c r="Z424" t="s">
        <v>32</v>
      </c>
      <c r="AA424">
        <v>5.0000000000000001E-3</v>
      </c>
      <c r="AB424" t="s">
        <v>32</v>
      </c>
      <c r="AC424" t="s">
        <v>1192</v>
      </c>
      <c r="AD424" t="s">
        <v>1193</v>
      </c>
      <c r="AE424">
        <v>5</v>
      </c>
      <c r="AF424" t="s">
        <v>802</v>
      </c>
      <c r="AG424">
        <v>900</v>
      </c>
      <c r="AH424" t="s">
        <v>119</v>
      </c>
    </row>
    <row r="425" spans="1:34" x14ac:dyDescent="0.25">
      <c r="A425" t="s">
        <v>136</v>
      </c>
      <c r="B425" t="s">
        <v>136</v>
      </c>
      <c r="C425" t="s">
        <v>440</v>
      </c>
      <c r="D425" t="s">
        <v>205</v>
      </c>
      <c r="F425" t="s">
        <v>205</v>
      </c>
      <c r="G425" t="s">
        <v>1325</v>
      </c>
      <c r="I425">
        <v>10</v>
      </c>
      <c r="J425" t="s">
        <v>93</v>
      </c>
      <c r="M425" t="s">
        <v>46</v>
      </c>
      <c r="N425" t="s">
        <v>59</v>
      </c>
      <c r="O425">
        <v>600</v>
      </c>
      <c r="P425" t="s">
        <v>35</v>
      </c>
      <c r="Q425" t="s">
        <v>102</v>
      </c>
      <c r="R425" t="s">
        <v>78</v>
      </c>
      <c r="S425" t="s">
        <v>85</v>
      </c>
      <c r="T425" t="s">
        <v>66</v>
      </c>
      <c r="U425" t="s">
        <v>42</v>
      </c>
      <c r="V425" t="s">
        <v>113</v>
      </c>
      <c r="Z425" t="s">
        <v>32</v>
      </c>
      <c r="AA425">
        <v>5.0000000000000001E-3</v>
      </c>
      <c r="AB425" t="s">
        <v>32</v>
      </c>
      <c r="AC425" t="s">
        <v>441</v>
      </c>
      <c r="AD425" t="s">
        <v>442</v>
      </c>
      <c r="AE425">
        <v>20</v>
      </c>
      <c r="AG425">
        <v>850</v>
      </c>
      <c r="AH425" t="s">
        <v>117</v>
      </c>
    </row>
    <row r="426" spans="1:34" x14ac:dyDescent="0.25">
      <c r="A426" t="s">
        <v>355</v>
      </c>
      <c r="B426" t="s">
        <v>355</v>
      </c>
      <c r="C426" t="s">
        <v>350</v>
      </c>
      <c r="D426" t="s">
        <v>1332</v>
      </c>
      <c r="E426">
        <v>2E-3</v>
      </c>
      <c r="F426" t="s">
        <v>1332</v>
      </c>
      <c r="G426" t="s">
        <v>1325</v>
      </c>
      <c r="H426" t="s">
        <v>110</v>
      </c>
      <c r="I426">
        <v>5</v>
      </c>
      <c r="J426" t="s">
        <v>93</v>
      </c>
      <c r="M426" t="s">
        <v>46</v>
      </c>
      <c r="N426" t="s">
        <v>59</v>
      </c>
      <c r="O426">
        <v>180</v>
      </c>
      <c r="P426" t="s">
        <v>34</v>
      </c>
      <c r="Q426" t="s">
        <v>102</v>
      </c>
      <c r="R426" t="s">
        <v>52</v>
      </c>
      <c r="S426" t="s">
        <v>53</v>
      </c>
      <c r="T426" t="s">
        <v>66</v>
      </c>
      <c r="U426" t="s">
        <v>42</v>
      </c>
      <c r="V426" t="s">
        <v>113</v>
      </c>
      <c r="W426">
        <v>0.1</v>
      </c>
      <c r="Y426" t="s">
        <v>356</v>
      </c>
      <c r="Z426" t="s">
        <v>32</v>
      </c>
      <c r="AA426">
        <v>0.01</v>
      </c>
      <c r="AB426" t="s">
        <v>46</v>
      </c>
      <c r="AC426" t="s">
        <v>295</v>
      </c>
      <c r="AD426" t="s">
        <v>352</v>
      </c>
      <c r="AE426">
        <v>2</v>
      </c>
      <c r="AF426" t="s">
        <v>127</v>
      </c>
      <c r="AG426" t="s">
        <v>353</v>
      </c>
      <c r="AH426" t="s">
        <v>116</v>
      </c>
    </row>
    <row r="427" spans="1:34" x14ac:dyDescent="0.25">
      <c r="A427" t="s">
        <v>1181</v>
      </c>
      <c r="B427" t="s">
        <v>1181</v>
      </c>
      <c r="C427" t="s">
        <v>1190</v>
      </c>
      <c r="D427" t="s">
        <v>1332</v>
      </c>
      <c r="E427">
        <v>0.01</v>
      </c>
      <c r="F427" t="s">
        <v>1332</v>
      </c>
      <c r="G427" t="s">
        <v>1325</v>
      </c>
      <c r="H427" t="s">
        <v>111</v>
      </c>
      <c r="I427">
        <v>10</v>
      </c>
      <c r="J427" t="s">
        <v>93</v>
      </c>
      <c r="M427" t="s">
        <v>46</v>
      </c>
      <c r="N427" t="s">
        <v>59</v>
      </c>
      <c r="O427">
        <v>180</v>
      </c>
      <c r="P427" t="s">
        <v>48</v>
      </c>
      <c r="Q427" t="s">
        <v>102</v>
      </c>
      <c r="R427" t="s">
        <v>52</v>
      </c>
      <c r="S427" t="s">
        <v>53</v>
      </c>
      <c r="T427" t="s">
        <v>66</v>
      </c>
      <c r="U427" t="s">
        <v>42</v>
      </c>
      <c r="V427" t="s">
        <v>113</v>
      </c>
      <c r="AA427" t="s">
        <v>894</v>
      </c>
      <c r="AB427" t="s">
        <v>32</v>
      </c>
      <c r="AE427">
        <v>5</v>
      </c>
    </row>
    <row r="428" spans="1:34" x14ac:dyDescent="0.25">
      <c r="A428" t="s">
        <v>1180</v>
      </c>
      <c r="B428" t="s">
        <v>1180</v>
      </c>
      <c r="C428" t="s">
        <v>1190</v>
      </c>
      <c r="D428" t="s">
        <v>1335</v>
      </c>
      <c r="E428">
        <v>4.0000000000000001E-3</v>
      </c>
      <c r="F428" t="s">
        <v>1335</v>
      </c>
      <c r="G428" t="s">
        <v>1325</v>
      </c>
      <c r="H428" t="s">
        <v>111</v>
      </c>
      <c r="I428">
        <v>10</v>
      </c>
      <c r="J428" t="s">
        <v>93</v>
      </c>
      <c r="M428" t="s">
        <v>46</v>
      </c>
      <c r="N428" t="s">
        <v>59</v>
      </c>
      <c r="O428">
        <v>180</v>
      </c>
      <c r="P428" t="s">
        <v>48</v>
      </c>
      <c r="Q428" t="s">
        <v>102</v>
      </c>
      <c r="R428" t="s">
        <v>52</v>
      </c>
      <c r="S428" t="s">
        <v>53</v>
      </c>
      <c r="T428" t="s">
        <v>66</v>
      </c>
      <c r="U428" t="s">
        <v>42</v>
      </c>
      <c r="V428" t="s">
        <v>113</v>
      </c>
      <c r="AA428" t="s">
        <v>894</v>
      </c>
      <c r="AB428" t="s">
        <v>32</v>
      </c>
      <c r="AE428">
        <v>5</v>
      </c>
    </row>
    <row r="429" spans="1:34" x14ac:dyDescent="0.25">
      <c r="A429" t="s">
        <v>674</v>
      </c>
      <c r="B429" t="s">
        <v>674</v>
      </c>
      <c r="C429" t="s">
        <v>692</v>
      </c>
      <c r="D429" t="s">
        <v>432</v>
      </c>
      <c r="E429">
        <v>3.0000000000000001E-3</v>
      </c>
      <c r="F429" t="s">
        <v>432</v>
      </c>
      <c r="G429" t="s">
        <v>1325</v>
      </c>
      <c r="H429" t="s">
        <v>109</v>
      </c>
      <c r="I429">
        <v>15</v>
      </c>
      <c r="J429" t="s">
        <v>92</v>
      </c>
      <c r="K429" t="s">
        <v>95</v>
      </c>
      <c r="L429" t="s">
        <v>98</v>
      </c>
      <c r="M429" t="s">
        <v>46</v>
      </c>
      <c r="N429" t="s">
        <v>59</v>
      </c>
      <c r="O429">
        <v>30</v>
      </c>
      <c r="P429" t="s">
        <v>71</v>
      </c>
      <c r="Q429" t="s">
        <v>102</v>
      </c>
      <c r="R429" t="s">
        <v>52</v>
      </c>
      <c r="S429" t="s">
        <v>53</v>
      </c>
      <c r="T429" t="s">
        <v>66</v>
      </c>
      <c r="U429" t="s">
        <v>42</v>
      </c>
      <c r="V429" t="s">
        <v>113</v>
      </c>
      <c r="W429">
        <v>6</v>
      </c>
      <c r="X429">
        <v>5</v>
      </c>
      <c r="Y429" t="s">
        <v>124</v>
      </c>
      <c r="Z429" t="s">
        <v>32</v>
      </c>
      <c r="AA429">
        <v>0.01</v>
      </c>
      <c r="AB429" t="s">
        <v>46</v>
      </c>
      <c r="AC429" t="s">
        <v>300</v>
      </c>
      <c r="AD429" t="s">
        <v>671</v>
      </c>
      <c r="AE429">
        <v>5</v>
      </c>
      <c r="AF429" t="s">
        <v>491</v>
      </c>
      <c r="AG429">
        <v>311</v>
      </c>
      <c r="AH429" t="s">
        <v>116</v>
      </c>
    </row>
    <row r="430" spans="1:34" x14ac:dyDescent="0.25">
      <c r="A430" t="s">
        <v>432</v>
      </c>
      <c r="B430" t="s">
        <v>432</v>
      </c>
      <c r="C430" t="s">
        <v>414</v>
      </c>
      <c r="D430" t="s">
        <v>432</v>
      </c>
      <c r="E430">
        <v>8.0000000000000002E-3</v>
      </c>
      <c r="F430" t="s">
        <v>432</v>
      </c>
      <c r="G430" t="s">
        <v>1325</v>
      </c>
      <c r="H430" t="s">
        <v>111</v>
      </c>
      <c r="I430">
        <v>10</v>
      </c>
      <c r="J430" t="s">
        <v>93</v>
      </c>
      <c r="M430" t="s">
        <v>415</v>
      </c>
      <c r="N430" t="s">
        <v>59</v>
      </c>
      <c r="O430">
        <v>10</v>
      </c>
      <c r="P430" t="s">
        <v>48</v>
      </c>
      <c r="Q430" t="s">
        <v>102</v>
      </c>
      <c r="R430" t="s">
        <v>52</v>
      </c>
      <c r="S430" t="s">
        <v>53</v>
      </c>
      <c r="T430" t="s">
        <v>66</v>
      </c>
      <c r="U430" t="s">
        <v>42</v>
      </c>
      <c r="V430" t="s">
        <v>113</v>
      </c>
      <c r="Y430" t="s">
        <v>165</v>
      </c>
      <c r="Z430" t="s">
        <v>32</v>
      </c>
      <c r="AA430">
        <v>0.01</v>
      </c>
      <c r="AC430" t="s">
        <v>429</v>
      </c>
      <c r="AE430">
        <v>10</v>
      </c>
      <c r="AF430" t="s">
        <v>430</v>
      </c>
      <c r="AG430">
        <v>800</v>
      </c>
      <c r="AH430" t="s">
        <v>116</v>
      </c>
    </row>
    <row r="431" spans="1:34" x14ac:dyDescent="0.25">
      <c r="A431" t="s">
        <v>588</v>
      </c>
      <c r="B431" t="s">
        <v>588</v>
      </c>
      <c r="C431" t="s">
        <v>576</v>
      </c>
      <c r="D431" t="s">
        <v>1333</v>
      </c>
      <c r="E431">
        <v>2E-3</v>
      </c>
      <c r="F431" t="s">
        <v>1333</v>
      </c>
      <c r="G431" t="s">
        <v>1325</v>
      </c>
      <c r="H431" t="s">
        <v>111</v>
      </c>
      <c r="I431">
        <v>10</v>
      </c>
      <c r="J431" t="s">
        <v>93</v>
      </c>
      <c r="M431" t="s">
        <v>46</v>
      </c>
      <c r="N431" t="s">
        <v>59</v>
      </c>
      <c r="O431">
        <v>10</v>
      </c>
      <c r="P431" t="s">
        <v>48</v>
      </c>
      <c r="Q431" t="s">
        <v>102</v>
      </c>
      <c r="R431" t="s">
        <v>52</v>
      </c>
      <c r="S431" t="s">
        <v>53</v>
      </c>
      <c r="T431" t="s">
        <v>66</v>
      </c>
      <c r="U431" t="s">
        <v>42</v>
      </c>
      <c r="V431" t="s">
        <v>113</v>
      </c>
      <c r="Z431" t="s">
        <v>32</v>
      </c>
      <c r="AA431">
        <v>0.01</v>
      </c>
      <c r="AB431" t="s">
        <v>46</v>
      </c>
      <c r="AC431" t="s">
        <v>589</v>
      </c>
      <c r="AD431" t="s">
        <v>220</v>
      </c>
      <c r="AE431">
        <v>10</v>
      </c>
      <c r="AF431" t="s">
        <v>127</v>
      </c>
      <c r="AG431">
        <v>130</v>
      </c>
      <c r="AH431" t="s">
        <v>116</v>
      </c>
    </row>
    <row r="432" spans="1:34" x14ac:dyDescent="0.25">
      <c r="A432" t="s">
        <v>1207</v>
      </c>
      <c r="B432" t="s">
        <v>1207</v>
      </c>
      <c r="C432" t="s">
        <v>1246</v>
      </c>
      <c r="D432" t="s">
        <v>1333</v>
      </c>
      <c r="E432">
        <v>4.7999999999999996E-3</v>
      </c>
      <c r="F432" t="s">
        <v>1333</v>
      </c>
      <c r="G432" t="s">
        <v>1325</v>
      </c>
      <c r="H432" t="s">
        <v>109</v>
      </c>
      <c r="I432">
        <v>10</v>
      </c>
      <c r="J432" t="s">
        <v>93</v>
      </c>
      <c r="M432" t="s">
        <v>46</v>
      </c>
      <c r="N432" t="s">
        <v>59</v>
      </c>
      <c r="O432">
        <v>600</v>
      </c>
      <c r="P432" t="s">
        <v>48</v>
      </c>
      <c r="Q432" t="s">
        <v>102</v>
      </c>
      <c r="R432" t="s">
        <v>52</v>
      </c>
      <c r="S432" t="s">
        <v>90</v>
      </c>
      <c r="T432" t="s">
        <v>66</v>
      </c>
      <c r="U432" t="s">
        <v>42</v>
      </c>
      <c r="V432" t="s">
        <v>113</v>
      </c>
      <c r="W432">
        <v>0.6</v>
      </c>
      <c r="X432">
        <v>5</v>
      </c>
      <c r="Z432" t="s">
        <v>32</v>
      </c>
      <c r="AA432">
        <v>0.01</v>
      </c>
      <c r="AB432" t="s">
        <v>32</v>
      </c>
      <c r="AC432" t="s">
        <v>1211</v>
      </c>
      <c r="AD432" t="s">
        <v>1212</v>
      </c>
      <c r="AE432">
        <v>1</v>
      </c>
      <c r="AF432" t="s">
        <v>1213</v>
      </c>
      <c r="AG432">
        <v>800</v>
      </c>
      <c r="AH432" t="s">
        <v>116</v>
      </c>
    </row>
    <row r="433" spans="1:34" x14ac:dyDescent="0.25">
      <c r="A433" t="s">
        <v>661</v>
      </c>
      <c r="B433" t="s">
        <v>661</v>
      </c>
      <c r="C433" t="s">
        <v>668</v>
      </c>
      <c r="D433" t="s">
        <v>1333</v>
      </c>
      <c r="E433">
        <v>6.3E-3</v>
      </c>
      <c r="F433" t="s">
        <v>1333</v>
      </c>
      <c r="G433" t="s">
        <v>1325</v>
      </c>
      <c r="H433" t="s">
        <v>109</v>
      </c>
      <c r="I433">
        <v>10</v>
      </c>
      <c r="J433" t="s">
        <v>93</v>
      </c>
      <c r="M433" t="s">
        <v>46</v>
      </c>
      <c r="N433" t="s">
        <v>47</v>
      </c>
      <c r="O433">
        <v>120</v>
      </c>
      <c r="P433" t="s">
        <v>48</v>
      </c>
      <c r="Q433" t="s">
        <v>102</v>
      </c>
      <c r="R433" t="s">
        <v>52</v>
      </c>
      <c r="S433" t="s">
        <v>53</v>
      </c>
      <c r="T433" t="s">
        <v>66</v>
      </c>
      <c r="U433" t="s">
        <v>42</v>
      </c>
      <c r="V433" t="s">
        <v>113</v>
      </c>
      <c r="Z433" t="s">
        <v>32</v>
      </c>
      <c r="AA433">
        <v>2E-3</v>
      </c>
      <c r="AB433" t="s">
        <v>46</v>
      </c>
      <c r="AG433">
        <v>280</v>
      </c>
      <c r="AH433" t="s">
        <v>116</v>
      </c>
    </row>
    <row r="434" spans="1:34" x14ac:dyDescent="0.25">
      <c r="A434" t="s">
        <v>1207</v>
      </c>
      <c r="B434" t="s">
        <v>1207</v>
      </c>
      <c r="C434" t="s">
        <v>1246</v>
      </c>
      <c r="D434" t="s">
        <v>1333</v>
      </c>
      <c r="E434">
        <v>6.4000000000000003E-3</v>
      </c>
      <c r="F434" t="s">
        <v>1333</v>
      </c>
      <c r="G434" t="s">
        <v>1325</v>
      </c>
      <c r="H434" t="s">
        <v>109</v>
      </c>
      <c r="I434">
        <v>10</v>
      </c>
      <c r="J434" t="s">
        <v>93</v>
      </c>
      <c r="M434" t="s">
        <v>46</v>
      </c>
      <c r="N434" t="s">
        <v>59</v>
      </c>
      <c r="O434">
        <v>600</v>
      </c>
      <c r="P434" t="s">
        <v>48</v>
      </c>
      <c r="Q434" t="s">
        <v>102</v>
      </c>
      <c r="R434" t="s">
        <v>52</v>
      </c>
      <c r="S434" t="s">
        <v>53</v>
      </c>
      <c r="T434" t="s">
        <v>66</v>
      </c>
      <c r="U434" t="s">
        <v>42</v>
      </c>
      <c r="V434" t="s">
        <v>113</v>
      </c>
      <c r="W434">
        <v>0</v>
      </c>
      <c r="Z434" t="s">
        <v>32</v>
      </c>
      <c r="AA434">
        <v>0.01</v>
      </c>
      <c r="AB434" t="s">
        <v>46</v>
      </c>
      <c r="AC434" t="s">
        <v>1205</v>
      </c>
      <c r="AD434" t="s">
        <v>1206</v>
      </c>
      <c r="AE434">
        <v>1</v>
      </c>
      <c r="AF434" t="s">
        <v>1204</v>
      </c>
      <c r="AG434">
        <v>272</v>
      </c>
      <c r="AH434" t="s">
        <v>116</v>
      </c>
    </row>
    <row r="435" spans="1:34" x14ac:dyDescent="0.25">
      <c r="A435" t="s">
        <v>569</v>
      </c>
      <c r="B435" t="s">
        <v>569</v>
      </c>
      <c r="C435" t="s">
        <v>575</v>
      </c>
      <c r="D435" t="s">
        <v>1333</v>
      </c>
      <c r="F435" t="s">
        <v>1333</v>
      </c>
      <c r="G435" t="s">
        <v>1325</v>
      </c>
      <c r="I435">
        <v>10</v>
      </c>
      <c r="J435" t="s">
        <v>93</v>
      </c>
      <c r="M435" t="s">
        <v>46</v>
      </c>
      <c r="N435" t="s">
        <v>70</v>
      </c>
      <c r="O435">
        <v>300</v>
      </c>
      <c r="P435" t="s">
        <v>34</v>
      </c>
      <c r="Q435" t="s">
        <v>102</v>
      </c>
      <c r="R435" t="s">
        <v>52</v>
      </c>
      <c r="S435" t="s">
        <v>53</v>
      </c>
      <c r="T435" t="s">
        <v>66</v>
      </c>
      <c r="U435" t="s">
        <v>42</v>
      </c>
      <c r="V435" t="s">
        <v>113</v>
      </c>
      <c r="W435">
        <v>1</v>
      </c>
      <c r="Y435" t="s">
        <v>165</v>
      </c>
      <c r="Z435" t="s">
        <v>46</v>
      </c>
      <c r="AB435" t="s">
        <v>46</v>
      </c>
      <c r="AC435" t="s">
        <v>557</v>
      </c>
      <c r="AD435" t="s">
        <v>558</v>
      </c>
      <c r="AE435">
        <v>5</v>
      </c>
      <c r="AF435" t="s">
        <v>482</v>
      </c>
      <c r="AG435">
        <v>300</v>
      </c>
      <c r="AH435" t="s">
        <v>116</v>
      </c>
    </row>
    <row r="436" spans="1:34" x14ac:dyDescent="0.25">
      <c r="A436" t="s">
        <v>662</v>
      </c>
      <c r="B436" t="s">
        <v>662</v>
      </c>
      <c r="C436" t="s">
        <v>668</v>
      </c>
      <c r="D436" t="s">
        <v>1334</v>
      </c>
      <c r="E436">
        <v>2.3999999999999998E-3</v>
      </c>
      <c r="F436" t="s">
        <v>1334</v>
      </c>
      <c r="G436" t="s">
        <v>1325</v>
      </c>
      <c r="H436" t="s">
        <v>109</v>
      </c>
      <c r="I436">
        <v>10</v>
      </c>
      <c r="J436" t="s">
        <v>93</v>
      </c>
      <c r="M436" t="s">
        <v>46</v>
      </c>
      <c r="N436" t="s">
        <v>47</v>
      </c>
      <c r="O436">
        <v>120</v>
      </c>
      <c r="P436" t="s">
        <v>48</v>
      </c>
      <c r="Q436" t="s">
        <v>102</v>
      </c>
      <c r="R436" t="s">
        <v>52</v>
      </c>
      <c r="S436" t="s">
        <v>53</v>
      </c>
      <c r="T436" t="s">
        <v>66</v>
      </c>
      <c r="U436" t="s">
        <v>42</v>
      </c>
      <c r="V436" t="s">
        <v>113</v>
      </c>
      <c r="Z436" t="s">
        <v>32</v>
      </c>
      <c r="AA436">
        <v>2E-3</v>
      </c>
      <c r="AB436" t="s">
        <v>46</v>
      </c>
      <c r="AG436">
        <v>280</v>
      </c>
      <c r="AH436" t="s">
        <v>116</v>
      </c>
    </row>
    <row r="437" spans="1:34" x14ac:dyDescent="0.25">
      <c r="A437" t="s">
        <v>865</v>
      </c>
      <c r="B437" t="s">
        <v>865</v>
      </c>
      <c r="C437" t="s">
        <v>870</v>
      </c>
      <c r="D437" t="s">
        <v>865</v>
      </c>
      <c r="E437">
        <v>7.2999999999999995E-2</v>
      </c>
      <c r="F437" t="s">
        <v>865</v>
      </c>
      <c r="H437" t="s">
        <v>111</v>
      </c>
      <c r="I437">
        <v>10</v>
      </c>
      <c r="J437" t="s">
        <v>93</v>
      </c>
      <c r="M437" t="s">
        <v>46</v>
      </c>
      <c r="N437" t="s">
        <v>59</v>
      </c>
      <c r="O437">
        <v>60</v>
      </c>
      <c r="P437" t="s">
        <v>48</v>
      </c>
      <c r="Q437" t="s">
        <v>102</v>
      </c>
      <c r="R437" t="s">
        <v>39</v>
      </c>
      <c r="S437" t="s">
        <v>89</v>
      </c>
      <c r="T437" t="s">
        <v>66</v>
      </c>
      <c r="U437" t="s">
        <v>42</v>
      </c>
      <c r="V437" t="s">
        <v>113</v>
      </c>
      <c r="Z437" t="s">
        <v>32</v>
      </c>
      <c r="AA437">
        <v>5.0000000000000001E-3</v>
      </c>
      <c r="AB437" t="s">
        <v>32</v>
      </c>
      <c r="AC437" t="s">
        <v>863</v>
      </c>
      <c r="AD437" t="s">
        <v>220</v>
      </c>
      <c r="AE437">
        <v>2</v>
      </c>
      <c r="AG437">
        <v>1126</v>
      </c>
      <c r="AH437" t="s">
        <v>116</v>
      </c>
    </row>
    <row r="438" spans="1:34" x14ac:dyDescent="0.25">
      <c r="A438" t="s">
        <v>973</v>
      </c>
      <c r="B438" t="s">
        <v>973</v>
      </c>
      <c r="C438" t="s">
        <v>975</v>
      </c>
      <c r="D438" t="s">
        <v>973</v>
      </c>
      <c r="F438" t="s">
        <v>973</v>
      </c>
      <c r="I438">
        <v>10</v>
      </c>
      <c r="J438" t="s">
        <v>93</v>
      </c>
      <c r="M438" t="s">
        <v>46</v>
      </c>
      <c r="N438" t="s">
        <v>59</v>
      </c>
      <c r="O438">
        <v>60</v>
      </c>
      <c r="P438" t="s">
        <v>48</v>
      </c>
      <c r="Q438" t="s">
        <v>102</v>
      </c>
      <c r="R438" t="s">
        <v>52</v>
      </c>
      <c r="S438" t="s">
        <v>53</v>
      </c>
      <c r="T438" t="s">
        <v>66</v>
      </c>
      <c r="U438" t="s">
        <v>42</v>
      </c>
      <c r="V438" t="s">
        <v>100</v>
      </c>
      <c r="Y438" t="s">
        <v>165</v>
      </c>
      <c r="Z438" t="s">
        <v>46</v>
      </c>
      <c r="AB438" t="s">
        <v>46</v>
      </c>
      <c r="AC438" t="s">
        <v>966</v>
      </c>
      <c r="AD438" t="s">
        <v>967</v>
      </c>
      <c r="AE438">
        <v>5</v>
      </c>
      <c r="AF438" t="s">
        <v>482</v>
      </c>
      <c r="AG438">
        <v>750</v>
      </c>
      <c r="AH438" t="s">
        <v>120</v>
      </c>
    </row>
    <row r="439" spans="1:34" x14ac:dyDescent="0.25">
      <c r="A439" t="s">
        <v>672</v>
      </c>
      <c r="B439" t="s">
        <v>157</v>
      </c>
      <c r="C439" t="s">
        <v>692</v>
      </c>
      <c r="D439" t="s">
        <v>157</v>
      </c>
      <c r="E439">
        <v>1.35E-2</v>
      </c>
      <c r="F439" t="s">
        <v>157</v>
      </c>
      <c r="G439" t="s">
        <v>1325</v>
      </c>
      <c r="H439" t="s">
        <v>109</v>
      </c>
      <c r="I439">
        <v>15</v>
      </c>
      <c r="J439" t="s">
        <v>92</v>
      </c>
      <c r="K439" t="s">
        <v>95</v>
      </c>
      <c r="L439" t="s">
        <v>98</v>
      </c>
      <c r="M439" t="s">
        <v>46</v>
      </c>
      <c r="N439" t="s">
        <v>59</v>
      </c>
      <c r="O439">
        <v>30</v>
      </c>
      <c r="P439" t="s">
        <v>71</v>
      </c>
      <c r="Q439" t="s">
        <v>102</v>
      </c>
      <c r="R439" t="s">
        <v>52</v>
      </c>
      <c r="S439" t="s">
        <v>53</v>
      </c>
      <c r="T439" t="s">
        <v>66</v>
      </c>
      <c r="U439" t="s">
        <v>42</v>
      </c>
      <c r="V439" t="s">
        <v>113</v>
      </c>
      <c r="W439">
        <v>6</v>
      </c>
      <c r="X439">
        <v>5</v>
      </c>
      <c r="Y439" t="s">
        <v>124</v>
      </c>
      <c r="Z439" t="s">
        <v>32</v>
      </c>
      <c r="AA439">
        <v>0.01</v>
      </c>
      <c r="AB439" t="s">
        <v>46</v>
      </c>
      <c r="AC439" t="s">
        <v>294</v>
      </c>
      <c r="AD439" t="s">
        <v>671</v>
      </c>
      <c r="AE439">
        <v>5</v>
      </c>
      <c r="AF439" t="s">
        <v>491</v>
      </c>
      <c r="AG439">
        <v>311</v>
      </c>
      <c r="AH439" t="s">
        <v>116</v>
      </c>
    </row>
    <row r="440" spans="1:34" x14ac:dyDescent="0.25">
      <c r="A440" t="s">
        <v>477</v>
      </c>
      <c r="B440" t="s">
        <v>477</v>
      </c>
      <c r="C440" t="s">
        <v>470</v>
      </c>
      <c r="D440" t="s">
        <v>157</v>
      </c>
      <c r="E440">
        <v>3.6999999999999998E-2</v>
      </c>
      <c r="F440" t="s">
        <v>157</v>
      </c>
      <c r="G440" t="s">
        <v>1325</v>
      </c>
      <c r="H440" t="s">
        <v>111</v>
      </c>
      <c r="I440">
        <v>10</v>
      </c>
      <c r="J440" t="s">
        <v>93</v>
      </c>
      <c r="M440" t="s">
        <v>46</v>
      </c>
      <c r="N440" t="s">
        <v>59</v>
      </c>
      <c r="O440">
        <v>300</v>
      </c>
      <c r="P440" t="s">
        <v>34</v>
      </c>
      <c r="Q440" t="s">
        <v>102</v>
      </c>
      <c r="R440" t="s">
        <v>52</v>
      </c>
      <c r="S440" t="s">
        <v>53</v>
      </c>
      <c r="T440" t="s">
        <v>66</v>
      </c>
      <c r="U440" t="s">
        <v>42</v>
      </c>
      <c r="V440" t="s">
        <v>113</v>
      </c>
      <c r="W440">
        <v>6</v>
      </c>
      <c r="Z440" t="s">
        <v>32</v>
      </c>
      <c r="AA440">
        <v>0.01</v>
      </c>
      <c r="AB440" t="s">
        <v>46</v>
      </c>
      <c r="AC440" t="s">
        <v>474</v>
      </c>
      <c r="AD440" t="s">
        <v>220</v>
      </c>
      <c r="AE440">
        <v>1</v>
      </c>
      <c r="AF440" t="s">
        <v>475</v>
      </c>
      <c r="AG440">
        <v>490</v>
      </c>
      <c r="AH440" t="s">
        <v>117</v>
      </c>
    </row>
    <row r="441" spans="1:34" x14ac:dyDescent="0.25">
      <c r="A441" t="s">
        <v>813</v>
      </c>
      <c r="B441" t="s">
        <v>813</v>
      </c>
      <c r="C441" t="s">
        <v>809</v>
      </c>
      <c r="D441" t="s">
        <v>157</v>
      </c>
      <c r="E441">
        <v>4.2000000000000003E-2</v>
      </c>
      <c r="F441" t="s">
        <v>157</v>
      </c>
      <c r="G441" t="s">
        <v>1325</v>
      </c>
      <c r="H441" t="s">
        <v>109</v>
      </c>
      <c r="J441" t="s">
        <v>93</v>
      </c>
      <c r="K441" t="s">
        <v>810</v>
      </c>
      <c r="M441" t="s">
        <v>46</v>
      </c>
      <c r="N441" t="s">
        <v>59</v>
      </c>
      <c r="O441">
        <v>300</v>
      </c>
      <c r="P441" t="s">
        <v>35</v>
      </c>
      <c r="Q441" t="s">
        <v>102</v>
      </c>
      <c r="R441" t="s">
        <v>52</v>
      </c>
      <c r="S441" t="s">
        <v>53</v>
      </c>
      <c r="T441" t="s">
        <v>77</v>
      </c>
      <c r="U441" t="s">
        <v>42</v>
      </c>
      <c r="V441" t="s">
        <v>113</v>
      </c>
      <c r="Y441" t="s">
        <v>165</v>
      </c>
      <c r="Z441" t="s">
        <v>32</v>
      </c>
      <c r="AA441">
        <v>0.01</v>
      </c>
      <c r="AB441" t="s">
        <v>46</v>
      </c>
      <c r="AC441" t="s">
        <v>341</v>
      </c>
      <c r="AD441" t="s">
        <v>811</v>
      </c>
      <c r="AE441">
        <v>0.5</v>
      </c>
      <c r="AF441" t="s">
        <v>812</v>
      </c>
      <c r="AG441">
        <v>700</v>
      </c>
      <c r="AH441" t="s">
        <v>117</v>
      </c>
    </row>
    <row r="442" spans="1:34" x14ac:dyDescent="0.25">
      <c r="A442" t="s">
        <v>157</v>
      </c>
      <c r="B442" t="s">
        <v>157</v>
      </c>
      <c r="C442" t="s">
        <v>975</v>
      </c>
      <c r="D442" t="s">
        <v>157</v>
      </c>
      <c r="E442">
        <v>7.4999999999999997E-2</v>
      </c>
      <c r="F442" t="s">
        <v>157</v>
      </c>
      <c r="G442" t="s">
        <v>1325</v>
      </c>
      <c r="H442" t="s">
        <v>109</v>
      </c>
      <c r="I442">
        <v>10</v>
      </c>
      <c r="J442" t="s">
        <v>93</v>
      </c>
      <c r="M442" t="s">
        <v>46</v>
      </c>
      <c r="N442" t="s">
        <v>59</v>
      </c>
      <c r="O442">
        <v>60</v>
      </c>
      <c r="P442" t="s">
        <v>48</v>
      </c>
      <c r="Q442" t="s">
        <v>102</v>
      </c>
      <c r="R442" t="s">
        <v>52</v>
      </c>
      <c r="S442" t="s">
        <v>53</v>
      </c>
      <c r="T442" t="s">
        <v>66</v>
      </c>
      <c r="U442" t="s">
        <v>42</v>
      </c>
      <c r="V442" t="s">
        <v>113</v>
      </c>
      <c r="Y442" t="s">
        <v>165</v>
      </c>
      <c r="Z442" t="s">
        <v>32</v>
      </c>
      <c r="AA442">
        <v>0.01</v>
      </c>
      <c r="AB442" t="s">
        <v>46</v>
      </c>
      <c r="AC442" t="s">
        <v>966</v>
      </c>
      <c r="AD442" t="s">
        <v>967</v>
      </c>
      <c r="AE442">
        <v>5</v>
      </c>
      <c r="AF442" t="s">
        <v>482</v>
      </c>
      <c r="AG442">
        <v>750</v>
      </c>
      <c r="AH442" t="s">
        <v>120</v>
      </c>
    </row>
    <row r="443" spans="1:34" x14ac:dyDescent="0.25">
      <c r="A443" t="s">
        <v>157</v>
      </c>
      <c r="B443" t="s">
        <v>157</v>
      </c>
      <c r="C443" t="s">
        <v>180</v>
      </c>
      <c r="D443" t="s">
        <v>157</v>
      </c>
      <c r="E443" s="18">
        <v>8.6707500000000007E-2</v>
      </c>
      <c r="F443" t="s">
        <v>157</v>
      </c>
      <c r="G443" t="s">
        <v>1325</v>
      </c>
      <c r="H443" t="s">
        <v>109</v>
      </c>
      <c r="I443">
        <v>10</v>
      </c>
      <c r="J443" t="s">
        <v>93</v>
      </c>
      <c r="M443" t="s">
        <v>46</v>
      </c>
      <c r="N443" t="s">
        <v>59</v>
      </c>
      <c r="O443">
        <v>15</v>
      </c>
      <c r="P443" t="s">
        <v>71</v>
      </c>
      <c r="Q443" t="s">
        <v>102</v>
      </c>
      <c r="R443" t="s">
        <v>52</v>
      </c>
      <c r="S443" t="s">
        <v>53</v>
      </c>
      <c r="T443" t="s">
        <v>66</v>
      </c>
      <c r="U443" t="s">
        <v>42</v>
      </c>
      <c r="V443" t="s">
        <v>100</v>
      </c>
      <c r="W443">
        <v>4</v>
      </c>
      <c r="X443">
        <v>15</v>
      </c>
      <c r="Y443" t="s">
        <v>165</v>
      </c>
      <c r="Z443" t="s">
        <v>32</v>
      </c>
      <c r="AA443" t="s">
        <v>166</v>
      </c>
      <c r="AB443" t="s">
        <v>46</v>
      </c>
      <c r="AC443" t="s">
        <v>172</v>
      </c>
      <c r="AD443" t="s">
        <v>168</v>
      </c>
      <c r="AE443">
        <v>2</v>
      </c>
      <c r="AF443" t="s">
        <v>169</v>
      </c>
      <c r="AG443">
        <v>570</v>
      </c>
      <c r="AH443" t="s">
        <v>116</v>
      </c>
    </row>
    <row r="444" spans="1:34" x14ac:dyDescent="0.25">
      <c r="A444" t="s">
        <v>876</v>
      </c>
      <c r="B444" t="s">
        <v>157</v>
      </c>
      <c r="C444" t="s">
        <v>1140</v>
      </c>
      <c r="D444" t="s">
        <v>157</v>
      </c>
      <c r="E444">
        <v>9.1999999999999998E-2</v>
      </c>
      <c r="F444" t="s">
        <v>157</v>
      </c>
      <c r="G444" t="s">
        <v>1325</v>
      </c>
      <c r="H444" t="s">
        <v>111</v>
      </c>
      <c r="I444">
        <v>10</v>
      </c>
      <c r="J444" t="s">
        <v>93</v>
      </c>
      <c r="M444" t="s">
        <v>46</v>
      </c>
      <c r="N444" t="s">
        <v>47</v>
      </c>
      <c r="O444">
        <v>180</v>
      </c>
      <c r="P444" t="s">
        <v>34</v>
      </c>
      <c r="Q444" t="s">
        <v>102</v>
      </c>
      <c r="R444" t="s">
        <v>52</v>
      </c>
      <c r="S444" t="s">
        <v>53</v>
      </c>
      <c r="T444" t="s">
        <v>66</v>
      </c>
      <c r="U444" t="s">
        <v>42</v>
      </c>
      <c r="V444" t="s">
        <v>113</v>
      </c>
      <c r="W444">
        <v>0</v>
      </c>
      <c r="Y444" t="s">
        <v>165</v>
      </c>
      <c r="Z444" t="s">
        <v>32</v>
      </c>
      <c r="AA444">
        <v>2E-3</v>
      </c>
      <c r="AB444" t="s">
        <v>46</v>
      </c>
      <c r="AC444" t="s">
        <v>1127</v>
      </c>
      <c r="AD444" t="s">
        <v>1122</v>
      </c>
      <c r="AE444">
        <v>2</v>
      </c>
      <c r="AF444" t="s">
        <v>526</v>
      </c>
      <c r="AG444">
        <v>450</v>
      </c>
      <c r="AH444" t="s">
        <v>116</v>
      </c>
    </row>
    <row r="445" spans="1:34" x14ac:dyDescent="0.25">
      <c r="A445" t="s">
        <v>655</v>
      </c>
      <c r="B445" t="s">
        <v>157</v>
      </c>
      <c r="C445" t="s">
        <v>668</v>
      </c>
      <c r="D445" t="s">
        <v>157</v>
      </c>
      <c r="E445">
        <v>9.2299999999999993E-2</v>
      </c>
      <c r="F445" t="s">
        <v>157</v>
      </c>
      <c r="G445" t="s">
        <v>1325</v>
      </c>
      <c r="H445" t="s">
        <v>109</v>
      </c>
      <c r="I445">
        <v>10</v>
      </c>
      <c r="J445" t="s">
        <v>93</v>
      </c>
      <c r="M445" t="s">
        <v>46</v>
      </c>
      <c r="N445" t="s">
        <v>47</v>
      </c>
      <c r="O445">
        <v>120</v>
      </c>
      <c r="P445" t="s">
        <v>48</v>
      </c>
      <c r="Q445" t="s">
        <v>102</v>
      </c>
      <c r="R445" t="s">
        <v>52</v>
      </c>
      <c r="S445" t="s">
        <v>53</v>
      </c>
      <c r="T445" t="s">
        <v>66</v>
      </c>
      <c r="U445" t="s">
        <v>42</v>
      </c>
      <c r="V445" t="s">
        <v>113</v>
      </c>
      <c r="Z445" t="s">
        <v>32</v>
      </c>
      <c r="AA445">
        <v>2E-3</v>
      </c>
      <c r="AB445" t="s">
        <v>46</v>
      </c>
      <c r="AG445">
        <v>280</v>
      </c>
      <c r="AH445" t="s">
        <v>116</v>
      </c>
    </row>
    <row r="446" spans="1:34" x14ac:dyDescent="0.25">
      <c r="A446" t="s">
        <v>157</v>
      </c>
      <c r="B446" t="s">
        <v>157</v>
      </c>
      <c r="C446" t="s">
        <v>439</v>
      </c>
      <c r="D446" t="s">
        <v>157</v>
      </c>
      <c r="E446">
        <v>9.9000000000000005E-2</v>
      </c>
      <c r="F446" t="s">
        <v>157</v>
      </c>
      <c r="G446" t="s">
        <v>1325</v>
      </c>
      <c r="I446">
        <v>10</v>
      </c>
      <c r="J446" t="s">
        <v>93</v>
      </c>
      <c r="O446">
        <v>60</v>
      </c>
      <c r="P446" t="s">
        <v>433</v>
      </c>
      <c r="Q446" t="s">
        <v>102</v>
      </c>
      <c r="R446" t="s">
        <v>52</v>
      </c>
      <c r="S446" t="s">
        <v>53</v>
      </c>
      <c r="T446" t="s">
        <v>66</v>
      </c>
      <c r="U446" t="s">
        <v>42</v>
      </c>
      <c r="V446" t="s">
        <v>113</v>
      </c>
      <c r="Y446" t="s">
        <v>165</v>
      </c>
      <c r="Z446" t="s">
        <v>32</v>
      </c>
      <c r="AA446">
        <v>0.01</v>
      </c>
      <c r="AB446" t="s">
        <v>46</v>
      </c>
      <c r="AC446" t="s">
        <v>434</v>
      </c>
      <c r="AD446" t="s">
        <v>435</v>
      </c>
      <c r="AE446">
        <v>5</v>
      </c>
      <c r="AF446" t="s">
        <v>436</v>
      </c>
      <c r="AG446">
        <v>192</v>
      </c>
      <c r="AH446" t="s">
        <v>437</v>
      </c>
    </row>
    <row r="447" spans="1:34" x14ac:dyDescent="0.25">
      <c r="A447" t="s">
        <v>157</v>
      </c>
      <c r="B447" t="s">
        <v>157</v>
      </c>
      <c r="C447" t="s">
        <v>576</v>
      </c>
      <c r="D447" t="s">
        <v>157</v>
      </c>
      <c r="E447">
        <v>9.9000000000000005E-2</v>
      </c>
      <c r="F447" t="s">
        <v>157</v>
      </c>
      <c r="G447" t="s">
        <v>1325</v>
      </c>
      <c r="H447" t="s">
        <v>111</v>
      </c>
      <c r="I447">
        <v>10</v>
      </c>
      <c r="J447" t="s">
        <v>93</v>
      </c>
      <c r="M447" t="s">
        <v>46</v>
      </c>
      <c r="N447" t="s">
        <v>59</v>
      </c>
      <c r="O447">
        <v>10</v>
      </c>
      <c r="P447" t="s">
        <v>48</v>
      </c>
      <c r="Q447" t="s">
        <v>102</v>
      </c>
      <c r="R447" t="s">
        <v>52</v>
      </c>
      <c r="S447" t="s">
        <v>53</v>
      </c>
      <c r="T447" t="s">
        <v>66</v>
      </c>
      <c r="U447" t="s">
        <v>55</v>
      </c>
      <c r="V447" t="s">
        <v>113</v>
      </c>
      <c r="Z447" t="s">
        <v>32</v>
      </c>
      <c r="AA447">
        <v>0.01</v>
      </c>
      <c r="AB447" t="s">
        <v>46</v>
      </c>
      <c r="AC447" t="s">
        <v>578</v>
      </c>
      <c r="AD447" t="s">
        <v>220</v>
      </c>
      <c r="AE447">
        <v>10</v>
      </c>
      <c r="AF447" t="s">
        <v>127</v>
      </c>
      <c r="AG447">
        <v>130</v>
      </c>
      <c r="AH447" t="s">
        <v>116</v>
      </c>
    </row>
    <row r="448" spans="1:34" x14ac:dyDescent="0.25">
      <c r="A448" t="s">
        <v>157</v>
      </c>
      <c r="B448" t="s">
        <v>157</v>
      </c>
      <c r="C448" t="s">
        <v>777</v>
      </c>
      <c r="D448" t="s">
        <v>157</v>
      </c>
      <c r="E448">
        <v>0.104</v>
      </c>
      <c r="F448" t="s">
        <v>157</v>
      </c>
      <c r="G448" t="s">
        <v>1325</v>
      </c>
      <c r="H448" t="s">
        <v>111</v>
      </c>
      <c r="I448">
        <v>10</v>
      </c>
      <c r="J448" t="s">
        <v>93</v>
      </c>
      <c r="M448" t="s">
        <v>46</v>
      </c>
      <c r="N448" t="s">
        <v>59</v>
      </c>
      <c r="O448">
        <v>900</v>
      </c>
      <c r="P448" t="s">
        <v>48</v>
      </c>
      <c r="Q448" t="s">
        <v>102</v>
      </c>
      <c r="R448" t="s">
        <v>52</v>
      </c>
      <c r="S448" t="s">
        <v>53</v>
      </c>
      <c r="T448" t="s">
        <v>66</v>
      </c>
      <c r="U448" t="s">
        <v>42</v>
      </c>
      <c r="V448" t="s">
        <v>113</v>
      </c>
      <c r="Z448" t="s">
        <v>32</v>
      </c>
      <c r="AA448">
        <v>5.0000000000000001E-3</v>
      </c>
      <c r="AB448" t="s">
        <v>46</v>
      </c>
      <c r="AC448" t="s">
        <v>781</v>
      </c>
      <c r="AD448" t="s">
        <v>220</v>
      </c>
      <c r="AE448">
        <v>5</v>
      </c>
      <c r="AF448" t="s">
        <v>782</v>
      </c>
      <c r="AG448">
        <v>500</v>
      </c>
      <c r="AH448" t="s">
        <v>116</v>
      </c>
    </row>
    <row r="449" spans="1:34" x14ac:dyDescent="0.25">
      <c r="A449" t="s">
        <v>157</v>
      </c>
      <c r="B449" t="s">
        <v>157</v>
      </c>
      <c r="C449" t="s">
        <v>497</v>
      </c>
      <c r="D449" t="s">
        <v>157</v>
      </c>
      <c r="E449">
        <v>0.106</v>
      </c>
      <c r="F449" t="s">
        <v>157</v>
      </c>
      <c r="G449" t="s">
        <v>1325</v>
      </c>
      <c r="H449" t="s">
        <v>109</v>
      </c>
      <c r="I449">
        <v>10</v>
      </c>
      <c r="J449" t="s">
        <v>93</v>
      </c>
      <c r="M449" t="s">
        <v>46</v>
      </c>
      <c r="N449" t="s">
        <v>59</v>
      </c>
      <c r="O449">
        <v>180</v>
      </c>
      <c r="P449" t="s">
        <v>48</v>
      </c>
      <c r="Q449" t="s">
        <v>102</v>
      </c>
      <c r="R449" t="s">
        <v>52</v>
      </c>
      <c r="S449" t="s">
        <v>53</v>
      </c>
      <c r="T449" t="s">
        <v>66</v>
      </c>
      <c r="U449" t="s">
        <v>42</v>
      </c>
      <c r="V449" t="s">
        <v>113</v>
      </c>
      <c r="W449">
        <v>6</v>
      </c>
      <c r="Y449" t="s">
        <v>506</v>
      </c>
      <c r="Z449" t="s">
        <v>32</v>
      </c>
      <c r="AA449" t="s">
        <v>397</v>
      </c>
      <c r="AB449" t="s">
        <v>46</v>
      </c>
      <c r="AC449" t="s">
        <v>499</v>
      </c>
      <c r="AD449" t="s">
        <v>500</v>
      </c>
      <c r="AE449">
        <v>5</v>
      </c>
      <c r="AF449" t="s">
        <v>501</v>
      </c>
      <c r="AG449">
        <v>330</v>
      </c>
      <c r="AH449" t="s">
        <v>116</v>
      </c>
    </row>
    <row r="450" spans="1:34" x14ac:dyDescent="0.25">
      <c r="A450" t="s">
        <v>157</v>
      </c>
      <c r="B450" t="s">
        <v>157</v>
      </c>
      <c r="C450" t="s">
        <v>808</v>
      </c>
      <c r="D450" t="s">
        <v>157</v>
      </c>
      <c r="E450" s="18">
        <v>0.10657142857142857</v>
      </c>
      <c r="F450" t="s">
        <v>157</v>
      </c>
      <c r="G450" t="s">
        <v>1325</v>
      </c>
      <c r="H450" t="s">
        <v>111</v>
      </c>
      <c r="I450">
        <v>10</v>
      </c>
      <c r="J450" t="s">
        <v>93</v>
      </c>
      <c r="M450" t="s">
        <v>46</v>
      </c>
      <c r="N450" t="s">
        <v>59</v>
      </c>
      <c r="O450">
        <v>300</v>
      </c>
      <c r="P450" t="s">
        <v>48</v>
      </c>
      <c r="Q450" t="s">
        <v>102</v>
      </c>
      <c r="R450" t="s">
        <v>39</v>
      </c>
      <c r="S450" t="s">
        <v>85</v>
      </c>
      <c r="T450" t="s">
        <v>66</v>
      </c>
      <c r="U450" t="s">
        <v>42</v>
      </c>
      <c r="V450" t="s">
        <v>100</v>
      </c>
      <c r="W450">
        <v>-0.15</v>
      </c>
      <c r="X450">
        <v>-0.02</v>
      </c>
      <c r="Y450" t="s">
        <v>664</v>
      </c>
      <c r="Z450" t="s">
        <v>46</v>
      </c>
      <c r="AA450" t="s">
        <v>787</v>
      </c>
      <c r="AB450" t="s">
        <v>32</v>
      </c>
      <c r="AC450" t="s">
        <v>788</v>
      </c>
      <c r="AD450" t="s">
        <v>789</v>
      </c>
      <c r="AE450">
        <v>5</v>
      </c>
      <c r="AF450" t="s">
        <v>790</v>
      </c>
      <c r="AG450">
        <v>942</v>
      </c>
      <c r="AH450" t="s">
        <v>116</v>
      </c>
    </row>
    <row r="451" spans="1:34" x14ac:dyDescent="0.25">
      <c r="A451" t="s">
        <v>200</v>
      </c>
      <c r="B451" t="s">
        <v>157</v>
      </c>
      <c r="C451" t="s">
        <v>211</v>
      </c>
      <c r="D451" t="s">
        <v>157</v>
      </c>
      <c r="E451">
        <v>0.1085</v>
      </c>
      <c r="F451" t="s">
        <v>157</v>
      </c>
      <c r="G451" t="s">
        <v>1325</v>
      </c>
      <c r="H451" t="s">
        <v>109</v>
      </c>
      <c r="I451">
        <v>15</v>
      </c>
      <c r="J451" t="s">
        <v>93</v>
      </c>
      <c r="M451" t="s">
        <v>46</v>
      </c>
      <c r="N451" t="s">
        <v>59</v>
      </c>
      <c r="O451">
        <v>600</v>
      </c>
      <c r="P451" t="s">
        <v>34</v>
      </c>
      <c r="Q451" t="s">
        <v>102</v>
      </c>
      <c r="R451" t="s">
        <v>52</v>
      </c>
      <c r="S451" t="s">
        <v>89</v>
      </c>
      <c r="T451" t="s">
        <v>66</v>
      </c>
      <c r="U451" t="s">
        <v>55</v>
      </c>
      <c r="V451" t="s">
        <v>113</v>
      </c>
      <c r="W451" t="s">
        <v>181</v>
      </c>
      <c r="X451" t="s">
        <v>182</v>
      </c>
      <c r="Y451" t="s">
        <v>183</v>
      </c>
      <c r="Z451" t="s">
        <v>32</v>
      </c>
      <c r="AA451">
        <v>5.0000000000000001E-3</v>
      </c>
      <c r="AB451" t="s">
        <v>32</v>
      </c>
      <c r="AC451" t="s">
        <v>184</v>
      </c>
      <c r="AD451" t="s">
        <v>185</v>
      </c>
      <c r="AE451">
        <v>5</v>
      </c>
      <c r="AF451" t="s">
        <v>186</v>
      </c>
      <c r="AG451">
        <v>320</v>
      </c>
      <c r="AH451" t="s">
        <v>116</v>
      </c>
    </row>
    <row r="452" spans="1:34" x14ac:dyDescent="0.25">
      <c r="A452" t="s">
        <v>157</v>
      </c>
      <c r="B452" t="s">
        <v>157</v>
      </c>
      <c r="C452" t="s">
        <v>722</v>
      </c>
      <c r="D452" t="s">
        <v>157</v>
      </c>
      <c r="E452">
        <v>0.10957142857142857</v>
      </c>
      <c r="F452" t="s">
        <v>157</v>
      </c>
      <c r="G452" t="s">
        <v>1325</v>
      </c>
      <c r="H452" t="s">
        <v>110</v>
      </c>
      <c r="I452">
        <v>10</v>
      </c>
      <c r="J452" t="s">
        <v>93</v>
      </c>
      <c r="M452" t="s">
        <v>46</v>
      </c>
      <c r="N452" t="s">
        <v>59</v>
      </c>
      <c r="O452">
        <v>120</v>
      </c>
      <c r="P452" t="s">
        <v>34</v>
      </c>
      <c r="Q452" t="s">
        <v>102</v>
      </c>
      <c r="R452" t="s">
        <v>52</v>
      </c>
      <c r="S452" t="s">
        <v>53</v>
      </c>
      <c r="T452" t="s">
        <v>66</v>
      </c>
      <c r="U452" t="s">
        <v>42</v>
      </c>
      <c r="V452" t="s">
        <v>113</v>
      </c>
      <c r="W452" t="s">
        <v>181</v>
      </c>
      <c r="Z452" t="s">
        <v>32</v>
      </c>
      <c r="AA452">
        <v>0.01</v>
      </c>
      <c r="AB452" t="s">
        <v>46</v>
      </c>
      <c r="AC452">
        <v>6495</v>
      </c>
      <c r="AD452" t="s">
        <v>718</v>
      </c>
      <c r="AE452">
        <v>5</v>
      </c>
      <c r="AF452" t="s">
        <v>127</v>
      </c>
      <c r="AG452">
        <v>696</v>
      </c>
      <c r="AH452" t="s">
        <v>117</v>
      </c>
    </row>
    <row r="453" spans="1:34" x14ac:dyDescent="0.25">
      <c r="A453" t="s">
        <v>157</v>
      </c>
      <c r="B453" t="s">
        <v>157</v>
      </c>
      <c r="C453" t="s">
        <v>1282</v>
      </c>
      <c r="D453" t="s">
        <v>157</v>
      </c>
      <c r="E453">
        <v>0.1129</v>
      </c>
      <c r="F453" t="s">
        <v>157</v>
      </c>
      <c r="G453" t="s">
        <v>1325</v>
      </c>
      <c r="H453" t="s">
        <v>110</v>
      </c>
      <c r="I453">
        <v>10</v>
      </c>
      <c r="J453" t="s">
        <v>93</v>
      </c>
      <c r="M453" t="s">
        <v>46</v>
      </c>
      <c r="N453" t="s">
        <v>59</v>
      </c>
      <c r="O453">
        <v>600</v>
      </c>
      <c r="P453" t="s">
        <v>35</v>
      </c>
      <c r="Q453" t="s">
        <v>102</v>
      </c>
      <c r="R453" t="s">
        <v>52</v>
      </c>
      <c r="S453" t="s">
        <v>85</v>
      </c>
      <c r="T453" t="s">
        <v>66</v>
      </c>
      <c r="U453" t="s">
        <v>55</v>
      </c>
      <c r="V453" t="s">
        <v>1284</v>
      </c>
      <c r="W453">
        <v>0.06</v>
      </c>
      <c r="X453">
        <v>1.3592</v>
      </c>
      <c r="Y453" t="s">
        <v>1292</v>
      </c>
      <c r="Z453" t="s">
        <v>32</v>
      </c>
      <c r="AA453">
        <v>5.0000000000000001E-3</v>
      </c>
      <c r="AB453" t="s">
        <v>32</v>
      </c>
      <c r="AC453" t="s">
        <v>1221</v>
      </c>
      <c r="AD453" t="s">
        <v>1222</v>
      </c>
      <c r="AE453">
        <v>5</v>
      </c>
      <c r="AF453" t="s">
        <v>216</v>
      </c>
      <c r="AG453">
        <v>842</v>
      </c>
      <c r="AH453" t="s">
        <v>116</v>
      </c>
    </row>
    <row r="454" spans="1:34" x14ac:dyDescent="0.25">
      <c r="A454" t="s">
        <v>157</v>
      </c>
      <c r="B454" t="s">
        <v>157</v>
      </c>
      <c r="C454" t="s">
        <v>1115</v>
      </c>
      <c r="D454" t="s">
        <v>157</v>
      </c>
      <c r="E454">
        <v>0.114</v>
      </c>
      <c r="F454" t="s">
        <v>157</v>
      </c>
      <c r="G454" t="s">
        <v>1325</v>
      </c>
      <c r="I454">
        <v>10</v>
      </c>
      <c r="J454" t="s">
        <v>93</v>
      </c>
      <c r="N454" t="s">
        <v>1109</v>
      </c>
      <c r="O454">
        <v>10</v>
      </c>
      <c r="P454" t="s">
        <v>1110</v>
      </c>
      <c r="Q454" t="s">
        <v>1111</v>
      </c>
      <c r="R454" t="s">
        <v>89</v>
      </c>
      <c r="T454" t="s">
        <v>1112</v>
      </c>
      <c r="X454">
        <v>5</v>
      </c>
      <c r="AB454" t="s">
        <v>826</v>
      </c>
      <c r="AD454" t="s">
        <v>220</v>
      </c>
      <c r="AE454">
        <v>10</v>
      </c>
    </row>
    <row r="455" spans="1:34" x14ac:dyDescent="0.25">
      <c r="A455" t="s">
        <v>702</v>
      </c>
      <c r="B455" t="s">
        <v>702</v>
      </c>
      <c r="C455" t="s">
        <v>715</v>
      </c>
      <c r="D455" t="s">
        <v>157</v>
      </c>
      <c r="E455">
        <v>0.114</v>
      </c>
      <c r="F455" t="s">
        <v>157</v>
      </c>
      <c r="G455" t="s">
        <v>1325</v>
      </c>
      <c r="H455" t="s">
        <v>693</v>
      </c>
      <c r="I455">
        <v>10</v>
      </c>
      <c r="J455" t="s">
        <v>93</v>
      </c>
      <c r="M455" t="s">
        <v>32</v>
      </c>
      <c r="N455" t="s">
        <v>59</v>
      </c>
      <c r="O455">
        <v>600</v>
      </c>
      <c r="P455" t="s">
        <v>48</v>
      </c>
      <c r="Q455" t="s">
        <v>102</v>
      </c>
      <c r="R455" t="s">
        <v>52</v>
      </c>
      <c r="S455" t="s">
        <v>53</v>
      </c>
      <c r="T455" t="s">
        <v>66</v>
      </c>
      <c r="U455" t="s">
        <v>42</v>
      </c>
      <c r="V455" t="s">
        <v>113</v>
      </c>
      <c r="W455">
        <v>2</v>
      </c>
      <c r="Y455" t="s">
        <v>703</v>
      </c>
      <c r="Z455" t="s">
        <v>32</v>
      </c>
      <c r="AA455" t="s">
        <v>397</v>
      </c>
      <c r="AB455" t="s">
        <v>46</v>
      </c>
      <c r="AC455" t="s">
        <v>695</v>
      </c>
      <c r="AD455" t="s">
        <v>696</v>
      </c>
      <c r="AE455">
        <v>1</v>
      </c>
      <c r="AF455" t="s">
        <v>127</v>
      </c>
      <c r="AG455">
        <v>280</v>
      </c>
      <c r="AH455" t="s">
        <v>116</v>
      </c>
    </row>
    <row r="456" spans="1:34" x14ac:dyDescent="0.25">
      <c r="A456" t="s">
        <v>157</v>
      </c>
      <c r="B456" t="s">
        <v>157</v>
      </c>
      <c r="C456" t="s">
        <v>1074</v>
      </c>
      <c r="D456" t="s">
        <v>157</v>
      </c>
      <c r="E456">
        <v>0.11899999999999999</v>
      </c>
      <c r="F456" t="s">
        <v>157</v>
      </c>
      <c r="G456" t="s">
        <v>1325</v>
      </c>
      <c r="H456" t="s">
        <v>111</v>
      </c>
      <c r="I456" t="s">
        <v>1044</v>
      </c>
      <c r="J456" t="s">
        <v>93</v>
      </c>
      <c r="M456" t="s">
        <v>46</v>
      </c>
      <c r="N456" t="s">
        <v>59</v>
      </c>
      <c r="O456">
        <v>1200</v>
      </c>
      <c r="P456" t="s">
        <v>48</v>
      </c>
      <c r="Q456" t="s">
        <v>102</v>
      </c>
      <c r="R456" t="s">
        <v>52</v>
      </c>
      <c r="S456" t="s">
        <v>53</v>
      </c>
      <c r="T456" t="s">
        <v>66</v>
      </c>
      <c r="U456" t="s">
        <v>42</v>
      </c>
      <c r="V456" t="s">
        <v>113</v>
      </c>
      <c r="Y456" t="s">
        <v>165</v>
      </c>
      <c r="Z456" t="s">
        <v>32</v>
      </c>
      <c r="AA456" t="s">
        <v>397</v>
      </c>
      <c r="AB456" t="s">
        <v>46</v>
      </c>
      <c r="AC456" t="s">
        <v>1065</v>
      </c>
      <c r="AD456" t="s">
        <v>1066</v>
      </c>
      <c r="AE456" t="s">
        <v>1063</v>
      </c>
      <c r="AF456" t="s">
        <v>1067</v>
      </c>
      <c r="AG456">
        <v>350</v>
      </c>
      <c r="AH456" t="s">
        <v>116</v>
      </c>
    </row>
    <row r="457" spans="1:34" x14ac:dyDescent="0.25">
      <c r="A457" t="s">
        <v>157</v>
      </c>
      <c r="B457" t="s">
        <v>157</v>
      </c>
      <c r="C457" t="s">
        <v>224</v>
      </c>
      <c r="D457" t="s">
        <v>157</v>
      </c>
      <c r="E457">
        <v>0.11899999999999999</v>
      </c>
      <c r="F457" t="s">
        <v>157</v>
      </c>
      <c r="G457" t="s">
        <v>1325</v>
      </c>
      <c r="H457" t="s">
        <v>111</v>
      </c>
      <c r="I457">
        <v>10</v>
      </c>
      <c r="J457" t="s">
        <v>93</v>
      </c>
      <c r="M457" t="s">
        <v>46</v>
      </c>
      <c r="N457" t="s">
        <v>59</v>
      </c>
      <c r="O457">
        <v>120</v>
      </c>
      <c r="P457" t="s">
        <v>34</v>
      </c>
      <c r="Q457" t="s">
        <v>102</v>
      </c>
      <c r="R457" t="s">
        <v>52</v>
      </c>
      <c r="S457" t="s">
        <v>53</v>
      </c>
      <c r="T457" t="s">
        <v>66</v>
      </c>
      <c r="V457" t="s">
        <v>113</v>
      </c>
      <c r="Z457" t="s">
        <v>32</v>
      </c>
      <c r="AA457" t="s">
        <v>213</v>
      </c>
      <c r="AB457" t="s">
        <v>46</v>
      </c>
      <c r="AC457" t="s">
        <v>219</v>
      </c>
      <c r="AD457" t="s">
        <v>220</v>
      </c>
      <c r="AE457">
        <v>1</v>
      </c>
      <c r="AF457" t="s">
        <v>216</v>
      </c>
      <c r="AG457">
        <v>250</v>
      </c>
      <c r="AH457" t="s">
        <v>116</v>
      </c>
    </row>
    <row r="458" spans="1:34" x14ac:dyDescent="0.25">
      <c r="A458" t="s">
        <v>157</v>
      </c>
      <c r="B458" t="s">
        <v>157</v>
      </c>
      <c r="C458" t="s">
        <v>1246</v>
      </c>
      <c r="D458" t="s">
        <v>157</v>
      </c>
      <c r="E458">
        <v>0.12</v>
      </c>
      <c r="F458" t="s">
        <v>157</v>
      </c>
      <c r="G458" t="s">
        <v>1325</v>
      </c>
      <c r="H458" t="s">
        <v>109</v>
      </c>
      <c r="I458">
        <v>10</v>
      </c>
      <c r="J458" t="s">
        <v>93</v>
      </c>
      <c r="M458" t="s">
        <v>46</v>
      </c>
      <c r="N458" t="s">
        <v>59</v>
      </c>
      <c r="O458">
        <v>600</v>
      </c>
      <c r="P458" t="s">
        <v>48</v>
      </c>
      <c r="Q458" t="s">
        <v>102</v>
      </c>
      <c r="R458" t="s">
        <v>52</v>
      </c>
      <c r="S458" t="s">
        <v>53</v>
      </c>
      <c r="T458" t="s">
        <v>66</v>
      </c>
      <c r="U458" t="s">
        <v>42</v>
      </c>
      <c r="V458" t="s">
        <v>113</v>
      </c>
      <c r="W458">
        <v>0</v>
      </c>
      <c r="Z458" t="s">
        <v>32</v>
      </c>
      <c r="AA458">
        <v>0.01</v>
      </c>
      <c r="AB458" t="s">
        <v>46</v>
      </c>
      <c r="AC458" t="s">
        <v>1205</v>
      </c>
      <c r="AD458" t="s">
        <v>1206</v>
      </c>
      <c r="AE458">
        <v>1</v>
      </c>
      <c r="AF458" t="s">
        <v>1204</v>
      </c>
      <c r="AG458">
        <v>272</v>
      </c>
      <c r="AH458" t="s">
        <v>116</v>
      </c>
    </row>
    <row r="459" spans="1:34" x14ac:dyDescent="0.25">
      <c r="A459" t="s">
        <v>157</v>
      </c>
      <c r="B459" t="s">
        <v>157</v>
      </c>
      <c r="C459" t="s">
        <v>889</v>
      </c>
      <c r="D459" t="s">
        <v>157</v>
      </c>
      <c r="E459">
        <v>0.12</v>
      </c>
      <c r="F459" t="s">
        <v>157</v>
      </c>
      <c r="G459" t="s">
        <v>1325</v>
      </c>
      <c r="H459" t="s">
        <v>109</v>
      </c>
      <c r="I459">
        <v>10</v>
      </c>
      <c r="J459" t="s">
        <v>93</v>
      </c>
      <c r="M459" t="s">
        <v>46</v>
      </c>
      <c r="N459" t="s">
        <v>59</v>
      </c>
      <c r="O459">
        <v>5</v>
      </c>
      <c r="P459" t="s">
        <v>48</v>
      </c>
      <c r="Q459" t="s">
        <v>102</v>
      </c>
      <c r="R459" t="s">
        <v>52</v>
      </c>
      <c r="S459" t="s">
        <v>53</v>
      </c>
      <c r="T459" t="s">
        <v>66</v>
      </c>
      <c r="U459" t="s">
        <v>55</v>
      </c>
      <c r="V459" t="s">
        <v>113</v>
      </c>
      <c r="W459">
        <v>0</v>
      </c>
      <c r="X459" t="s">
        <v>55</v>
      </c>
      <c r="Y459" t="s">
        <v>890</v>
      </c>
      <c r="Z459" t="s">
        <v>32</v>
      </c>
      <c r="AA459">
        <v>0.01</v>
      </c>
      <c r="AB459" t="s">
        <v>46</v>
      </c>
      <c r="AC459" t="s">
        <v>410</v>
      </c>
      <c r="AD459" t="s">
        <v>220</v>
      </c>
      <c r="AE459">
        <v>10</v>
      </c>
      <c r="AF459" t="s">
        <v>482</v>
      </c>
      <c r="AG459">
        <v>750</v>
      </c>
      <c r="AH459" t="s">
        <v>116</v>
      </c>
    </row>
    <row r="460" spans="1:34" x14ac:dyDescent="0.25">
      <c r="A460" t="s">
        <v>157</v>
      </c>
      <c r="B460" t="s">
        <v>157</v>
      </c>
      <c r="C460" t="s">
        <v>337</v>
      </c>
      <c r="D460" t="s">
        <v>157</v>
      </c>
      <c r="E460">
        <v>0.12</v>
      </c>
      <c r="F460" t="s">
        <v>157</v>
      </c>
      <c r="G460" t="s">
        <v>1325</v>
      </c>
      <c r="H460" t="s">
        <v>109</v>
      </c>
      <c r="I460">
        <v>10</v>
      </c>
      <c r="J460" t="s">
        <v>93</v>
      </c>
      <c r="M460" t="s">
        <v>32</v>
      </c>
      <c r="N460" t="s">
        <v>59</v>
      </c>
      <c r="O460">
        <v>900</v>
      </c>
      <c r="P460" t="s">
        <v>48</v>
      </c>
      <c r="Q460" t="s">
        <v>102</v>
      </c>
      <c r="R460" t="s">
        <v>39</v>
      </c>
      <c r="S460" t="s">
        <v>85</v>
      </c>
      <c r="T460" t="s">
        <v>66</v>
      </c>
      <c r="U460" t="s">
        <v>42</v>
      </c>
      <c r="V460" t="s">
        <v>113</v>
      </c>
      <c r="W460">
        <v>5</v>
      </c>
      <c r="X460">
        <v>5</v>
      </c>
      <c r="Y460" t="s">
        <v>322</v>
      </c>
      <c r="Z460" t="s">
        <v>32</v>
      </c>
      <c r="AA460">
        <v>0.01</v>
      </c>
      <c r="AB460" t="s">
        <v>32</v>
      </c>
      <c r="AC460" t="s">
        <v>323</v>
      </c>
      <c r="AD460" t="s">
        <v>324</v>
      </c>
      <c r="AE460">
        <v>2</v>
      </c>
      <c r="AF460" t="s">
        <v>325</v>
      </c>
      <c r="AG460">
        <v>842</v>
      </c>
      <c r="AH460" t="s">
        <v>116</v>
      </c>
    </row>
    <row r="461" spans="1:34" x14ac:dyDescent="0.25">
      <c r="A461" t="s">
        <v>157</v>
      </c>
      <c r="B461" t="s">
        <v>157</v>
      </c>
      <c r="C461" t="s">
        <v>1256</v>
      </c>
      <c r="D461" t="s">
        <v>157</v>
      </c>
      <c r="E461">
        <v>0.12</v>
      </c>
      <c r="F461" t="s">
        <v>157</v>
      </c>
      <c r="G461" t="s">
        <v>1325</v>
      </c>
      <c r="H461" t="s">
        <v>111</v>
      </c>
      <c r="I461">
        <v>10</v>
      </c>
      <c r="J461" t="s">
        <v>93</v>
      </c>
      <c r="M461" t="s">
        <v>46</v>
      </c>
      <c r="N461" t="s">
        <v>59</v>
      </c>
      <c r="O461">
        <v>180</v>
      </c>
      <c r="P461" t="s">
        <v>48</v>
      </c>
      <c r="Q461" t="s">
        <v>102</v>
      </c>
      <c r="R461" t="s">
        <v>78</v>
      </c>
      <c r="S461" t="s">
        <v>85</v>
      </c>
      <c r="T461" t="s">
        <v>66</v>
      </c>
      <c r="U461" t="s">
        <v>42</v>
      </c>
      <c r="V461" t="s">
        <v>113</v>
      </c>
      <c r="W461">
        <v>6</v>
      </c>
      <c r="Z461" t="s">
        <v>32</v>
      </c>
      <c r="AA461">
        <v>5.0000000000000001E-3</v>
      </c>
      <c r="AB461" t="s">
        <v>32</v>
      </c>
      <c r="AC461" t="s">
        <v>1251</v>
      </c>
      <c r="AE461">
        <v>2</v>
      </c>
      <c r="AF461" t="s">
        <v>1252</v>
      </c>
    </row>
    <row r="462" spans="1:34" x14ac:dyDescent="0.25">
      <c r="A462" t="s">
        <v>157</v>
      </c>
      <c r="B462" t="s">
        <v>157</v>
      </c>
      <c r="C462" t="s">
        <v>470</v>
      </c>
      <c r="D462" t="s">
        <v>157</v>
      </c>
      <c r="E462">
        <v>0.122</v>
      </c>
      <c r="F462" t="s">
        <v>157</v>
      </c>
      <c r="G462" t="s">
        <v>1325</v>
      </c>
      <c r="H462" t="s">
        <v>111</v>
      </c>
      <c r="I462">
        <v>10</v>
      </c>
      <c r="J462" t="s">
        <v>93</v>
      </c>
      <c r="M462" t="s">
        <v>46</v>
      </c>
      <c r="N462" t="s">
        <v>59</v>
      </c>
      <c r="O462">
        <v>300</v>
      </c>
      <c r="P462" t="s">
        <v>34</v>
      </c>
      <c r="Q462" t="s">
        <v>102</v>
      </c>
      <c r="R462" t="s">
        <v>52</v>
      </c>
      <c r="S462" t="s">
        <v>53</v>
      </c>
      <c r="T462" t="s">
        <v>66</v>
      </c>
      <c r="U462" t="s">
        <v>42</v>
      </c>
      <c r="V462" t="s">
        <v>113</v>
      </c>
      <c r="W462">
        <v>6</v>
      </c>
      <c r="Z462" t="s">
        <v>32</v>
      </c>
      <c r="AA462">
        <v>0.01</v>
      </c>
      <c r="AB462" t="s">
        <v>46</v>
      </c>
      <c r="AC462" t="s">
        <v>474</v>
      </c>
      <c r="AD462" t="s">
        <v>220</v>
      </c>
      <c r="AE462">
        <v>1</v>
      </c>
      <c r="AF462" t="s">
        <v>475</v>
      </c>
      <c r="AG462">
        <v>490</v>
      </c>
      <c r="AH462" t="s">
        <v>117</v>
      </c>
    </row>
    <row r="463" spans="1:34" x14ac:dyDescent="0.25">
      <c r="A463" t="s">
        <v>157</v>
      </c>
      <c r="B463" t="s">
        <v>157</v>
      </c>
      <c r="C463" t="s">
        <v>1216</v>
      </c>
      <c r="D463" t="s">
        <v>157</v>
      </c>
      <c r="E463">
        <v>0.123</v>
      </c>
      <c r="F463" t="s">
        <v>157</v>
      </c>
      <c r="G463" t="s">
        <v>1325</v>
      </c>
      <c r="H463" t="s">
        <v>110</v>
      </c>
      <c r="I463">
        <v>10</v>
      </c>
      <c r="J463" t="s">
        <v>93</v>
      </c>
      <c r="M463" t="s">
        <v>32</v>
      </c>
      <c r="N463" t="s">
        <v>59</v>
      </c>
      <c r="O463">
        <v>600</v>
      </c>
      <c r="P463" t="s">
        <v>35</v>
      </c>
      <c r="Q463" t="s">
        <v>102</v>
      </c>
      <c r="R463" t="s">
        <v>52</v>
      </c>
      <c r="S463" t="s">
        <v>85</v>
      </c>
      <c r="T463" t="s">
        <v>66</v>
      </c>
      <c r="U463" t="s">
        <v>42</v>
      </c>
      <c r="V463" t="s">
        <v>113</v>
      </c>
      <c r="W463">
        <v>-3.1E-2</v>
      </c>
      <c r="X463">
        <v>-0.22</v>
      </c>
      <c r="Y463" t="s">
        <v>1233</v>
      </c>
      <c r="Z463" t="s">
        <v>32</v>
      </c>
      <c r="AA463">
        <v>5.0000000000000001E-3</v>
      </c>
      <c r="AB463" t="s">
        <v>32</v>
      </c>
      <c r="AC463" t="s">
        <v>1221</v>
      </c>
      <c r="AD463" t="s">
        <v>1222</v>
      </c>
      <c r="AE463">
        <v>5</v>
      </c>
      <c r="AF463" t="s">
        <v>216</v>
      </c>
      <c r="AG463">
        <v>842</v>
      </c>
      <c r="AH463" t="s">
        <v>116</v>
      </c>
    </row>
    <row r="464" spans="1:34" x14ac:dyDescent="0.25">
      <c r="A464" t="s">
        <v>157</v>
      </c>
      <c r="B464" t="s">
        <v>157</v>
      </c>
      <c r="C464" t="s">
        <v>288</v>
      </c>
      <c r="D464" t="s">
        <v>157</v>
      </c>
      <c r="E464">
        <v>0.127</v>
      </c>
      <c r="F464" t="s">
        <v>157</v>
      </c>
      <c r="G464" t="s">
        <v>1325</v>
      </c>
      <c r="H464" t="s">
        <v>111</v>
      </c>
      <c r="I464">
        <v>10</v>
      </c>
      <c r="J464" t="s">
        <v>93</v>
      </c>
      <c r="M464" t="s">
        <v>46</v>
      </c>
      <c r="N464" t="s">
        <v>59</v>
      </c>
      <c r="O464">
        <v>60</v>
      </c>
      <c r="P464" t="s">
        <v>48</v>
      </c>
      <c r="Q464" t="s">
        <v>102</v>
      </c>
      <c r="R464" t="s">
        <v>52</v>
      </c>
      <c r="S464" t="s">
        <v>53</v>
      </c>
      <c r="T464" t="s">
        <v>66</v>
      </c>
      <c r="U464" t="s">
        <v>42</v>
      </c>
      <c r="V464" t="s">
        <v>113</v>
      </c>
      <c r="Z464" t="s">
        <v>32</v>
      </c>
      <c r="AA464" t="s">
        <v>281</v>
      </c>
      <c r="AB464" t="s">
        <v>46</v>
      </c>
      <c r="AE464">
        <v>5</v>
      </c>
      <c r="AG464" t="s">
        <v>282</v>
      </c>
      <c r="AH464" t="s">
        <v>116</v>
      </c>
    </row>
    <row r="465" spans="1:35" x14ac:dyDescent="0.25">
      <c r="A465" t="s">
        <v>157</v>
      </c>
      <c r="B465" t="s">
        <v>157</v>
      </c>
      <c r="C465" t="s">
        <v>1158</v>
      </c>
      <c r="D465" t="s">
        <v>157</v>
      </c>
      <c r="E465">
        <v>0.128</v>
      </c>
      <c r="F465" t="s">
        <v>157</v>
      </c>
      <c r="G465" t="s">
        <v>1325</v>
      </c>
      <c r="H465" t="s">
        <v>109</v>
      </c>
      <c r="I465">
        <v>10</v>
      </c>
      <c r="J465" t="s">
        <v>93</v>
      </c>
      <c r="M465" t="s">
        <v>46</v>
      </c>
      <c r="N465" t="s">
        <v>70</v>
      </c>
      <c r="O465">
        <v>60</v>
      </c>
      <c r="P465" t="s">
        <v>34</v>
      </c>
      <c r="Q465" t="s">
        <v>102</v>
      </c>
      <c r="R465" t="s">
        <v>52</v>
      </c>
      <c r="S465" t="s">
        <v>53</v>
      </c>
      <c r="T465" t="s">
        <v>66</v>
      </c>
      <c r="U465" t="s">
        <v>42</v>
      </c>
      <c r="V465" t="s">
        <v>113</v>
      </c>
      <c r="W465">
        <v>1</v>
      </c>
      <c r="Y465" t="s">
        <v>1146</v>
      </c>
      <c r="Z465" t="s">
        <v>32</v>
      </c>
      <c r="AA465">
        <v>0.01</v>
      </c>
      <c r="AB465" t="s">
        <v>46</v>
      </c>
      <c r="AC465" t="s">
        <v>1142</v>
      </c>
      <c r="AD465" t="s">
        <v>1143</v>
      </c>
      <c r="AE465">
        <v>10</v>
      </c>
      <c r="AF465" t="s">
        <v>482</v>
      </c>
      <c r="AG465">
        <v>302</v>
      </c>
      <c r="AH465" t="s">
        <v>116</v>
      </c>
    </row>
    <row r="466" spans="1:35" x14ac:dyDescent="0.25">
      <c r="A466" t="s">
        <v>876</v>
      </c>
      <c r="B466" t="s">
        <v>157</v>
      </c>
      <c r="C466" t="s">
        <v>921</v>
      </c>
      <c r="D466" t="s">
        <v>157</v>
      </c>
      <c r="E466">
        <v>0.128</v>
      </c>
      <c r="F466" t="s">
        <v>157</v>
      </c>
      <c r="G466" t="s">
        <v>1325</v>
      </c>
      <c r="H466" t="s">
        <v>109</v>
      </c>
      <c r="I466">
        <v>10</v>
      </c>
      <c r="J466" t="s">
        <v>93</v>
      </c>
      <c r="M466" t="s">
        <v>46</v>
      </c>
      <c r="N466" t="s">
        <v>59</v>
      </c>
      <c r="O466">
        <v>120</v>
      </c>
      <c r="P466" t="s">
        <v>71</v>
      </c>
      <c r="Q466" t="s">
        <v>102</v>
      </c>
      <c r="R466" t="s">
        <v>39</v>
      </c>
      <c r="S466" t="s">
        <v>53</v>
      </c>
      <c r="T466" t="s">
        <v>66</v>
      </c>
      <c r="U466" t="s">
        <v>42</v>
      </c>
      <c r="V466" t="s">
        <v>113</v>
      </c>
      <c r="W466">
        <v>10</v>
      </c>
      <c r="Y466" t="s">
        <v>936</v>
      </c>
      <c r="Z466" t="s">
        <v>32</v>
      </c>
      <c r="AA466">
        <v>0.01</v>
      </c>
      <c r="AB466" t="s">
        <v>46</v>
      </c>
      <c r="AC466" t="s">
        <v>923</v>
      </c>
      <c r="AD466" t="s">
        <v>924</v>
      </c>
      <c r="AE466">
        <v>2</v>
      </c>
      <c r="AF466" t="s">
        <v>925</v>
      </c>
    </row>
    <row r="467" spans="1:35" x14ac:dyDescent="0.25">
      <c r="A467" t="s">
        <v>157</v>
      </c>
      <c r="B467" t="s">
        <v>157</v>
      </c>
      <c r="C467" t="s">
        <v>808</v>
      </c>
      <c r="D467" t="s">
        <v>157</v>
      </c>
      <c r="E467" s="18">
        <v>0.129</v>
      </c>
      <c r="F467" t="s">
        <v>157</v>
      </c>
      <c r="G467" t="s">
        <v>1325</v>
      </c>
      <c r="H467" t="s">
        <v>111</v>
      </c>
      <c r="I467">
        <v>10</v>
      </c>
      <c r="J467" t="s">
        <v>93</v>
      </c>
      <c r="M467" t="s">
        <v>46</v>
      </c>
      <c r="N467" t="s">
        <v>59</v>
      </c>
      <c r="O467">
        <v>305</v>
      </c>
      <c r="P467" t="s">
        <v>48</v>
      </c>
      <c r="Q467" t="s">
        <v>103</v>
      </c>
      <c r="R467" t="s">
        <v>39</v>
      </c>
      <c r="S467" t="s">
        <v>803</v>
      </c>
      <c r="T467" t="s">
        <v>41</v>
      </c>
      <c r="U467" t="s">
        <v>42</v>
      </c>
      <c r="V467" t="s">
        <v>113</v>
      </c>
      <c r="W467">
        <v>0</v>
      </c>
      <c r="X467">
        <v>-0.01</v>
      </c>
      <c r="Y467" t="s">
        <v>664</v>
      </c>
      <c r="Z467" t="s">
        <v>32</v>
      </c>
      <c r="AA467">
        <v>0.01</v>
      </c>
      <c r="AB467" t="s">
        <v>32</v>
      </c>
      <c r="AC467" t="s">
        <v>804</v>
      </c>
      <c r="AD467" t="s">
        <v>801</v>
      </c>
      <c r="AE467">
        <v>1</v>
      </c>
      <c r="AF467" t="s">
        <v>805</v>
      </c>
      <c r="AG467">
        <v>665</v>
      </c>
      <c r="AH467" t="s">
        <v>116</v>
      </c>
    </row>
    <row r="468" spans="1:35" x14ac:dyDescent="0.25">
      <c r="A468" t="s">
        <v>157</v>
      </c>
      <c r="B468" t="s">
        <v>157</v>
      </c>
      <c r="C468" t="s">
        <v>600</v>
      </c>
      <c r="D468" t="s">
        <v>157</v>
      </c>
      <c r="E468">
        <v>0.13</v>
      </c>
      <c r="F468" t="s">
        <v>157</v>
      </c>
      <c r="G468" t="s">
        <v>1325</v>
      </c>
      <c r="H468" t="s">
        <v>108</v>
      </c>
      <c r="I468">
        <v>15</v>
      </c>
      <c r="J468" t="s">
        <v>93</v>
      </c>
      <c r="M468" t="s">
        <v>46</v>
      </c>
      <c r="N468" t="s">
        <v>70</v>
      </c>
      <c r="O468">
        <v>901</v>
      </c>
      <c r="P468" t="s">
        <v>34</v>
      </c>
      <c r="Q468" t="s">
        <v>102</v>
      </c>
      <c r="R468" t="s">
        <v>52</v>
      </c>
      <c r="S468" t="s">
        <v>88</v>
      </c>
      <c r="T468" t="s">
        <v>66</v>
      </c>
      <c r="U468" t="s">
        <v>42</v>
      </c>
      <c r="V468" t="s">
        <v>113</v>
      </c>
      <c r="W468">
        <v>5</v>
      </c>
      <c r="Y468" t="s">
        <v>603</v>
      </c>
      <c r="Z468" t="s">
        <v>32</v>
      </c>
      <c r="AA468">
        <v>5.0000000000000001E-3</v>
      </c>
      <c r="AB468" t="s">
        <v>46</v>
      </c>
      <c r="AC468" t="s">
        <v>604</v>
      </c>
      <c r="AD468" t="s">
        <v>605</v>
      </c>
      <c r="AE468">
        <v>0.5</v>
      </c>
      <c r="AF468" t="s">
        <v>606</v>
      </c>
      <c r="AG468">
        <v>380</v>
      </c>
      <c r="AH468" t="s">
        <v>116</v>
      </c>
    </row>
    <row r="469" spans="1:35" x14ac:dyDescent="0.25">
      <c r="A469" t="s">
        <v>157</v>
      </c>
      <c r="B469" t="s">
        <v>157</v>
      </c>
      <c r="C469" t="s">
        <v>809</v>
      </c>
      <c r="D469" t="s">
        <v>157</v>
      </c>
      <c r="E469">
        <v>0.13</v>
      </c>
      <c r="F469" t="s">
        <v>157</v>
      </c>
      <c r="G469" t="s">
        <v>1325</v>
      </c>
      <c r="H469" t="s">
        <v>109</v>
      </c>
      <c r="J469" t="s">
        <v>93</v>
      </c>
      <c r="K469" t="s">
        <v>810</v>
      </c>
      <c r="M469" t="s">
        <v>46</v>
      </c>
      <c r="N469" t="s">
        <v>59</v>
      </c>
      <c r="O469">
        <v>300</v>
      </c>
      <c r="P469" t="s">
        <v>35</v>
      </c>
      <c r="Q469" t="s">
        <v>102</v>
      </c>
      <c r="R469" t="s">
        <v>52</v>
      </c>
      <c r="S469" t="s">
        <v>53</v>
      </c>
      <c r="T469" t="s">
        <v>77</v>
      </c>
      <c r="U469" t="s">
        <v>42</v>
      </c>
      <c r="V469" t="s">
        <v>113</v>
      </c>
      <c r="Y469" t="s">
        <v>165</v>
      </c>
      <c r="Z469" t="s">
        <v>32</v>
      </c>
      <c r="AA469">
        <v>0.01</v>
      </c>
      <c r="AB469" t="s">
        <v>46</v>
      </c>
      <c r="AC469" t="s">
        <v>341</v>
      </c>
      <c r="AD469" t="s">
        <v>811</v>
      </c>
      <c r="AE469">
        <v>0.5</v>
      </c>
      <c r="AF469" t="s">
        <v>812</v>
      </c>
      <c r="AG469">
        <v>700</v>
      </c>
      <c r="AH469" t="s">
        <v>117</v>
      </c>
    </row>
    <row r="470" spans="1:35" x14ac:dyDescent="0.25">
      <c r="A470" t="s">
        <v>157</v>
      </c>
      <c r="B470" t="s">
        <v>157</v>
      </c>
      <c r="C470" t="s">
        <v>469</v>
      </c>
      <c r="D470" t="s">
        <v>157</v>
      </c>
      <c r="E470">
        <v>0.13100000000000001</v>
      </c>
      <c r="F470" t="s">
        <v>157</v>
      </c>
      <c r="G470" t="s">
        <v>1325</v>
      </c>
      <c r="H470" t="s">
        <v>108</v>
      </c>
      <c r="I470">
        <v>10</v>
      </c>
      <c r="J470" t="s">
        <v>93</v>
      </c>
      <c r="M470" t="s">
        <v>46</v>
      </c>
      <c r="N470" t="s">
        <v>47</v>
      </c>
      <c r="O470">
        <v>60</v>
      </c>
      <c r="P470" t="s">
        <v>48</v>
      </c>
      <c r="Q470" t="s">
        <v>102</v>
      </c>
      <c r="R470" t="s">
        <v>52</v>
      </c>
      <c r="S470" t="s">
        <v>85</v>
      </c>
      <c r="T470" t="s">
        <v>66</v>
      </c>
      <c r="W470">
        <v>12</v>
      </c>
      <c r="X470">
        <v>10</v>
      </c>
      <c r="Y470" t="s">
        <v>322</v>
      </c>
      <c r="Z470" t="s">
        <v>32</v>
      </c>
      <c r="AA470">
        <v>0.01</v>
      </c>
      <c r="AB470" t="s">
        <v>32</v>
      </c>
      <c r="AC470" t="s">
        <v>464</v>
      </c>
      <c r="AD470" t="s">
        <v>465</v>
      </c>
      <c r="AE470">
        <v>1</v>
      </c>
      <c r="AF470" t="s">
        <v>127</v>
      </c>
      <c r="AG470">
        <v>700</v>
      </c>
      <c r="AH470" t="s">
        <v>116</v>
      </c>
    </row>
    <row r="471" spans="1:35" x14ac:dyDescent="0.25">
      <c r="A471" t="s">
        <v>157</v>
      </c>
      <c r="B471" t="s">
        <v>157</v>
      </c>
      <c r="C471" t="s">
        <v>1246</v>
      </c>
      <c r="D471" t="s">
        <v>157</v>
      </c>
      <c r="E471">
        <v>0.13500000000000001</v>
      </c>
      <c r="F471" t="s">
        <v>157</v>
      </c>
      <c r="G471" t="s">
        <v>1325</v>
      </c>
      <c r="H471" t="s">
        <v>109</v>
      </c>
      <c r="I471">
        <v>10</v>
      </c>
      <c r="J471" t="s">
        <v>93</v>
      </c>
      <c r="M471" t="s">
        <v>46</v>
      </c>
      <c r="N471" t="s">
        <v>59</v>
      </c>
      <c r="O471">
        <v>600</v>
      </c>
      <c r="P471" t="s">
        <v>48</v>
      </c>
      <c r="Q471" t="s">
        <v>102</v>
      </c>
      <c r="R471" t="s">
        <v>52</v>
      </c>
      <c r="S471" t="s">
        <v>90</v>
      </c>
      <c r="T471" t="s">
        <v>66</v>
      </c>
      <c r="U471" t="s">
        <v>42</v>
      </c>
      <c r="V471" t="s">
        <v>113</v>
      </c>
      <c r="W471">
        <v>0.6</v>
      </c>
      <c r="X471">
        <v>5</v>
      </c>
      <c r="Z471" t="s">
        <v>32</v>
      </c>
      <c r="AA471">
        <v>0.01</v>
      </c>
      <c r="AB471" t="s">
        <v>32</v>
      </c>
      <c r="AC471" t="s">
        <v>1211</v>
      </c>
      <c r="AD471" t="s">
        <v>1212</v>
      </c>
      <c r="AE471">
        <v>1</v>
      </c>
      <c r="AF471" t="s">
        <v>1213</v>
      </c>
      <c r="AG471">
        <v>800</v>
      </c>
      <c r="AH471" t="s">
        <v>116</v>
      </c>
    </row>
    <row r="472" spans="1:35" x14ac:dyDescent="0.25">
      <c r="A472" t="s">
        <v>157</v>
      </c>
      <c r="B472" t="s">
        <v>157</v>
      </c>
      <c r="C472" t="s">
        <v>164</v>
      </c>
      <c r="D472" t="s">
        <v>157</v>
      </c>
      <c r="E472" s="17">
        <v>0.13600000000000001</v>
      </c>
      <c r="F472" t="s">
        <v>157</v>
      </c>
      <c r="G472" t="s">
        <v>1325</v>
      </c>
      <c r="H472" t="s">
        <v>111</v>
      </c>
      <c r="I472">
        <v>10</v>
      </c>
      <c r="J472" t="s">
        <v>132</v>
      </c>
      <c r="M472" t="s">
        <v>46</v>
      </c>
      <c r="N472" t="s">
        <v>59</v>
      </c>
      <c r="O472">
        <v>300</v>
      </c>
      <c r="P472" t="s">
        <v>150</v>
      </c>
      <c r="Q472" t="s">
        <v>103</v>
      </c>
      <c r="R472" t="s">
        <v>52</v>
      </c>
      <c r="S472" t="s">
        <v>53</v>
      </c>
      <c r="T472" t="s">
        <v>41</v>
      </c>
      <c r="U472" t="s">
        <v>42</v>
      </c>
      <c r="V472" t="s">
        <v>113</v>
      </c>
      <c r="W472">
        <v>0</v>
      </c>
      <c r="Y472" t="s">
        <v>124</v>
      </c>
      <c r="Z472" t="s">
        <v>32</v>
      </c>
      <c r="AA472">
        <v>5.0000000000000001E-3</v>
      </c>
      <c r="AB472" t="s">
        <v>46</v>
      </c>
      <c r="AC472" t="s">
        <v>151</v>
      </c>
      <c r="AD472" t="s">
        <v>152</v>
      </c>
      <c r="AE472">
        <v>3</v>
      </c>
      <c r="AF472" t="s">
        <v>153</v>
      </c>
      <c r="AG472">
        <v>208</v>
      </c>
      <c r="AH472" t="s">
        <v>116</v>
      </c>
    </row>
    <row r="473" spans="1:35" x14ac:dyDescent="0.25">
      <c r="A473" t="s">
        <v>157</v>
      </c>
      <c r="B473" t="s">
        <v>157</v>
      </c>
      <c r="C473" t="s">
        <v>523</v>
      </c>
      <c r="D473" t="s">
        <v>157</v>
      </c>
      <c r="E473">
        <v>0.13600000000000001</v>
      </c>
      <c r="F473" t="s">
        <v>157</v>
      </c>
      <c r="G473" t="s">
        <v>1325</v>
      </c>
      <c r="H473" t="s">
        <v>111</v>
      </c>
      <c r="I473">
        <v>10</v>
      </c>
      <c r="J473" t="s">
        <v>93</v>
      </c>
      <c r="M473" t="s">
        <v>32</v>
      </c>
      <c r="N473" t="s">
        <v>70</v>
      </c>
      <c r="O473">
        <v>900</v>
      </c>
      <c r="P473" t="s">
        <v>48</v>
      </c>
      <c r="Q473" t="s">
        <v>102</v>
      </c>
      <c r="R473" t="s">
        <v>52</v>
      </c>
      <c r="S473" t="s">
        <v>53</v>
      </c>
      <c r="T473" t="s">
        <v>66</v>
      </c>
      <c r="U473" t="s">
        <v>42</v>
      </c>
      <c r="V473" t="s">
        <v>113</v>
      </c>
      <c r="W473">
        <v>0.01</v>
      </c>
      <c r="Y473" t="s">
        <v>165</v>
      </c>
      <c r="Z473" t="s">
        <v>32</v>
      </c>
      <c r="AA473">
        <v>0.01</v>
      </c>
      <c r="AB473" t="s">
        <v>46</v>
      </c>
      <c r="AC473" t="s">
        <v>539</v>
      </c>
      <c r="AD473" t="s">
        <v>528</v>
      </c>
      <c r="AE473">
        <v>2</v>
      </c>
      <c r="AF473" t="s">
        <v>482</v>
      </c>
      <c r="AG473">
        <v>85</v>
      </c>
      <c r="AH473" t="s">
        <v>116</v>
      </c>
    </row>
    <row r="474" spans="1:35" x14ac:dyDescent="0.25">
      <c r="A474" t="s">
        <v>157</v>
      </c>
      <c r="B474" t="s">
        <v>157</v>
      </c>
      <c r="C474" t="s">
        <v>1261</v>
      </c>
      <c r="D474" t="s">
        <v>157</v>
      </c>
      <c r="E474">
        <v>0.14099999999999999</v>
      </c>
      <c r="F474" t="s">
        <v>157</v>
      </c>
      <c r="G474" t="s">
        <v>1325</v>
      </c>
      <c r="H474" t="s">
        <v>111</v>
      </c>
      <c r="I474">
        <v>10</v>
      </c>
      <c r="J474" t="s">
        <v>96</v>
      </c>
      <c r="M474" t="s">
        <v>32</v>
      </c>
      <c r="N474" t="s">
        <v>59</v>
      </c>
      <c r="O474">
        <v>18</v>
      </c>
      <c r="P474" t="s">
        <v>71</v>
      </c>
      <c r="S474" t="s">
        <v>53</v>
      </c>
      <c r="T474" t="s">
        <v>66</v>
      </c>
      <c r="U474" t="s">
        <v>42</v>
      </c>
      <c r="V474" t="s">
        <v>113</v>
      </c>
      <c r="Y474" t="s">
        <v>1257</v>
      </c>
      <c r="Z474" t="s">
        <v>32</v>
      </c>
      <c r="AA474">
        <v>0.05</v>
      </c>
      <c r="AB474" t="s">
        <v>46</v>
      </c>
      <c r="AC474" t="s">
        <v>778</v>
      </c>
      <c r="AD474" t="s">
        <v>220</v>
      </c>
      <c r="AE474">
        <v>2</v>
      </c>
      <c r="AF474" t="s">
        <v>127</v>
      </c>
      <c r="AG474">
        <v>393</v>
      </c>
      <c r="AH474" t="s">
        <v>116</v>
      </c>
    </row>
    <row r="475" spans="1:35" x14ac:dyDescent="0.25">
      <c r="A475" t="s">
        <v>876</v>
      </c>
      <c r="B475" t="s">
        <v>157</v>
      </c>
      <c r="C475" t="s">
        <v>888</v>
      </c>
      <c r="D475" t="s">
        <v>157</v>
      </c>
      <c r="E475">
        <v>0.14099999999999999</v>
      </c>
      <c r="F475" t="s">
        <v>157</v>
      </c>
      <c r="G475" t="s">
        <v>1325</v>
      </c>
      <c r="H475" t="s">
        <v>111</v>
      </c>
      <c r="I475">
        <v>5</v>
      </c>
      <c r="J475" t="s">
        <v>93</v>
      </c>
      <c r="M475" t="s">
        <v>826</v>
      </c>
      <c r="N475" t="s">
        <v>59</v>
      </c>
      <c r="O475">
        <v>240</v>
      </c>
      <c r="P475" t="s">
        <v>457</v>
      </c>
      <c r="Q475" t="s">
        <v>102</v>
      </c>
      <c r="R475" t="s">
        <v>52</v>
      </c>
      <c r="S475" t="s">
        <v>53</v>
      </c>
      <c r="T475" t="s">
        <v>66</v>
      </c>
      <c r="U475" t="s">
        <v>42</v>
      </c>
      <c r="V475" t="s">
        <v>113</v>
      </c>
      <c r="Y475" t="s">
        <v>165</v>
      </c>
      <c r="Z475" t="s">
        <v>32</v>
      </c>
      <c r="AA475">
        <v>0.01</v>
      </c>
      <c r="AB475" t="s">
        <v>415</v>
      </c>
      <c r="AC475" t="s">
        <v>872</v>
      </c>
      <c r="AD475" t="s">
        <v>873</v>
      </c>
      <c r="AE475">
        <v>2</v>
      </c>
      <c r="AF475" t="s">
        <v>812</v>
      </c>
      <c r="AG475">
        <v>350</v>
      </c>
      <c r="AH475" t="s">
        <v>116</v>
      </c>
    </row>
    <row r="476" spans="1:35" x14ac:dyDescent="0.25">
      <c r="A476" t="s">
        <v>157</v>
      </c>
      <c r="B476" t="s">
        <v>157</v>
      </c>
      <c r="C476" t="s">
        <v>311</v>
      </c>
      <c r="D476" t="s">
        <v>157</v>
      </c>
      <c r="E476">
        <v>0.15</v>
      </c>
      <c r="F476" t="s">
        <v>157</v>
      </c>
      <c r="G476" t="s">
        <v>1325</v>
      </c>
      <c r="H476" t="s">
        <v>111</v>
      </c>
      <c r="I476">
        <v>10</v>
      </c>
      <c r="J476" t="s">
        <v>93</v>
      </c>
      <c r="M476" t="s">
        <v>46</v>
      </c>
      <c r="N476" t="s">
        <v>59</v>
      </c>
      <c r="O476">
        <v>180</v>
      </c>
      <c r="P476" t="s">
        <v>315</v>
      </c>
      <c r="Q476" t="s">
        <v>102</v>
      </c>
      <c r="R476" t="s">
        <v>52</v>
      </c>
      <c r="S476" t="s">
        <v>53</v>
      </c>
      <c r="T476" t="s">
        <v>66</v>
      </c>
      <c r="U476" t="s">
        <v>42</v>
      </c>
      <c r="V476" t="s">
        <v>113</v>
      </c>
      <c r="W476">
        <v>6</v>
      </c>
      <c r="Z476" t="s">
        <v>32</v>
      </c>
      <c r="AA476">
        <v>5.0000000000000001E-3</v>
      </c>
      <c r="AC476" t="s">
        <v>316</v>
      </c>
      <c r="AD476" t="s">
        <v>220</v>
      </c>
      <c r="AE476">
        <v>5</v>
      </c>
    </row>
    <row r="477" spans="1:35" ht="30" x14ac:dyDescent="0.25">
      <c r="A477" s="26" t="s">
        <v>1276</v>
      </c>
      <c r="B477" t="s">
        <v>157</v>
      </c>
      <c r="C477" s="26" t="s">
        <v>1275</v>
      </c>
      <c r="D477" t="s">
        <v>157</v>
      </c>
      <c r="E477" s="27">
        <v>0.1525</v>
      </c>
      <c r="F477" t="s">
        <v>157</v>
      </c>
      <c r="G477" t="s">
        <v>1325</v>
      </c>
      <c r="H477" s="26" t="s">
        <v>111</v>
      </c>
      <c r="I477" s="26">
        <v>10</v>
      </c>
      <c r="J477" s="10" t="s">
        <v>93</v>
      </c>
      <c r="K477" s="10"/>
      <c r="L477" s="10"/>
      <c r="M477" s="26" t="s">
        <v>46</v>
      </c>
      <c r="N477" s="26" t="s">
        <v>59</v>
      </c>
      <c r="O477" s="26" t="s">
        <v>1277</v>
      </c>
      <c r="P477" s="10" t="s">
        <v>35</v>
      </c>
      <c r="Q477" s="26" t="s">
        <v>102</v>
      </c>
      <c r="R477" s="10" t="s">
        <v>52</v>
      </c>
      <c r="S477" s="10" t="s">
        <v>53</v>
      </c>
      <c r="T477" s="10" t="s">
        <v>66</v>
      </c>
      <c r="U477" s="26" t="s">
        <v>55</v>
      </c>
      <c r="V477" s="26" t="s">
        <v>113</v>
      </c>
      <c r="W477" s="26"/>
      <c r="X477" s="26"/>
      <c r="Y477" s="26"/>
      <c r="Z477" s="26"/>
      <c r="AA477" s="26">
        <v>0.01</v>
      </c>
      <c r="AB477" s="26"/>
      <c r="AC477" s="26"/>
      <c r="AD477" s="26"/>
      <c r="AE477" s="26">
        <v>10</v>
      </c>
      <c r="AF477" s="26"/>
      <c r="AG477" s="26"/>
      <c r="AH477" s="26"/>
      <c r="AI477" s="26"/>
    </row>
    <row r="478" spans="1:35" x14ac:dyDescent="0.25">
      <c r="A478" t="s">
        <v>157</v>
      </c>
      <c r="B478" t="s">
        <v>157</v>
      </c>
      <c r="C478" t="s">
        <v>350</v>
      </c>
      <c r="D478" t="s">
        <v>157</v>
      </c>
      <c r="E478">
        <v>0.15375</v>
      </c>
      <c r="F478" t="s">
        <v>157</v>
      </c>
      <c r="G478" t="s">
        <v>1325</v>
      </c>
      <c r="H478" t="s">
        <v>110</v>
      </c>
      <c r="I478">
        <v>5</v>
      </c>
      <c r="J478" t="s">
        <v>93</v>
      </c>
      <c r="M478" t="s">
        <v>46</v>
      </c>
      <c r="N478" t="s">
        <v>59</v>
      </c>
      <c r="O478">
        <v>180</v>
      </c>
      <c r="P478" t="s">
        <v>34</v>
      </c>
      <c r="Q478" t="s">
        <v>102</v>
      </c>
      <c r="R478" t="s">
        <v>52</v>
      </c>
      <c r="S478" t="s">
        <v>53</v>
      </c>
      <c r="T478" t="s">
        <v>66</v>
      </c>
      <c r="U478" t="s">
        <v>42</v>
      </c>
      <c r="V478" t="s">
        <v>113</v>
      </c>
      <c r="W478">
        <v>0.1</v>
      </c>
      <c r="Y478" t="s">
        <v>359</v>
      </c>
      <c r="Z478" t="s">
        <v>32</v>
      </c>
      <c r="AA478">
        <v>0.01</v>
      </c>
      <c r="AB478" t="s">
        <v>46</v>
      </c>
      <c r="AC478" t="s">
        <v>295</v>
      </c>
      <c r="AD478" t="s">
        <v>352</v>
      </c>
      <c r="AE478">
        <v>2</v>
      </c>
      <c r="AF478" t="s">
        <v>127</v>
      </c>
      <c r="AG478" t="s">
        <v>353</v>
      </c>
      <c r="AH478" t="s">
        <v>116</v>
      </c>
    </row>
    <row r="479" spans="1:35" x14ac:dyDescent="0.25">
      <c r="A479" t="s">
        <v>157</v>
      </c>
      <c r="B479" t="s">
        <v>157</v>
      </c>
      <c r="C479" t="s">
        <v>338</v>
      </c>
      <c r="D479" t="s">
        <v>157</v>
      </c>
      <c r="E479">
        <v>0.154</v>
      </c>
      <c r="F479" t="s">
        <v>157</v>
      </c>
      <c r="G479" t="s">
        <v>1325</v>
      </c>
      <c r="H479" t="s">
        <v>111</v>
      </c>
      <c r="I479">
        <v>10</v>
      </c>
      <c r="J479" t="s">
        <v>96</v>
      </c>
      <c r="M479" t="s">
        <v>32</v>
      </c>
      <c r="N479" t="s">
        <v>59</v>
      </c>
      <c r="O479">
        <v>3</v>
      </c>
      <c r="P479" t="s">
        <v>339</v>
      </c>
      <c r="Q479" t="s">
        <v>102</v>
      </c>
      <c r="R479" t="s">
        <v>52</v>
      </c>
      <c r="S479" t="s">
        <v>53</v>
      </c>
      <c r="T479" t="s">
        <v>66</v>
      </c>
      <c r="U479" t="s">
        <v>42</v>
      </c>
      <c r="V479" t="s">
        <v>113</v>
      </c>
      <c r="W479">
        <v>0</v>
      </c>
      <c r="Y479" t="s">
        <v>165</v>
      </c>
      <c r="Z479" t="s">
        <v>32</v>
      </c>
      <c r="AC479" t="s">
        <v>341</v>
      </c>
      <c r="AD479" t="s">
        <v>342</v>
      </c>
      <c r="AE479">
        <v>2</v>
      </c>
      <c r="AF479" t="s">
        <v>343</v>
      </c>
      <c r="AG479">
        <v>523</v>
      </c>
      <c r="AH479" t="s">
        <v>116</v>
      </c>
    </row>
    <row r="480" spans="1:35" x14ac:dyDescent="0.25">
      <c r="A480" t="s">
        <v>157</v>
      </c>
      <c r="B480" t="s">
        <v>157</v>
      </c>
      <c r="C480" t="s">
        <v>396</v>
      </c>
      <c r="D480" t="s">
        <v>157</v>
      </c>
      <c r="E480">
        <v>0.157</v>
      </c>
      <c r="F480" t="s">
        <v>157</v>
      </c>
      <c r="G480" t="s">
        <v>1325</v>
      </c>
      <c r="H480" t="s">
        <v>111</v>
      </c>
      <c r="I480">
        <v>10</v>
      </c>
      <c r="J480" t="s">
        <v>93</v>
      </c>
      <c r="M480" t="s">
        <v>32</v>
      </c>
      <c r="N480" t="s">
        <v>59</v>
      </c>
      <c r="O480">
        <v>900</v>
      </c>
      <c r="P480" t="s">
        <v>48</v>
      </c>
      <c r="Q480" t="s">
        <v>103</v>
      </c>
      <c r="R480" t="s">
        <v>52</v>
      </c>
      <c r="S480" t="s">
        <v>76</v>
      </c>
      <c r="T480" t="s">
        <v>41</v>
      </c>
      <c r="V480" t="s">
        <v>113</v>
      </c>
      <c r="Z480" t="s">
        <v>32</v>
      </c>
      <c r="AA480" t="s">
        <v>397</v>
      </c>
      <c r="AB480" t="s">
        <v>32</v>
      </c>
      <c r="AC480" t="s">
        <v>398</v>
      </c>
      <c r="AD480" t="s">
        <v>399</v>
      </c>
      <c r="AE480">
        <v>3</v>
      </c>
      <c r="AF480" t="s">
        <v>400</v>
      </c>
      <c r="AH480" t="s">
        <v>116</v>
      </c>
    </row>
    <row r="481" spans="1:35" x14ac:dyDescent="0.25">
      <c r="A481" t="s">
        <v>157</v>
      </c>
      <c r="B481" t="s">
        <v>157</v>
      </c>
      <c r="C481" t="s">
        <v>280</v>
      </c>
      <c r="D481" t="s">
        <v>157</v>
      </c>
      <c r="E481">
        <v>0.159</v>
      </c>
      <c r="F481" t="s">
        <v>157</v>
      </c>
      <c r="G481" t="s">
        <v>1325</v>
      </c>
      <c r="H481" t="s">
        <v>241</v>
      </c>
      <c r="I481">
        <v>10</v>
      </c>
      <c r="J481" t="s">
        <v>93</v>
      </c>
      <c r="M481" t="s">
        <v>46</v>
      </c>
      <c r="N481" t="s">
        <v>59</v>
      </c>
      <c r="O481">
        <v>120</v>
      </c>
      <c r="P481" t="s">
        <v>34</v>
      </c>
      <c r="Q481" t="s">
        <v>102</v>
      </c>
      <c r="R481" t="s">
        <v>52</v>
      </c>
      <c r="S481" t="s">
        <v>53</v>
      </c>
      <c r="T481" t="s">
        <v>66</v>
      </c>
      <c r="U481" t="s">
        <v>42</v>
      </c>
      <c r="V481" t="s">
        <v>113</v>
      </c>
      <c r="W481">
        <v>1.0999999999999677E-2</v>
      </c>
      <c r="Y481" t="s">
        <v>249</v>
      </c>
      <c r="Z481" t="s">
        <v>32</v>
      </c>
      <c r="AA481">
        <v>3.0000000000000001E-3</v>
      </c>
      <c r="AB481" t="s">
        <v>46</v>
      </c>
      <c r="AC481" t="s">
        <v>243</v>
      </c>
      <c r="AD481" t="s">
        <v>244</v>
      </c>
      <c r="AE481">
        <v>1</v>
      </c>
      <c r="AF481" t="s">
        <v>245</v>
      </c>
      <c r="AG481">
        <v>460</v>
      </c>
      <c r="AH481" t="s">
        <v>78</v>
      </c>
      <c r="AI481" t="s">
        <v>246</v>
      </c>
    </row>
    <row r="482" spans="1:35" x14ac:dyDescent="0.25">
      <c r="A482" t="s">
        <v>157</v>
      </c>
      <c r="B482" t="s">
        <v>157</v>
      </c>
      <c r="C482" t="s">
        <v>1247</v>
      </c>
      <c r="D482" t="s">
        <v>157</v>
      </c>
      <c r="E482">
        <v>0.16</v>
      </c>
      <c r="F482" t="s">
        <v>157</v>
      </c>
      <c r="G482" t="s">
        <v>1325</v>
      </c>
      <c r="H482" t="s">
        <v>110</v>
      </c>
      <c r="I482">
        <v>10</v>
      </c>
      <c r="J482" t="s">
        <v>93</v>
      </c>
      <c r="M482" t="s">
        <v>46</v>
      </c>
      <c r="N482" t="s">
        <v>59</v>
      </c>
      <c r="O482">
        <v>60</v>
      </c>
      <c r="P482" t="s">
        <v>34</v>
      </c>
      <c r="Q482" t="s">
        <v>102</v>
      </c>
      <c r="R482" t="s">
        <v>52</v>
      </c>
      <c r="S482" t="s">
        <v>53</v>
      </c>
      <c r="T482" t="s">
        <v>66</v>
      </c>
      <c r="U482" t="s">
        <v>42</v>
      </c>
      <c r="V482" t="s">
        <v>113</v>
      </c>
      <c r="W482">
        <v>0.5</v>
      </c>
      <c r="Y482" t="s">
        <v>917</v>
      </c>
      <c r="Z482" t="s">
        <v>32</v>
      </c>
      <c r="AA482">
        <v>0.01</v>
      </c>
      <c r="AB482" t="s">
        <v>46</v>
      </c>
      <c r="AC482" t="s">
        <v>295</v>
      </c>
      <c r="AD482" t="s">
        <v>718</v>
      </c>
      <c r="AE482">
        <v>5</v>
      </c>
      <c r="AF482" t="s">
        <v>526</v>
      </c>
      <c r="AG482">
        <v>425</v>
      </c>
      <c r="AH482" t="s">
        <v>117</v>
      </c>
    </row>
    <row r="483" spans="1:35" x14ac:dyDescent="0.25">
      <c r="A483" t="s">
        <v>157</v>
      </c>
      <c r="B483" t="s">
        <v>157</v>
      </c>
      <c r="C483" t="s">
        <v>1318</v>
      </c>
      <c r="D483" t="s">
        <v>157</v>
      </c>
      <c r="E483">
        <v>0.16</v>
      </c>
      <c r="F483" t="s">
        <v>157</v>
      </c>
      <c r="G483" t="s">
        <v>1325</v>
      </c>
      <c r="H483" t="s">
        <v>111</v>
      </c>
      <c r="I483">
        <v>10</v>
      </c>
      <c r="J483" t="s">
        <v>93</v>
      </c>
      <c r="M483" t="s">
        <v>46</v>
      </c>
      <c r="N483" t="s">
        <v>47</v>
      </c>
      <c r="O483">
        <v>120</v>
      </c>
      <c r="P483" t="s">
        <v>35</v>
      </c>
      <c r="Q483" t="s">
        <v>102</v>
      </c>
      <c r="R483" t="s">
        <v>52</v>
      </c>
      <c r="S483" t="s">
        <v>53</v>
      </c>
      <c r="T483" t="s">
        <v>66</v>
      </c>
      <c r="U483" t="s">
        <v>42</v>
      </c>
      <c r="V483" t="s">
        <v>113</v>
      </c>
      <c r="Y483" t="s">
        <v>890</v>
      </c>
      <c r="Z483" t="s">
        <v>32</v>
      </c>
      <c r="AA483">
        <v>0.01</v>
      </c>
      <c r="AB483" t="s">
        <v>46</v>
      </c>
      <c r="AC483" t="s">
        <v>1308</v>
      </c>
      <c r="AD483" t="s">
        <v>641</v>
      </c>
      <c r="AE483">
        <v>2</v>
      </c>
      <c r="AF483" t="s">
        <v>1309</v>
      </c>
      <c r="AG483">
        <v>600</v>
      </c>
      <c r="AH483" t="s">
        <v>116</v>
      </c>
    </row>
    <row r="484" spans="1:35" x14ac:dyDescent="0.25">
      <c r="A484" t="s">
        <v>157</v>
      </c>
      <c r="B484" t="s">
        <v>157</v>
      </c>
      <c r="C484" t="s">
        <v>1107</v>
      </c>
      <c r="D484" t="s">
        <v>157</v>
      </c>
      <c r="E484">
        <v>0.16</v>
      </c>
      <c r="F484" t="s">
        <v>157</v>
      </c>
      <c r="G484" t="s">
        <v>1325</v>
      </c>
      <c r="H484" t="s">
        <v>110</v>
      </c>
      <c r="I484">
        <v>10</v>
      </c>
      <c r="J484" t="s">
        <v>93</v>
      </c>
      <c r="M484" t="s">
        <v>32</v>
      </c>
      <c r="N484" t="s">
        <v>59</v>
      </c>
      <c r="O484">
        <v>60</v>
      </c>
      <c r="P484" t="s">
        <v>48</v>
      </c>
      <c r="Q484" t="s">
        <v>102</v>
      </c>
      <c r="R484" t="s">
        <v>52</v>
      </c>
      <c r="S484" t="s">
        <v>53</v>
      </c>
      <c r="T484" t="s">
        <v>66</v>
      </c>
      <c r="U484" t="s">
        <v>42</v>
      </c>
      <c r="V484" t="s">
        <v>113</v>
      </c>
      <c r="Z484" t="s">
        <v>32</v>
      </c>
      <c r="AA484">
        <v>0.01</v>
      </c>
      <c r="AB484" t="s">
        <v>46</v>
      </c>
      <c r="AC484" t="s">
        <v>1091</v>
      </c>
      <c r="AD484" t="s">
        <v>1092</v>
      </c>
      <c r="AE484">
        <v>0.5</v>
      </c>
      <c r="AF484" t="s">
        <v>1093</v>
      </c>
      <c r="AG484">
        <v>450</v>
      </c>
      <c r="AH484" t="s">
        <v>116</v>
      </c>
    </row>
    <row r="485" spans="1:35" x14ac:dyDescent="0.25">
      <c r="A485" t="s">
        <v>157</v>
      </c>
      <c r="B485" t="s">
        <v>157</v>
      </c>
      <c r="C485" t="s">
        <v>1075</v>
      </c>
      <c r="D485" t="s">
        <v>157</v>
      </c>
      <c r="E485">
        <v>0.16300000000000001</v>
      </c>
      <c r="F485" t="s">
        <v>157</v>
      </c>
      <c r="G485" t="s">
        <v>1325</v>
      </c>
      <c r="H485" t="s">
        <v>111</v>
      </c>
      <c r="I485">
        <v>10</v>
      </c>
      <c r="J485" t="s">
        <v>93</v>
      </c>
      <c r="M485" t="s">
        <v>46</v>
      </c>
      <c r="N485" t="s">
        <v>59</v>
      </c>
      <c r="O485">
        <v>900</v>
      </c>
      <c r="P485" t="s">
        <v>48</v>
      </c>
      <c r="Q485" t="s">
        <v>102</v>
      </c>
      <c r="R485" t="s">
        <v>52</v>
      </c>
      <c r="S485" t="s">
        <v>85</v>
      </c>
      <c r="T485" t="s">
        <v>66</v>
      </c>
      <c r="U485" t="s">
        <v>42</v>
      </c>
      <c r="V485" t="s">
        <v>113</v>
      </c>
      <c r="W485">
        <v>6</v>
      </c>
      <c r="X485">
        <v>5</v>
      </c>
      <c r="Y485" t="s">
        <v>1079</v>
      </c>
      <c r="Z485" t="s">
        <v>32</v>
      </c>
      <c r="AA485">
        <v>0.01</v>
      </c>
      <c r="AB485" t="s">
        <v>32</v>
      </c>
      <c r="AC485" t="s">
        <v>1080</v>
      </c>
      <c r="AD485" t="s">
        <v>1081</v>
      </c>
      <c r="AE485">
        <v>4</v>
      </c>
      <c r="AF485" t="s">
        <v>216</v>
      </c>
      <c r="AG485">
        <v>730</v>
      </c>
      <c r="AH485" t="s">
        <v>116</v>
      </c>
    </row>
    <row r="486" spans="1:35" x14ac:dyDescent="0.25">
      <c r="A486" t="s">
        <v>157</v>
      </c>
      <c r="B486" t="s">
        <v>157</v>
      </c>
      <c r="C486" t="s">
        <v>618</v>
      </c>
      <c r="D486" t="s">
        <v>157</v>
      </c>
      <c r="E486">
        <v>0.16800000000000001</v>
      </c>
      <c r="F486" t="s">
        <v>157</v>
      </c>
      <c r="G486" t="s">
        <v>1325</v>
      </c>
      <c r="H486" t="s">
        <v>110</v>
      </c>
      <c r="I486">
        <v>10</v>
      </c>
      <c r="J486" t="s">
        <v>93</v>
      </c>
      <c r="M486" t="s">
        <v>46</v>
      </c>
      <c r="N486" t="s">
        <v>47</v>
      </c>
      <c r="O486">
        <v>60</v>
      </c>
      <c r="P486" t="s">
        <v>34</v>
      </c>
      <c r="Q486" t="s">
        <v>102</v>
      </c>
      <c r="R486" t="s">
        <v>52</v>
      </c>
      <c r="S486" t="s">
        <v>53</v>
      </c>
      <c r="T486" t="s">
        <v>66</v>
      </c>
      <c r="V486" t="s">
        <v>113</v>
      </c>
      <c r="W486">
        <v>0</v>
      </c>
      <c r="Y486" t="s">
        <v>165</v>
      </c>
      <c r="Z486" t="s">
        <v>32</v>
      </c>
      <c r="AA486">
        <v>5.0000000000000001E-3</v>
      </c>
      <c r="AB486" t="s">
        <v>46</v>
      </c>
      <c r="AC486" t="s">
        <v>619</v>
      </c>
      <c r="AD486" t="s">
        <v>620</v>
      </c>
      <c r="AE486">
        <v>5</v>
      </c>
      <c r="AF486" t="s">
        <v>621</v>
      </c>
      <c r="AG486">
        <v>495</v>
      </c>
      <c r="AH486" t="s">
        <v>118</v>
      </c>
    </row>
    <row r="487" spans="1:35" x14ac:dyDescent="0.25">
      <c r="A487" t="s">
        <v>749</v>
      </c>
      <c r="B487" t="s">
        <v>157</v>
      </c>
      <c r="C487" t="s">
        <v>776</v>
      </c>
      <c r="D487" t="s">
        <v>157</v>
      </c>
      <c r="E487">
        <v>0.16800000000000001</v>
      </c>
      <c r="F487" t="s">
        <v>157</v>
      </c>
      <c r="G487" t="s">
        <v>1325</v>
      </c>
      <c r="H487" t="s">
        <v>109</v>
      </c>
      <c r="I487">
        <v>10</v>
      </c>
      <c r="J487" t="s">
        <v>93</v>
      </c>
      <c r="M487" t="s">
        <v>46</v>
      </c>
      <c r="N487" t="s">
        <v>59</v>
      </c>
      <c r="O487">
        <v>300</v>
      </c>
      <c r="P487" t="s">
        <v>48</v>
      </c>
      <c r="Q487" t="s">
        <v>102</v>
      </c>
      <c r="R487" t="s">
        <v>52</v>
      </c>
      <c r="S487" t="s">
        <v>53</v>
      </c>
      <c r="T487" t="s">
        <v>66</v>
      </c>
      <c r="U487" t="s">
        <v>42</v>
      </c>
      <c r="V487" t="s">
        <v>113</v>
      </c>
      <c r="W487">
        <v>9</v>
      </c>
      <c r="Y487" t="s">
        <v>750</v>
      </c>
      <c r="Z487" t="s">
        <v>32</v>
      </c>
      <c r="AA487">
        <v>0.01</v>
      </c>
      <c r="AB487" t="s">
        <v>46</v>
      </c>
      <c r="AC487" t="s">
        <v>726</v>
      </c>
      <c r="AD487" t="s">
        <v>220</v>
      </c>
      <c r="AE487">
        <v>10</v>
      </c>
      <c r="AF487" t="s">
        <v>727</v>
      </c>
      <c r="AG487" t="s">
        <v>746</v>
      </c>
      <c r="AH487" t="s">
        <v>118</v>
      </c>
    </row>
    <row r="488" spans="1:35" x14ac:dyDescent="0.25">
      <c r="A488" t="s">
        <v>157</v>
      </c>
      <c r="B488" t="s">
        <v>157</v>
      </c>
      <c r="C488" t="s">
        <v>480</v>
      </c>
      <c r="D488" t="s">
        <v>157</v>
      </c>
      <c r="E488">
        <v>0.17</v>
      </c>
      <c r="F488" t="s">
        <v>157</v>
      </c>
      <c r="G488" t="s">
        <v>1325</v>
      </c>
      <c r="H488" t="s">
        <v>111</v>
      </c>
      <c r="I488">
        <v>10</v>
      </c>
      <c r="J488" t="s">
        <v>93</v>
      </c>
      <c r="M488" t="s">
        <v>46</v>
      </c>
      <c r="N488" t="s">
        <v>59</v>
      </c>
      <c r="O488">
        <v>120</v>
      </c>
      <c r="P488" t="s">
        <v>34</v>
      </c>
      <c r="Q488" t="s">
        <v>102</v>
      </c>
      <c r="R488" t="s">
        <v>52</v>
      </c>
      <c r="S488" t="s">
        <v>53</v>
      </c>
      <c r="T488" t="s">
        <v>66</v>
      </c>
      <c r="U488" t="s">
        <v>42</v>
      </c>
      <c r="V488" t="s">
        <v>113</v>
      </c>
      <c r="Z488" t="s">
        <v>32</v>
      </c>
      <c r="AA488">
        <v>0.01</v>
      </c>
      <c r="AB488" t="s">
        <v>32</v>
      </c>
      <c r="AC488" t="s">
        <v>481</v>
      </c>
      <c r="AD488" t="s">
        <v>220</v>
      </c>
      <c r="AE488">
        <v>5</v>
      </c>
      <c r="AF488" t="s">
        <v>482</v>
      </c>
      <c r="AG488">
        <v>370</v>
      </c>
    </row>
    <row r="489" spans="1:35" x14ac:dyDescent="0.25">
      <c r="A489" t="s">
        <v>814</v>
      </c>
      <c r="B489" t="s">
        <v>814</v>
      </c>
      <c r="C489" t="s">
        <v>888</v>
      </c>
      <c r="D489" t="s">
        <v>157</v>
      </c>
      <c r="E489">
        <v>0.17</v>
      </c>
      <c r="F489" t="s">
        <v>157</v>
      </c>
      <c r="G489" t="s">
        <v>1325</v>
      </c>
      <c r="H489" t="s">
        <v>111</v>
      </c>
      <c r="I489">
        <v>5</v>
      </c>
      <c r="J489" t="s">
        <v>93</v>
      </c>
      <c r="M489" t="s">
        <v>826</v>
      </c>
      <c r="N489" t="s">
        <v>59</v>
      </c>
      <c r="O489">
        <v>240</v>
      </c>
      <c r="P489" t="s">
        <v>457</v>
      </c>
      <c r="Q489" t="s">
        <v>102</v>
      </c>
      <c r="R489" t="s">
        <v>52</v>
      </c>
      <c r="S489" t="s">
        <v>53</v>
      </c>
      <c r="T489" t="s">
        <v>66</v>
      </c>
      <c r="U489" t="s">
        <v>42</v>
      </c>
      <c r="V489" t="s">
        <v>113</v>
      </c>
      <c r="Y489" t="s">
        <v>165</v>
      </c>
      <c r="Z489" t="s">
        <v>32</v>
      </c>
      <c r="AA489">
        <v>0.01</v>
      </c>
      <c r="AB489" t="s">
        <v>415</v>
      </c>
      <c r="AC489" t="s">
        <v>872</v>
      </c>
      <c r="AD489" t="s">
        <v>873</v>
      </c>
      <c r="AE489">
        <v>2</v>
      </c>
      <c r="AF489" t="s">
        <v>812</v>
      </c>
      <c r="AG489">
        <v>350</v>
      </c>
      <c r="AH489" t="s">
        <v>116</v>
      </c>
    </row>
    <row r="490" spans="1:35" x14ac:dyDescent="0.25">
      <c r="A490" t="s">
        <v>1072</v>
      </c>
      <c r="B490" t="s">
        <v>1072</v>
      </c>
      <c r="C490" t="s">
        <v>1074</v>
      </c>
      <c r="D490" t="s">
        <v>157</v>
      </c>
      <c r="E490">
        <v>0.17</v>
      </c>
      <c r="F490" t="s">
        <v>157</v>
      </c>
      <c r="G490" t="s">
        <v>1325</v>
      </c>
      <c r="H490" t="s">
        <v>111</v>
      </c>
      <c r="I490" t="s">
        <v>1044</v>
      </c>
      <c r="J490" t="s">
        <v>93</v>
      </c>
      <c r="M490" t="s">
        <v>46</v>
      </c>
      <c r="N490" t="s">
        <v>59</v>
      </c>
      <c r="O490">
        <v>1200</v>
      </c>
      <c r="P490" t="s">
        <v>48</v>
      </c>
      <c r="Q490" t="s">
        <v>102</v>
      </c>
      <c r="AA490" t="s">
        <v>1050</v>
      </c>
    </row>
    <row r="491" spans="1:35" x14ac:dyDescent="0.25">
      <c r="A491" t="s">
        <v>157</v>
      </c>
      <c r="B491" t="s">
        <v>157</v>
      </c>
      <c r="C491" t="s">
        <v>289</v>
      </c>
      <c r="D491" t="s">
        <v>157</v>
      </c>
      <c r="E491">
        <v>0.17299999999999999</v>
      </c>
      <c r="F491" t="s">
        <v>157</v>
      </c>
      <c r="G491" t="s">
        <v>1325</v>
      </c>
      <c r="H491" t="s">
        <v>290</v>
      </c>
      <c r="I491">
        <v>10</v>
      </c>
      <c r="J491" t="s">
        <v>93</v>
      </c>
      <c r="M491" t="s">
        <v>32</v>
      </c>
      <c r="N491" t="s">
        <v>59</v>
      </c>
      <c r="O491">
        <v>360</v>
      </c>
      <c r="P491" t="s">
        <v>35</v>
      </c>
      <c r="Q491" t="s">
        <v>102</v>
      </c>
      <c r="R491" t="s">
        <v>52</v>
      </c>
      <c r="S491" t="s">
        <v>53</v>
      </c>
      <c r="T491" t="s">
        <v>66</v>
      </c>
      <c r="U491" t="s">
        <v>42</v>
      </c>
      <c r="V491" t="s">
        <v>113</v>
      </c>
      <c r="Z491" t="s">
        <v>32</v>
      </c>
      <c r="AA491">
        <v>5.0000000000000001E-3</v>
      </c>
      <c r="AB491" t="s">
        <v>46</v>
      </c>
      <c r="AC491" t="s">
        <v>294</v>
      </c>
      <c r="AE491">
        <v>1</v>
      </c>
      <c r="AF491" t="s">
        <v>127</v>
      </c>
      <c r="AH491" t="s">
        <v>117</v>
      </c>
    </row>
    <row r="492" spans="1:35" x14ac:dyDescent="0.25">
      <c r="A492" t="s">
        <v>644</v>
      </c>
      <c r="B492" t="s">
        <v>157</v>
      </c>
      <c r="C492" t="s">
        <v>653</v>
      </c>
      <c r="D492" t="s">
        <v>157</v>
      </c>
      <c r="E492">
        <v>0.18</v>
      </c>
      <c r="F492" t="s">
        <v>157</v>
      </c>
      <c r="G492" t="s">
        <v>1325</v>
      </c>
      <c r="H492" t="s">
        <v>111</v>
      </c>
      <c r="I492">
        <v>10</v>
      </c>
      <c r="J492" t="s">
        <v>93</v>
      </c>
      <c r="M492" t="s">
        <v>32</v>
      </c>
      <c r="N492" t="s">
        <v>59</v>
      </c>
      <c r="O492">
        <v>1500</v>
      </c>
      <c r="P492" t="s">
        <v>48</v>
      </c>
      <c r="Q492" t="s">
        <v>102</v>
      </c>
      <c r="R492" t="s">
        <v>52</v>
      </c>
      <c r="S492" t="s">
        <v>53</v>
      </c>
      <c r="T492" t="s">
        <v>66</v>
      </c>
      <c r="U492" t="s">
        <v>42</v>
      </c>
      <c r="V492" t="s">
        <v>113</v>
      </c>
      <c r="X492">
        <v>0</v>
      </c>
      <c r="Y492" t="s">
        <v>632</v>
      </c>
      <c r="Z492" t="s">
        <v>32</v>
      </c>
      <c r="AA492">
        <v>0.01</v>
      </c>
      <c r="AB492" t="s">
        <v>46</v>
      </c>
      <c r="AC492" t="s">
        <v>640</v>
      </c>
      <c r="AD492" t="s">
        <v>641</v>
      </c>
      <c r="AE492">
        <v>20</v>
      </c>
      <c r="AF492" t="s">
        <v>491</v>
      </c>
      <c r="AG492">
        <v>214</v>
      </c>
      <c r="AH492" t="s">
        <v>116</v>
      </c>
    </row>
    <row r="493" spans="1:35" x14ac:dyDescent="0.25">
      <c r="A493" t="s">
        <v>814</v>
      </c>
      <c r="B493" t="s">
        <v>814</v>
      </c>
      <c r="C493" t="s">
        <v>809</v>
      </c>
      <c r="D493" t="s">
        <v>157</v>
      </c>
      <c r="E493">
        <v>0.18</v>
      </c>
      <c r="F493" t="s">
        <v>157</v>
      </c>
      <c r="G493" t="s">
        <v>1325</v>
      </c>
      <c r="H493" t="s">
        <v>109</v>
      </c>
      <c r="J493" t="s">
        <v>93</v>
      </c>
      <c r="K493" t="s">
        <v>810</v>
      </c>
      <c r="M493" t="s">
        <v>46</v>
      </c>
      <c r="N493" t="s">
        <v>59</v>
      </c>
      <c r="O493">
        <v>300</v>
      </c>
      <c r="P493" t="s">
        <v>35</v>
      </c>
      <c r="Q493" t="s">
        <v>102</v>
      </c>
      <c r="R493" t="s">
        <v>52</v>
      </c>
      <c r="S493" t="s">
        <v>53</v>
      </c>
      <c r="T493" t="s">
        <v>77</v>
      </c>
      <c r="U493" t="s">
        <v>42</v>
      </c>
      <c r="V493" t="s">
        <v>113</v>
      </c>
      <c r="Y493" t="s">
        <v>165</v>
      </c>
      <c r="Z493" t="s">
        <v>32</v>
      </c>
      <c r="AA493">
        <v>0.01</v>
      </c>
      <c r="AB493" t="s">
        <v>46</v>
      </c>
      <c r="AC493" t="s">
        <v>341</v>
      </c>
      <c r="AD493" t="s">
        <v>811</v>
      </c>
      <c r="AE493">
        <v>0.5</v>
      </c>
      <c r="AF493" t="s">
        <v>812</v>
      </c>
      <c r="AG493">
        <v>700</v>
      </c>
      <c r="AH493" t="s">
        <v>117</v>
      </c>
    </row>
    <row r="494" spans="1:35" x14ac:dyDescent="0.25">
      <c r="A494" t="s">
        <v>157</v>
      </c>
      <c r="B494" t="s">
        <v>157</v>
      </c>
      <c r="C494" t="s">
        <v>899</v>
      </c>
      <c r="D494" t="s">
        <v>157</v>
      </c>
      <c r="E494">
        <v>0.19</v>
      </c>
      <c r="F494" t="s">
        <v>157</v>
      </c>
      <c r="G494" t="s">
        <v>1325</v>
      </c>
      <c r="H494" t="s">
        <v>900</v>
      </c>
      <c r="I494">
        <v>10</v>
      </c>
      <c r="J494" t="s">
        <v>901</v>
      </c>
      <c r="M494" t="s">
        <v>902</v>
      </c>
      <c r="N494" t="s">
        <v>59</v>
      </c>
      <c r="O494">
        <v>300</v>
      </c>
      <c r="P494" t="s">
        <v>34</v>
      </c>
      <c r="Q494" t="s">
        <v>102</v>
      </c>
      <c r="R494" t="s">
        <v>52</v>
      </c>
      <c r="S494" t="s">
        <v>904</v>
      </c>
      <c r="T494" t="s">
        <v>911</v>
      </c>
      <c r="U494" t="s">
        <v>42</v>
      </c>
      <c r="V494" t="s">
        <v>113</v>
      </c>
      <c r="Z494" t="s">
        <v>905</v>
      </c>
      <c r="AA494">
        <v>0.01</v>
      </c>
      <c r="AB494" t="s">
        <v>906</v>
      </c>
      <c r="AC494" t="s">
        <v>912</v>
      </c>
      <c r="AD494" t="s">
        <v>220</v>
      </c>
      <c r="AE494">
        <v>5</v>
      </c>
      <c r="AF494" t="s">
        <v>909</v>
      </c>
      <c r="AG494">
        <v>402</v>
      </c>
    </row>
    <row r="495" spans="1:35" x14ac:dyDescent="0.25">
      <c r="A495" t="s">
        <v>157</v>
      </c>
      <c r="B495" t="s">
        <v>157</v>
      </c>
      <c r="C495" t="s">
        <v>414</v>
      </c>
      <c r="D495" t="s">
        <v>157</v>
      </c>
      <c r="E495">
        <v>0.2</v>
      </c>
      <c r="F495" t="s">
        <v>157</v>
      </c>
      <c r="G495" t="s">
        <v>1325</v>
      </c>
      <c r="H495" t="s">
        <v>111</v>
      </c>
      <c r="I495">
        <v>10</v>
      </c>
      <c r="J495" t="s">
        <v>93</v>
      </c>
      <c r="M495" t="s">
        <v>415</v>
      </c>
      <c r="N495" t="s">
        <v>59</v>
      </c>
      <c r="O495">
        <v>10</v>
      </c>
      <c r="P495" t="s">
        <v>48</v>
      </c>
      <c r="Q495" t="s">
        <v>102</v>
      </c>
      <c r="R495" t="s">
        <v>52</v>
      </c>
      <c r="S495" t="s">
        <v>53</v>
      </c>
      <c r="T495" t="s">
        <v>66</v>
      </c>
      <c r="U495" t="s">
        <v>42</v>
      </c>
      <c r="V495" t="s">
        <v>113</v>
      </c>
      <c r="Y495" t="s">
        <v>165</v>
      </c>
      <c r="Z495" t="s">
        <v>32</v>
      </c>
      <c r="AA495">
        <v>0.01</v>
      </c>
      <c r="AC495" t="s">
        <v>429</v>
      </c>
      <c r="AE495">
        <v>10</v>
      </c>
      <c r="AF495" t="s">
        <v>430</v>
      </c>
      <c r="AG495">
        <v>800</v>
      </c>
      <c r="AH495" t="s">
        <v>116</v>
      </c>
    </row>
    <row r="496" spans="1:35" x14ac:dyDescent="0.25">
      <c r="A496" t="s">
        <v>157</v>
      </c>
      <c r="B496" t="s">
        <v>157</v>
      </c>
      <c r="C496" t="s">
        <v>1179</v>
      </c>
      <c r="D496" t="s">
        <v>157</v>
      </c>
      <c r="E496">
        <v>0.219</v>
      </c>
      <c r="F496" t="s">
        <v>157</v>
      </c>
      <c r="G496" t="s">
        <v>1325</v>
      </c>
      <c r="H496" t="s">
        <v>109</v>
      </c>
      <c r="I496">
        <v>10</v>
      </c>
      <c r="J496" t="s">
        <v>93</v>
      </c>
      <c r="M496" t="s">
        <v>46</v>
      </c>
      <c r="N496" t="s">
        <v>59</v>
      </c>
      <c r="O496">
        <v>300</v>
      </c>
      <c r="P496" t="s">
        <v>48</v>
      </c>
      <c r="Q496" t="s">
        <v>102</v>
      </c>
      <c r="R496" t="s">
        <v>52</v>
      </c>
      <c r="S496" t="s">
        <v>53</v>
      </c>
      <c r="Z496" t="s">
        <v>32</v>
      </c>
    </row>
    <row r="497" spans="1:35" x14ac:dyDescent="0.25">
      <c r="A497" t="s">
        <v>157</v>
      </c>
      <c r="B497" t="s">
        <v>157</v>
      </c>
      <c r="C497" t="s">
        <v>1116</v>
      </c>
      <c r="D497" t="s">
        <v>157</v>
      </c>
      <c r="E497">
        <v>0.23899999999999999</v>
      </c>
      <c r="F497" t="s">
        <v>157</v>
      </c>
      <c r="G497" t="s">
        <v>1325</v>
      </c>
      <c r="H497" t="s">
        <v>111</v>
      </c>
      <c r="I497">
        <v>10</v>
      </c>
      <c r="J497" t="s">
        <v>93</v>
      </c>
      <c r="M497" t="s">
        <v>46</v>
      </c>
      <c r="N497" t="s">
        <v>59</v>
      </c>
      <c r="O497">
        <v>900</v>
      </c>
      <c r="P497" t="s">
        <v>48</v>
      </c>
      <c r="Q497" t="s">
        <v>102</v>
      </c>
      <c r="R497" t="s">
        <v>52</v>
      </c>
      <c r="S497" t="s">
        <v>53</v>
      </c>
      <c r="T497" t="s">
        <v>66</v>
      </c>
      <c r="U497" t="s">
        <v>42</v>
      </c>
      <c r="V497" t="s">
        <v>113</v>
      </c>
      <c r="Y497" t="s">
        <v>1117</v>
      </c>
      <c r="Z497" t="s">
        <v>32</v>
      </c>
      <c r="AB497" t="s">
        <v>32</v>
      </c>
      <c r="AE497">
        <v>3</v>
      </c>
    </row>
    <row r="498" spans="1:35" x14ac:dyDescent="0.25">
      <c r="A498" t="s">
        <v>157</v>
      </c>
      <c r="B498" t="s">
        <v>157</v>
      </c>
      <c r="C498" t="s">
        <v>870</v>
      </c>
      <c r="D498" t="s">
        <v>157</v>
      </c>
      <c r="E498">
        <v>0.248</v>
      </c>
      <c r="F498" t="s">
        <v>157</v>
      </c>
      <c r="G498" t="s">
        <v>1325</v>
      </c>
      <c r="H498" t="s">
        <v>111</v>
      </c>
      <c r="I498">
        <v>10</v>
      </c>
      <c r="J498" t="s">
        <v>93</v>
      </c>
      <c r="M498" t="s">
        <v>46</v>
      </c>
      <c r="N498" t="s">
        <v>59</v>
      </c>
      <c r="O498">
        <v>60</v>
      </c>
      <c r="P498" t="s">
        <v>48</v>
      </c>
      <c r="Q498" t="s">
        <v>102</v>
      </c>
      <c r="R498" t="s">
        <v>39</v>
      </c>
      <c r="S498" t="s">
        <v>89</v>
      </c>
      <c r="T498" t="s">
        <v>66</v>
      </c>
      <c r="U498" t="s">
        <v>42</v>
      </c>
      <c r="V498" t="s">
        <v>113</v>
      </c>
      <c r="Z498" t="s">
        <v>32</v>
      </c>
      <c r="AA498">
        <v>5.0000000000000001E-3</v>
      </c>
      <c r="AB498" t="s">
        <v>32</v>
      </c>
      <c r="AC498" t="s">
        <v>863</v>
      </c>
      <c r="AD498" t="s">
        <v>220</v>
      </c>
      <c r="AE498">
        <v>2</v>
      </c>
      <c r="AG498">
        <v>1126</v>
      </c>
      <c r="AH498" t="s">
        <v>116</v>
      </c>
    </row>
    <row r="499" spans="1:35" x14ac:dyDescent="0.25">
      <c r="A499" t="s">
        <v>157</v>
      </c>
      <c r="B499" t="s">
        <v>157</v>
      </c>
      <c r="C499" t="s">
        <v>1043</v>
      </c>
      <c r="D499" t="s">
        <v>157</v>
      </c>
      <c r="E499">
        <v>0.3</v>
      </c>
      <c r="F499" t="s">
        <v>157</v>
      </c>
      <c r="G499" t="s">
        <v>1325</v>
      </c>
      <c r="H499" t="s">
        <v>109</v>
      </c>
      <c r="I499">
        <v>10</v>
      </c>
      <c r="J499" t="s">
        <v>93</v>
      </c>
      <c r="M499" t="s">
        <v>46</v>
      </c>
      <c r="N499" t="s">
        <v>59</v>
      </c>
      <c r="O499">
        <v>300</v>
      </c>
      <c r="P499" t="s">
        <v>34</v>
      </c>
      <c r="Q499" t="s">
        <v>102</v>
      </c>
      <c r="R499" t="s">
        <v>52</v>
      </c>
      <c r="S499" t="s">
        <v>53</v>
      </c>
      <c r="T499" t="s">
        <v>66</v>
      </c>
      <c r="U499" t="s">
        <v>42</v>
      </c>
      <c r="V499" t="s">
        <v>113</v>
      </c>
      <c r="W499" t="s">
        <v>976</v>
      </c>
      <c r="X499" t="s">
        <v>896</v>
      </c>
      <c r="Y499" t="s">
        <v>996</v>
      </c>
      <c r="Z499" t="s">
        <v>32</v>
      </c>
      <c r="AA499" t="s">
        <v>894</v>
      </c>
      <c r="AB499" t="s">
        <v>46</v>
      </c>
      <c r="AC499" t="s">
        <v>997</v>
      </c>
      <c r="AD499" t="s">
        <v>986</v>
      </c>
      <c r="AE499">
        <v>5</v>
      </c>
      <c r="AF499" t="s">
        <v>987</v>
      </c>
      <c r="AG499">
        <v>500</v>
      </c>
      <c r="AH499" t="s">
        <v>116</v>
      </c>
    </row>
    <row r="500" spans="1:35" x14ac:dyDescent="0.25">
      <c r="A500" t="s">
        <v>1182</v>
      </c>
      <c r="B500" t="s">
        <v>1182</v>
      </c>
      <c r="C500" t="s">
        <v>1190</v>
      </c>
      <c r="D500" t="s">
        <v>157</v>
      </c>
      <c r="E500">
        <v>0.30099999999999999</v>
      </c>
      <c r="F500" t="s">
        <v>157</v>
      </c>
      <c r="G500" t="s">
        <v>1325</v>
      </c>
      <c r="H500" t="s">
        <v>111</v>
      </c>
      <c r="I500">
        <v>10</v>
      </c>
      <c r="J500" t="s">
        <v>93</v>
      </c>
      <c r="M500" t="s">
        <v>46</v>
      </c>
      <c r="N500" t="s">
        <v>59</v>
      </c>
      <c r="O500">
        <v>180</v>
      </c>
      <c r="P500" t="s">
        <v>48</v>
      </c>
      <c r="Q500" t="s">
        <v>102</v>
      </c>
      <c r="R500" t="s">
        <v>52</v>
      </c>
      <c r="S500" t="s">
        <v>53</v>
      </c>
      <c r="T500" t="s">
        <v>66</v>
      </c>
      <c r="U500" t="s">
        <v>42</v>
      </c>
      <c r="V500" t="s">
        <v>113</v>
      </c>
      <c r="AA500" t="s">
        <v>894</v>
      </c>
      <c r="AB500" t="s">
        <v>32</v>
      </c>
      <c r="AE500">
        <v>5</v>
      </c>
    </row>
    <row r="501" spans="1:35" x14ac:dyDescent="0.25">
      <c r="A501" t="s">
        <v>157</v>
      </c>
      <c r="B501" t="s">
        <v>157</v>
      </c>
      <c r="C501" t="s">
        <v>1191</v>
      </c>
      <c r="D501" t="s">
        <v>157</v>
      </c>
      <c r="F501" t="s">
        <v>157</v>
      </c>
      <c r="G501" t="s">
        <v>1325</v>
      </c>
      <c r="I501">
        <v>10</v>
      </c>
      <c r="J501" t="s">
        <v>93</v>
      </c>
      <c r="M501" t="s">
        <v>46</v>
      </c>
      <c r="N501" t="s">
        <v>47</v>
      </c>
      <c r="O501">
        <v>60</v>
      </c>
      <c r="P501" t="s">
        <v>71</v>
      </c>
      <c r="Q501" t="s">
        <v>102</v>
      </c>
      <c r="R501" t="s">
        <v>39</v>
      </c>
      <c r="S501" t="s">
        <v>90</v>
      </c>
      <c r="T501" t="s">
        <v>66</v>
      </c>
      <c r="U501" t="s">
        <v>42</v>
      </c>
      <c r="V501" t="s">
        <v>113</v>
      </c>
      <c r="W501">
        <v>22.873944000000002</v>
      </c>
      <c r="X501">
        <v>5</v>
      </c>
      <c r="Z501" t="s">
        <v>32</v>
      </c>
      <c r="AA501">
        <v>5.0000000000000001E-3</v>
      </c>
      <c r="AB501" t="s">
        <v>32</v>
      </c>
      <c r="AC501" t="s">
        <v>1192</v>
      </c>
      <c r="AD501" t="s">
        <v>1193</v>
      </c>
      <c r="AE501">
        <v>5</v>
      </c>
      <c r="AF501" t="s">
        <v>802</v>
      </c>
      <c r="AG501">
        <v>900</v>
      </c>
      <c r="AH501" t="s">
        <v>119</v>
      </c>
    </row>
    <row r="502" spans="1:35" x14ac:dyDescent="0.25">
      <c r="A502" t="s">
        <v>157</v>
      </c>
      <c r="B502" t="s">
        <v>157</v>
      </c>
      <c r="C502" t="s">
        <v>440</v>
      </c>
      <c r="D502" t="s">
        <v>157</v>
      </c>
      <c r="F502" t="s">
        <v>157</v>
      </c>
      <c r="G502" t="s">
        <v>1325</v>
      </c>
      <c r="I502">
        <v>10</v>
      </c>
      <c r="J502" t="s">
        <v>93</v>
      </c>
      <c r="M502" t="s">
        <v>46</v>
      </c>
      <c r="N502" t="s">
        <v>59</v>
      </c>
      <c r="O502">
        <v>600</v>
      </c>
      <c r="P502" t="s">
        <v>35</v>
      </c>
      <c r="Q502" t="s">
        <v>102</v>
      </c>
      <c r="R502" t="s">
        <v>78</v>
      </c>
      <c r="S502" t="s">
        <v>85</v>
      </c>
      <c r="T502" t="s">
        <v>66</v>
      </c>
      <c r="U502" t="s">
        <v>42</v>
      </c>
      <c r="V502" t="s">
        <v>113</v>
      </c>
      <c r="Z502" t="s">
        <v>32</v>
      </c>
      <c r="AA502">
        <v>5.0000000000000001E-3</v>
      </c>
      <c r="AB502" t="s">
        <v>32</v>
      </c>
      <c r="AC502" t="s">
        <v>441</v>
      </c>
      <c r="AD502" t="s">
        <v>442</v>
      </c>
      <c r="AE502">
        <v>20</v>
      </c>
      <c r="AG502">
        <v>850</v>
      </c>
      <c r="AH502" t="s">
        <v>117</v>
      </c>
    </row>
    <row r="503" spans="1:35" x14ac:dyDescent="0.25">
      <c r="A503" t="s">
        <v>157</v>
      </c>
      <c r="B503" t="s">
        <v>157</v>
      </c>
      <c r="C503" t="s">
        <v>920</v>
      </c>
      <c r="D503" t="s">
        <v>157</v>
      </c>
      <c r="E503" s="17"/>
      <c r="F503" t="s">
        <v>157</v>
      </c>
      <c r="G503" t="s">
        <v>1325</v>
      </c>
      <c r="I503" s="17">
        <v>15</v>
      </c>
      <c r="J503" t="s">
        <v>915</v>
      </c>
      <c r="M503" t="s">
        <v>46</v>
      </c>
      <c r="N503" t="s">
        <v>59</v>
      </c>
      <c r="O503" t="s">
        <v>916</v>
      </c>
      <c r="P503" t="s">
        <v>48</v>
      </c>
      <c r="Q503" t="s">
        <v>103</v>
      </c>
      <c r="R503" t="s">
        <v>52</v>
      </c>
      <c r="S503" t="s">
        <v>53</v>
      </c>
      <c r="T503" t="s">
        <v>41</v>
      </c>
      <c r="U503" t="s">
        <v>42</v>
      </c>
      <c r="V503" t="s">
        <v>100</v>
      </c>
      <c r="W503">
        <v>6</v>
      </c>
      <c r="Y503" t="s">
        <v>917</v>
      </c>
      <c r="Z503" t="s">
        <v>46</v>
      </c>
      <c r="AA503">
        <v>0.01</v>
      </c>
      <c r="AB503" t="s">
        <v>46</v>
      </c>
      <c r="AC503" t="s">
        <v>918</v>
      </c>
      <c r="AD503" t="s">
        <v>919</v>
      </c>
      <c r="AE503">
        <v>2</v>
      </c>
      <c r="AF503" t="s">
        <v>216</v>
      </c>
      <c r="AG503" s="17">
        <v>530</v>
      </c>
      <c r="AH503" t="s">
        <v>116</v>
      </c>
    </row>
    <row r="504" spans="1:35" x14ac:dyDescent="0.25">
      <c r="A504" t="s">
        <v>157</v>
      </c>
      <c r="B504" t="s">
        <v>157</v>
      </c>
      <c r="C504" t="s">
        <v>575</v>
      </c>
      <c r="D504" t="s">
        <v>157</v>
      </c>
      <c r="F504" t="s">
        <v>157</v>
      </c>
      <c r="G504" t="s">
        <v>1325</v>
      </c>
      <c r="I504">
        <v>10</v>
      </c>
      <c r="J504" t="s">
        <v>93</v>
      </c>
      <c r="M504" t="s">
        <v>46</v>
      </c>
      <c r="N504" t="s">
        <v>70</v>
      </c>
      <c r="O504">
        <v>300</v>
      </c>
      <c r="P504" t="s">
        <v>48</v>
      </c>
      <c r="Q504" t="s">
        <v>103</v>
      </c>
      <c r="R504" t="s">
        <v>52</v>
      </c>
      <c r="S504" t="s">
        <v>53</v>
      </c>
      <c r="T504" t="s">
        <v>41</v>
      </c>
      <c r="U504" t="s">
        <v>42</v>
      </c>
      <c r="V504" t="s">
        <v>100</v>
      </c>
      <c r="Z504" t="s">
        <v>46</v>
      </c>
      <c r="AB504" t="s">
        <v>32</v>
      </c>
      <c r="AC504" t="s">
        <v>554</v>
      </c>
      <c r="AD504" t="s">
        <v>555</v>
      </c>
      <c r="AE504" s="19">
        <v>44597</v>
      </c>
      <c r="AF504" t="s">
        <v>556</v>
      </c>
      <c r="AG504">
        <v>350</v>
      </c>
      <c r="AH504" t="s">
        <v>116</v>
      </c>
    </row>
    <row r="505" spans="1:35" x14ac:dyDescent="0.25">
      <c r="A505" t="s">
        <v>157</v>
      </c>
      <c r="B505" t="s">
        <v>157</v>
      </c>
      <c r="C505" t="s">
        <v>575</v>
      </c>
      <c r="D505" t="s">
        <v>157</v>
      </c>
      <c r="F505" t="s">
        <v>157</v>
      </c>
      <c r="G505" t="s">
        <v>1325</v>
      </c>
      <c r="I505">
        <v>10</v>
      </c>
      <c r="J505" t="s">
        <v>93</v>
      </c>
      <c r="M505" t="s">
        <v>46</v>
      </c>
      <c r="N505" t="s">
        <v>70</v>
      </c>
      <c r="O505">
        <v>300</v>
      </c>
      <c r="P505" t="s">
        <v>34</v>
      </c>
      <c r="Q505" t="s">
        <v>102</v>
      </c>
      <c r="R505" t="s">
        <v>52</v>
      </c>
      <c r="S505" t="s">
        <v>53</v>
      </c>
      <c r="T505" t="s">
        <v>66</v>
      </c>
      <c r="U505" t="s">
        <v>42</v>
      </c>
      <c r="V505" t="s">
        <v>113</v>
      </c>
      <c r="W505">
        <v>0</v>
      </c>
      <c r="Y505" t="s">
        <v>165</v>
      </c>
      <c r="Z505" t="s">
        <v>46</v>
      </c>
      <c r="AB505" t="s">
        <v>46</v>
      </c>
    </row>
    <row r="506" spans="1:35" x14ac:dyDescent="0.25">
      <c r="A506" t="s">
        <v>876</v>
      </c>
      <c r="B506" t="s">
        <v>157</v>
      </c>
      <c r="C506" t="s">
        <v>1140</v>
      </c>
      <c r="D506" t="s">
        <v>157</v>
      </c>
      <c r="F506" t="s">
        <v>157</v>
      </c>
      <c r="G506" t="s">
        <v>1325</v>
      </c>
      <c r="I506">
        <v>10</v>
      </c>
      <c r="J506" t="s">
        <v>93</v>
      </c>
      <c r="M506" t="s">
        <v>46</v>
      </c>
      <c r="N506" t="s">
        <v>47</v>
      </c>
      <c r="O506">
        <v>180</v>
      </c>
      <c r="P506" t="s">
        <v>34</v>
      </c>
      <c r="Q506" t="s">
        <v>102</v>
      </c>
      <c r="R506" t="s">
        <v>1119</v>
      </c>
      <c r="S506" t="s">
        <v>85</v>
      </c>
      <c r="T506" t="s">
        <v>66</v>
      </c>
      <c r="U506" t="s">
        <v>55</v>
      </c>
      <c r="V506" t="s">
        <v>113</v>
      </c>
      <c r="W506">
        <v>0</v>
      </c>
      <c r="X506">
        <v>4</v>
      </c>
      <c r="Y506" t="s">
        <v>1120</v>
      </c>
      <c r="Z506" t="s">
        <v>32</v>
      </c>
      <c r="AA506">
        <v>5.0000000000000001E-3</v>
      </c>
      <c r="AB506" t="s">
        <v>32</v>
      </c>
      <c r="AC506" t="s">
        <v>1121</v>
      </c>
      <c r="AD506" t="s">
        <v>1122</v>
      </c>
      <c r="AE506">
        <v>5</v>
      </c>
      <c r="AF506" t="s">
        <v>526</v>
      </c>
      <c r="AG506">
        <v>1100</v>
      </c>
      <c r="AH506" t="s">
        <v>116</v>
      </c>
    </row>
    <row r="507" spans="1:35" x14ac:dyDescent="0.25">
      <c r="A507" t="s">
        <v>199</v>
      </c>
      <c r="B507" t="s">
        <v>199</v>
      </c>
      <c r="C507" t="s">
        <v>350</v>
      </c>
      <c r="D507" t="s">
        <v>199</v>
      </c>
      <c r="E507">
        <v>2E-3</v>
      </c>
      <c r="F507" t="s">
        <v>157</v>
      </c>
      <c r="G507" t="s">
        <v>1331</v>
      </c>
      <c r="H507" t="s">
        <v>110</v>
      </c>
      <c r="I507">
        <v>5</v>
      </c>
      <c r="J507" t="s">
        <v>93</v>
      </c>
      <c r="M507" t="s">
        <v>46</v>
      </c>
      <c r="N507" t="s">
        <v>59</v>
      </c>
      <c r="O507">
        <v>180</v>
      </c>
      <c r="P507" t="s">
        <v>34</v>
      </c>
      <c r="Q507" t="s">
        <v>102</v>
      </c>
      <c r="R507" t="s">
        <v>52</v>
      </c>
      <c r="S507" t="s">
        <v>53</v>
      </c>
      <c r="T507" t="s">
        <v>66</v>
      </c>
      <c r="U507" t="s">
        <v>42</v>
      </c>
      <c r="V507" t="s">
        <v>113</v>
      </c>
      <c r="W507">
        <v>0.1</v>
      </c>
      <c r="Y507" t="s">
        <v>388</v>
      </c>
      <c r="Z507" t="s">
        <v>32</v>
      </c>
      <c r="AA507">
        <v>0.01</v>
      </c>
      <c r="AB507" t="s">
        <v>46</v>
      </c>
      <c r="AC507" t="s">
        <v>295</v>
      </c>
      <c r="AD507" t="s">
        <v>352</v>
      </c>
      <c r="AE507">
        <v>2</v>
      </c>
      <c r="AF507" t="s">
        <v>127</v>
      </c>
      <c r="AG507" t="s">
        <v>353</v>
      </c>
      <c r="AH507" t="s">
        <v>116</v>
      </c>
    </row>
    <row r="508" spans="1:35" x14ac:dyDescent="0.25">
      <c r="A508" t="s">
        <v>199</v>
      </c>
      <c r="B508" t="s">
        <v>199</v>
      </c>
      <c r="C508" t="s">
        <v>211</v>
      </c>
      <c r="D508" t="s">
        <v>199</v>
      </c>
      <c r="E508">
        <v>6.4999999999999997E-3</v>
      </c>
      <c r="F508" t="s">
        <v>157</v>
      </c>
      <c r="G508" t="s">
        <v>1331</v>
      </c>
      <c r="H508" t="s">
        <v>109</v>
      </c>
      <c r="I508">
        <v>15</v>
      </c>
      <c r="J508" t="s">
        <v>93</v>
      </c>
      <c r="M508" t="s">
        <v>46</v>
      </c>
      <c r="N508" t="s">
        <v>59</v>
      </c>
      <c r="O508">
        <v>600</v>
      </c>
      <c r="P508" t="s">
        <v>34</v>
      </c>
      <c r="Q508" t="s">
        <v>102</v>
      </c>
      <c r="R508" t="s">
        <v>52</v>
      </c>
      <c r="S508" t="s">
        <v>89</v>
      </c>
      <c r="T508" t="s">
        <v>66</v>
      </c>
      <c r="U508" t="s">
        <v>55</v>
      </c>
      <c r="V508" t="s">
        <v>113</v>
      </c>
      <c r="W508" t="s">
        <v>181</v>
      </c>
      <c r="X508" t="s">
        <v>182</v>
      </c>
      <c r="Y508" t="s">
        <v>183</v>
      </c>
      <c r="Z508" t="s">
        <v>32</v>
      </c>
      <c r="AA508">
        <v>5.0000000000000001E-3</v>
      </c>
      <c r="AB508" t="s">
        <v>32</v>
      </c>
      <c r="AC508" t="s">
        <v>184</v>
      </c>
      <c r="AD508" t="s">
        <v>185</v>
      </c>
      <c r="AE508">
        <v>5</v>
      </c>
      <c r="AF508" t="s">
        <v>186</v>
      </c>
      <c r="AG508">
        <v>320</v>
      </c>
      <c r="AH508" t="s">
        <v>116</v>
      </c>
    </row>
    <row r="509" spans="1:35" x14ac:dyDescent="0.25">
      <c r="A509" t="s">
        <v>199</v>
      </c>
      <c r="B509" t="s">
        <v>199</v>
      </c>
      <c r="C509" t="s">
        <v>1190</v>
      </c>
      <c r="D509" t="s">
        <v>199</v>
      </c>
      <c r="E509">
        <v>1.4E-2</v>
      </c>
      <c r="F509" t="s">
        <v>157</v>
      </c>
      <c r="G509" t="s">
        <v>1331</v>
      </c>
      <c r="H509" t="s">
        <v>111</v>
      </c>
      <c r="I509">
        <v>10</v>
      </c>
      <c r="J509" t="s">
        <v>93</v>
      </c>
      <c r="M509" t="s">
        <v>46</v>
      </c>
      <c r="N509" t="s">
        <v>59</v>
      </c>
      <c r="O509">
        <v>180</v>
      </c>
      <c r="P509" t="s">
        <v>48</v>
      </c>
      <c r="Q509" t="s">
        <v>102</v>
      </c>
      <c r="R509" t="s">
        <v>52</v>
      </c>
      <c r="S509" t="s">
        <v>53</v>
      </c>
      <c r="T509" t="s">
        <v>66</v>
      </c>
      <c r="U509" t="s">
        <v>42</v>
      </c>
      <c r="V509" t="s">
        <v>113</v>
      </c>
      <c r="AA509" t="s">
        <v>894</v>
      </c>
      <c r="AB509" t="s">
        <v>32</v>
      </c>
      <c r="AE509">
        <v>5</v>
      </c>
    </row>
    <row r="510" spans="1:35" x14ac:dyDescent="0.25">
      <c r="A510" t="s">
        <v>1035</v>
      </c>
      <c r="B510" t="s">
        <v>1035</v>
      </c>
      <c r="C510" t="s">
        <v>1043</v>
      </c>
      <c r="D510" t="s">
        <v>250</v>
      </c>
      <c r="E510">
        <v>3.0000000000000001E-3</v>
      </c>
      <c r="F510" t="s">
        <v>157</v>
      </c>
      <c r="G510" t="s">
        <v>1331</v>
      </c>
      <c r="H510" t="s">
        <v>109</v>
      </c>
      <c r="I510">
        <v>10</v>
      </c>
      <c r="J510" t="s">
        <v>93</v>
      </c>
      <c r="M510" t="s">
        <v>46</v>
      </c>
      <c r="N510" t="s">
        <v>59</v>
      </c>
      <c r="O510">
        <v>300</v>
      </c>
      <c r="P510" t="s">
        <v>34</v>
      </c>
      <c r="Q510" t="s">
        <v>102</v>
      </c>
      <c r="R510" t="s">
        <v>52</v>
      </c>
      <c r="S510" t="s">
        <v>53</v>
      </c>
      <c r="T510" t="s">
        <v>66</v>
      </c>
      <c r="U510" t="s">
        <v>42</v>
      </c>
      <c r="V510" t="s">
        <v>113</v>
      </c>
      <c r="W510" t="s">
        <v>976</v>
      </c>
      <c r="X510" t="s">
        <v>896</v>
      </c>
      <c r="Y510" t="s">
        <v>1036</v>
      </c>
      <c r="Z510" t="s">
        <v>32</v>
      </c>
      <c r="AA510" t="s">
        <v>979</v>
      </c>
      <c r="AB510" t="s">
        <v>46</v>
      </c>
      <c r="AC510" t="s">
        <v>1037</v>
      </c>
      <c r="AD510" t="s">
        <v>986</v>
      </c>
      <c r="AE510">
        <v>5</v>
      </c>
      <c r="AF510" t="s">
        <v>987</v>
      </c>
      <c r="AG510">
        <v>500</v>
      </c>
      <c r="AH510" t="s">
        <v>116</v>
      </c>
    </row>
    <row r="511" spans="1:35" x14ac:dyDescent="0.25">
      <c r="A511" t="s">
        <v>250</v>
      </c>
      <c r="B511" t="s">
        <v>250</v>
      </c>
      <c r="C511" t="s">
        <v>280</v>
      </c>
      <c r="D511" t="s">
        <v>250</v>
      </c>
      <c r="E511">
        <v>4.45E-3</v>
      </c>
      <c r="F511" t="s">
        <v>157</v>
      </c>
      <c r="G511" t="s">
        <v>1331</v>
      </c>
      <c r="H511" t="s">
        <v>241</v>
      </c>
      <c r="I511">
        <v>10</v>
      </c>
      <c r="J511" t="s">
        <v>93</v>
      </c>
      <c r="M511" t="s">
        <v>46</v>
      </c>
      <c r="N511" t="s">
        <v>59</v>
      </c>
      <c r="O511">
        <v>120</v>
      </c>
      <c r="P511" t="s">
        <v>34</v>
      </c>
      <c r="Q511" t="s">
        <v>102</v>
      </c>
      <c r="R511" t="s">
        <v>52</v>
      </c>
      <c r="S511" t="s">
        <v>53</v>
      </c>
      <c r="T511" t="s">
        <v>66</v>
      </c>
      <c r="U511" t="s">
        <v>42</v>
      </c>
      <c r="V511" t="s">
        <v>113</v>
      </c>
      <c r="W511">
        <v>1.2999999999999901E-2</v>
      </c>
      <c r="Y511" t="s">
        <v>251</v>
      </c>
      <c r="Z511" t="s">
        <v>32</v>
      </c>
      <c r="AA511">
        <v>3.0000000000000001E-3</v>
      </c>
      <c r="AB511" t="s">
        <v>46</v>
      </c>
      <c r="AC511" t="s">
        <v>243</v>
      </c>
      <c r="AD511" t="s">
        <v>244</v>
      </c>
      <c r="AE511">
        <v>1</v>
      </c>
      <c r="AF511" t="s">
        <v>245</v>
      </c>
      <c r="AG511">
        <v>460</v>
      </c>
      <c r="AH511" t="s">
        <v>78</v>
      </c>
      <c r="AI511" t="s">
        <v>246</v>
      </c>
    </row>
    <row r="512" spans="1:35" x14ac:dyDescent="0.25">
      <c r="A512" t="s">
        <v>250</v>
      </c>
      <c r="B512" t="s">
        <v>250</v>
      </c>
      <c r="C512" t="s">
        <v>350</v>
      </c>
      <c r="D512" t="s">
        <v>250</v>
      </c>
      <c r="E512">
        <v>6.5000000000000006E-3</v>
      </c>
      <c r="F512" t="s">
        <v>157</v>
      </c>
      <c r="G512" t="s">
        <v>1331</v>
      </c>
      <c r="H512" t="s">
        <v>110</v>
      </c>
      <c r="I512">
        <v>5</v>
      </c>
      <c r="J512" t="s">
        <v>93</v>
      </c>
      <c r="M512" t="s">
        <v>46</v>
      </c>
      <c r="N512" t="s">
        <v>59</v>
      </c>
      <c r="O512">
        <v>180</v>
      </c>
      <c r="P512" t="s">
        <v>34</v>
      </c>
      <c r="Q512" t="s">
        <v>102</v>
      </c>
      <c r="R512" t="s">
        <v>52</v>
      </c>
      <c r="S512" t="s">
        <v>53</v>
      </c>
      <c r="T512" t="s">
        <v>66</v>
      </c>
      <c r="U512" t="s">
        <v>42</v>
      </c>
      <c r="V512" t="s">
        <v>113</v>
      </c>
      <c r="W512">
        <v>0.1</v>
      </c>
      <c r="Y512" t="s">
        <v>389</v>
      </c>
      <c r="Z512" t="s">
        <v>32</v>
      </c>
      <c r="AA512">
        <v>0.01</v>
      </c>
      <c r="AB512" t="s">
        <v>46</v>
      </c>
      <c r="AC512" t="s">
        <v>295</v>
      </c>
      <c r="AD512" t="s">
        <v>352</v>
      </c>
      <c r="AE512">
        <v>2</v>
      </c>
      <c r="AF512" t="s">
        <v>127</v>
      </c>
      <c r="AG512" t="s">
        <v>353</v>
      </c>
      <c r="AH512" t="s">
        <v>116</v>
      </c>
    </row>
    <row r="513" spans="1:34" x14ac:dyDescent="0.25">
      <c r="A513" t="s">
        <v>250</v>
      </c>
      <c r="B513" t="s">
        <v>250</v>
      </c>
      <c r="C513" t="s">
        <v>1247</v>
      </c>
      <c r="D513" t="s">
        <v>250</v>
      </c>
      <c r="F513" t="s">
        <v>157</v>
      </c>
      <c r="G513" t="s">
        <v>1331</v>
      </c>
      <c r="H513" t="s">
        <v>110</v>
      </c>
      <c r="I513">
        <v>10</v>
      </c>
      <c r="J513" t="s">
        <v>93</v>
      </c>
      <c r="M513" t="s">
        <v>46</v>
      </c>
      <c r="N513" t="s">
        <v>59</v>
      </c>
      <c r="O513">
        <v>60</v>
      </c>
      <c r="P513" t="s">
        <v>34</v>
      </c>
      <c r="Q513" t="s">
        <v>102</v>
      </c>
      <c r="R513" t="s">
        <v>52</v>
      </c>
      <c r="S513" t="s">
        <v>53</v>
      </c>
      <c r="T513" t="s">
        <v>66</v>
      </c>
      <c r="U513" t="s">
        <v>42</v>
      </c>
      <c r="V513" t="s">
        <v>113</v>
      </c>
      <c r="W513">
        <v>0</v>
      </c>
      <c r="Y513" t="s">
        <v>917</v>
      </c>
      <c r="Z513" t="s">
        <v>32</v>
      </c>
      <c r="AA513">
        <v>0.01</v>
      </c>
      <c r="AB513" t="s">
        <v>46</v>
      </c>
      <c r="AC513" t="s">
        <v>295</v>
      </c>
      <c r="AD513" t="s">
        <v>718</v>
      </c>
      <c r="AE513">
        <v>5</v>
      </c>
      <c r="AF513" t="s">
        <v>526</v>
      </c>
      <c r="AG513">
        <v>425</v>
      </c>
      <c r="AH513" t="s">
        <v>117</v>
      </c>
    </row>
    <row r="514" spans="1:34" x14ac:dyDescent="0.25">
      <c r="A514" t="s">
        <v>250</v>
      </c>
      <c r="B514" t="s">
        <v>250</v>
      </c>
      <c r="C514" t="s">
        <v>722</v>
      </c>
      <c r="D514" t="s">
        <v>250</v>
      </c>
      <c r="F514" t="s">
        <v>157</v>
      </c>
      <c r="G514" t="s">
        <v>1331</v>
      </c>
      <c r="H514" t="s">
        <v>110</v>
      </c>
      <c r="I514">
        <v>10</v>
      </c>
      <c r="J514" t="s">
        <v>93</v>
      </c>
      <c r="M514" t="s">
        <v>46</v>
      </c>
      <c r="N514" t="s">
        <v>59</v>
      </c>
      <c r="O514">
        <v>120</v>
      </c>
      <c r="P514" t="s">
        <v>34</v>
      </c>
      <c r="Q514" t="s">
        <v>102</v>
      </c>
      <c r="R514" t="s">
        <v>52</v>
      </c>
      <c r="S514" t="s">
        <v>53</v>
      </c>
      <c r="T514" t="s">
        <v>66</v>
      </c>
      <c r="U514" t="s">
        <v>42</v>
      </c>
      <c r="V514" t="s">
        <v>113</v>
      </c>
      <c r="W514" t="s">
        <v>181</v>
      </c>
      <c r="Z514" t="s">
        <v>32</v>
      </c>
      <c r="AA514">
        <v>3.0000000000000001E-3</v>
      </c>
      <c r="AB514" t="s">
        <v>46</v>
      </c>
      <c r="AC514">
        <v>6495</v>
      </c>
      <c r="AD514" t="s">
        <v>718</v>
      </c>
      <c r="AE514">
        <v>5</v>
      </c>
      <c r="AF514" t="s">
        <v>127</v>
      </c>
      <c r="AG514">
        <v>696</v>
      </c>
      <c r="AH514" t="s">
        <v>117</v>
      </c>
    </row>
    <row r="515" spans="1:34" x14ac:dyDescent="0.25">
      <c r="A515" t="s">
        <v>223</v>
      </c>
      <c r="B515" t="s">
        <v>223</v>
      </c>
      <c r="C515" t="s">
        <v>668</v>
      </c>
      <c r="D515" t="s">
        <v>223</v>
      </c>
      <c r="E515">
        <v>1.29E-2</v>
      </c>
      <c r="F515" t="s">
        <v>157</v>
      </c>
      <c r="G515" t="s">
        <v>1331</v>
      </c>
      <c r="H515" t="s">
        <v>109</v>
      </c>
      <c r="I515">
        <v>10</v>
      </c>
      <c r="J515" t="s">
        <v>93</v>
      </c>
      <c r="M515" t="s">
        <v>46</v>
      </c>
      <c r="N515" t="s">
        <v>47</v>
      </c>
      <c r="O515">
        <v>120</v>
      </c>
      <c r="P515" t="s">
        <v>48</v>
      </c>
      <c r="Q515" t="s">
        <v>102</v>
      </c>
      <c r="R515" t="s">
        <v>52</v>
      </c>
      <c r="S515" t="s">
        <v>53</v>
      </c>
      <c r="T515" t="s">
        <v>66</v>
      </c>
      <c r="U515" t="s">
        <v>42</v>
      </c>
      <c r="V515" t="s">
        <v>113</v>
      </c>
      <c r="Z515" t="s">
        <v>32</v>
      </c>
      <c r="AA515">
        <v>2E-3</v>
      </c>
      <c r="AB515" t="s">
        <v>46</v>
      </c>
      <c r="AG515">
        <v>280</v>
      </c>
      <c r="AH515" t="s">
        <v>116</v>
      </c>
    </row>
    <row r="516" spans="1:34" x14ac:dyDescent="0.25">
      <c r="A516" t="s">
        <v>223</v>
      </c>
      <c r="B516" t="s">
        <v>223</v>
      </c>
      <c r="C516" t="s">
        <v>1140</v>
      </c>
      <c r="D516" t="s">
        <v>223</v>
      </c>
      <c r="E516">
        <v>1.4999999999999999E-2</v>
      </c>
      <c r="F516" t="s">
        <v>157</v>
      </c>
      <c r="G516" t="s">
        <v>1331</v>
      </c>
      <c r="H516" t="s">
        <v>111</v>
      </c>
      <c r="I516">
        <v>10</v>
      </c>
      <c r="J516" t="s">
        <v>93</v>
      </c>
      <c r="M516" t="s">
        <v>46</v>
      </c>
      <c r="N516" t="s">
        <v>47</v>
      </c>
      <c r="O516">
        <v>180</v>
      </c>
      <c r="P516" t="s">
        <v>34</v>
      </c>
      <c r="Q516" t="s">
        <v>102</v>
      </c>
      <c r="R516" t="s">
        <v>52</v>
      </c>
      <c r="S516" t="s">
        <v>53</v>
      </c>
      <c r="T516" t="s">
        <v>66</v>
      </c>
      <c r="U516" t="s">
        <v>55</v>
      </c>
      <c r="V516" t="s">
        <v>113</v>
      </c>
      <c r="W516">
        <v>0</v>
      </c>
      <c r="Y516" t="s">
        <v>165</v>
      </c>
      <c r="Z516" t="s">
        <v>32</v>
      </c>
      <c r="AA516">
        <v>5.0000000000000001E-3</v>
      </c>
      <c r="AB516" t="s">
        <v>46</v>
      </c>
      <c r="AC516" t="s">
        <v>1127</v>
      </c>
      <c r="AD516" t="s">
        <v>1122</v>
      </c>
      <c r="AE516">
        <v>2</v>
      </c>
      <c r="AF516" t="s">
        <v>526</v>
      </c>
      <c r="AG516">
        <v>450</v>
      </c>
      <c r="AH516" t="s">
        <v>116</v>
      </c>
    </row>
    <row r="517" spans="1:34" x14ac:dyDescent="0.25">
      <c r="A517" t="s">
        <v>223</v>
      </c>
      <c r="B517" t="s">
        <v>223</v>
      </c>
      <c r="C517" t="s">
        <v>337</v>
      </c>
      <c r="D517" t="s">
        <v>223</v>
      </c>
      <c r="E517">
        <v>0.02</v>
      </c>
      <c r="F517" t="s">
        <v>157</v>
      </c>
      <c r="G517" t="s">
        <v>1331</v>
      </c>
      <c r="H517" t="s">
        <v>109</v>
      </c>
      <c r="I517">
        <v>10</v>
      </c>
      <c r="J517" t="s">
        <v>93</v>
      </c>
      <c r="M517" t="s">
        <v>32</v>
      </c>
      <c r="N517" t="s">
        <v>59</v>
      </c>
      <c r="O517">
        <v>900</v>
      </c>
      <c r="P517" t="s">
        <v>48</v>
      </c>
      <c r="Q517" t="s">
        <v>102</v>
      </c>
      <c r="R517" t="s">
        <v>39</v>
      </c>
      <c r="S517" t="s">
        <v>85</v>
      </c>
      <c r="T517" t="s">
        <v>66</v>
      </c>
      <c r="U517" t="s">
        <v>55</v>
      </c>
      <c r="V517" t="s">
        <v>113</v>
      </c>
      <c r="W517">
        <v>5</v>
      </c>
      <c r="X517">
        <v>5</v>
      </c>
      <c r="Y517" t="s">
        <v>322</v>
      </c>
      <c r="Z517" t="s">
        <v>32</v>
      </c>
      <c r="AA517">
        <v>0.01</v>
      </c>
      <c r="AB517" t="s">
        <v>32</v>
      </c>
      <c r="AC517" t="s">
        <v>323</v>
      </c>
      <c r="AD517" t="s">
        <v>324</v>
      </c>
      <c r="AE517">
        <v>2</v>
      </c>
      <c r="AF517" t="s">
        <v>325</v>
      </c>
      <c r="AG517">
        <v>842</v>
      </c>
      <c r="AH517" t="s">
        <v>116</v>
      </c>
    </row>
    <row r="518" spans="1:34" x14ac:dyDescent="0.25">
      <c r="A518" t="s">
        <v>223</v>
      </c>
      <c r="B518" t="s">
        <v>223</v>
      </c>
      <c r="C518" t="s">
        <v>889</v>
      </c>
      <c r="D518" t="s">
        <v>223</v>
      </c>
      <c r="E518">
        <v>2.3E-2</v>
      </c>
      <c r="F518" t="s">
        <v>157</v>
      </c>
      <c r="G518" t="s">
        <v>1331</v>
      </c>
      <c r="H518" t="s">
        <v>109</v>
      </c>
      <c r="I518">
        <v>10</v>
      </c>
      <c r="J518" t="s">
        <v>93</v>
      </c>
      <c r="M518" t="s">
        <v>46</v>
      </c>
      <c r="N518" t="s">
        <v>59</v>
      </c>
      <c r="O518">
        <v>5</v>
      </c>
      <c r="P518" t="s">
        <v>48</v>
      </c>
      <c r="Q518" t="s">
        <v>102</v>
      </c>
      <c r="R518" t="s">
        <v>52</v>
      </c>
      <c r="S518" t="s">
        <v>53</v>
      </c>
      <c r="T518" t="s">
        <v>66</v>
      </c>
      <c r="U518" t="s">
        <v>55</v>
      </c>
      <c r="V518" t="s">
        <v>113</v>
      </c>
      <c r="W518">
        <v>0</v>
      </c>
      <c r="X518" t="s">
        <v>55</v>
      </c>
      <c r="Y518" t="s">
        <v>890</v>
      </c>
      <c r="Z518" t="s">
        <v>32</v>
      </c>
      <c r="AA518">
        <v>0.01</v>
      </c>
      <c r="AB518" t="s">
        <v>46</v>
      </c>
      <c r="AC518" t="s">
        <v>410</v>
      </c>
      <c r="AD518" t="s">
        <v>220</v>
      </c>
      <c r="AE518">
        <v>10</v>
      </c>
      <c r="AF518" t="s">
        <v>482</v>
      </c>
      <c r="AG518">
        <v>750</v>
      </c>
      <c r="AH518" t="s">
        <v>116</v>
      </c>
    </row>
    <row r="519" spans="1:34" x14ac:dyDescent="0.25">
      <c r="A519" t="s">
        <v>223</v>
      </c>
      <c r="B519" t="s">
        <v>223</v>
      </c>
      <c r="C519" t="s">
        <v>338</v>
      </c>
      <c r="D519" t="s">
        <v>223</v>
      </c>
      <c r="E519">
        <v>2.8000000000000001E-2</v>
      </c>
      <c r="F519" t="s">
        <v>157</v>
      </c>
      <c r="G519" t="s">
        <v>1331</v>
      </c>
      <c r="H519" t="s">
        <v>111</v>
      </c>
      <c r="I519">
        <v>10</v>
      </c>
      <c r="J519" t="s">
        <v>96</v>
      </c>
      <c r="M519" t="s">
        <v>32</v>
      </c>
      <c r="N519" t="s">
        <v>59</v>
      </c>
      <c r="O519">
        <v>3</v>
      </c>
      <c r="P519" t="s">
        <v>339</v>
      </c>
      <c r="Q519" t="s">
        <v>102</v>
      </c>
      <c r="R519" t="s">
        <v>52</v>
      </c>
      <c r="S519" t="s">
        <v>53</v>
      </c>
      <c r="T519" t="s">
        <v>66</v>
      </c>
      <c r="U519" t="s">
        <v>55</v>
      </c>
      <c r="V519" t="s">
        <v>113</v>
      </c>
      <c r="W519">
        <v>0</v>
      </c>
      <c r="Y519" t="s">
        <v>165</v>
      </c>
      <c r="Z519" t="s">
        <v>32</v>
      </c>
      <c r="AC519" t="s">
        <v>341</v>
      </c>
      <c r="AD519" t="s">
        <v>342</v>
      </c>
      <c r="AE519">
        <v>2</v>
      </c>
      <c r="AF519" t="s">
        <v>343</v>
      </c>
      <c r="AG519">
        <v>523</v>
      </c>
      <c r="AH519" t="s">
        <v>116</v>
      </c>
    </row>
    <row r="520" spans="1:34" x14ac:dyDescent="0.25">
      <c r="A520" t="s">
        <v>223</v>
      </c>
      <c r="B520" t="s">
        <v>223</v>
      </c>
      <c r="C520" t="s">
        <v>224</v>
      </c>
      <c r="D520" t="s">
        <v>223</v>
      </c>
      <c r="E520">
        <v>3.04E-2</v>
      </c>
      <c r="F520" t="s">
        <v>157</v>
      </c>
      <c r="G520" t="s">
        <v>1331</v>
      </c>
      <c r="H520" t="s">
        <v>111</v>
      </c>
      <c r="I520">
        <v>10</v>
      </c>
      <c r="J520" t="s">
        <v>93</v>
      </c>
      <c r="M520" t="s">
        <v>46</v>
      </c>
      <c r="N520" t="s">
        <v>59</v>
      </c>
      <c r="O520">
        <v>120</v>
      </c>
      <c r="P520" t="s">
        <v>34</v>
      </c>
      <c r="Q520" t="s">
        <v>102</v>
      </c>
      <c r="R520" t="s">
        <v>52</v>
      </c>
      <c r="S520" t="s">
        <v>53</v>
      </c>
      <c r="T520" t="s">
        <v>66</v>
      </c>
      <c r="V520" t="s">
        <v>113</v>
      </c>
      <c r="Z520" t="s">
        <v>32</v>
      </c>
      <c r="AA520" t="s">
        <v>213</v>
      </c>
      <c r="AB520" t="s">
        <v>46</v>
      </c>
      <c r="AC520" t="s">
        <v>219</v>
      </c>
      <c r="AD520" t="s">
        <v>220</v>
      </c>
      <c r="AE520">
        <v>1</v>
      </c>
      <c r="AF520" t="s">
        <v>216</v>
      </c>
      <c r="AG520">
        <v>250</v>
      </c>
      <c r="AH520" t="s">
        <v>116</v>
      </c>
    </row>
    <row r="521" spans="1:34" x14ac:dyDescent="0.25">
      <c r="A521" t="s">
        <v>223</v>
      </c>
      <c r="B521" t="s">
        <v>223</v>
      </c>
      <c r="C521" t="s">
        <v>722</v>
      </c>
      <c r="D521" t="s">
        <v>223</v>
      </c>
      <c r="E521">
        <v>3.3000000000000002E-2</v>
      </c>
      <c r="F521" t="s">
        <v>157</v>
      </c>
      <c r="G521" t="s">
        <v>1331</v>
      </c>
      <c r="H521" t="s">
        <v>110</v>
      </c>
      <c r="I521">
        <v>10</v>
      </c>
      <c r="J521" t="s">
        <v>93</v>
      </c>
      <c r="M521" t="s">
        <v>46</v>
      </c>
      <c r="N521" t="s">
        <v>59</v>
      </c>
      <c r="O521">
        <v>120</v>
      </c>
      <c r="P521" t="s">
        <v>34</v>
      </c>
      <c r="Q521" t="s">
        <v>102</v>
      </c>
      <c r="R521" t="s">
        <v>52</v>
      </c>
      <c r="S521" t="s">
        <v>53</v>
      </c>
      <c r="T521" t="s">
        <v>66</v>
      </c>
      <c r="U521" t="s">
        <v>42</v>
      </c>
      <c r="V521" t="s">
        <v>113</v>
      </c>
      <c r="W521" t="s">
        <v>181</v>
      </c>
      <c r="Z521" t="s">
        <v>32</v>
      </c>
      <c r="AA521">
        <v>0.01</v>
      </c>
      <c r="AB521" t="s">
        <v>46</v>
      </c>
      <c r="AC521">
        <v>6495</v>
      </c>
      <c r="AD521" t="s">
        <v>718</v>
      </c>
      <c r="AE521">
        <v>5</v>
      </c>
      <c r="AF521" t="s">
        <v>127</v>
      </c>
      <c r="AG521">
        <v>696</v>
      </c>
      <c r="AH521" t="s">
        <v>117</v>
      </c>
    </row>
    <row r="522" spans="1:34" x14ac:dyDescent="0.25">
      <c r="A522" t="s">
        <v>223</v>
      </c>
      <c r="B522" t="s">
        <v>223</v>
      </c>
      <c r="C522" t="s">
        <v>888</v>
      </c>
      <c r="D522" t="s">
        <v>223</v>
      </c>
      <c r="E522">
        <v>3.6999999999999998E-2</v>
      </c>
      <c r="F522" t="s">
        <v>157</v>
      </c>
      <c r="G522" t="s">
        <v>1331</v>
      </c>
      <c r="H522" t="s">
        <v>111</v>
      </c>
      <c r="I522">
        <v>5</v>
      </c>
      <c r="J522" t="s">
        <v>93</v>
      </c>
      <c r="M522" t="s">
        <v>826</v>
      </c>
      <c r="N522" t="s">
        <v>59</v>
      </c>
      <c r="O522">
        <v>240</v>
      </c>
      <c r="P522" t="s">
        <v>457</v>
      </c>
      <c r="Q522" t="s">
        <v>102</v>
      </c>
      <c r="R522" t="s">
        <v>52</v>
      </c>
      <c r="S522" t="s">
        <v>53</v>
      </c>
      <c r="T522" t="s">
        <v>66</v>
      </c>
      <c r="U522" t="s">
        <v>42</v>
      </c>
      <c r="V522" t="s">
        <v>113</v>
      </c>
      <c r="Y522" t="s">
        <v>165</v>
      </c>
      <c r="Z522" t="s">
        <v>32</v>
      </c>
      <c r="AA522">
        <v>0.01</v>
      </c>
      <c r="AB522" t="s">
        <v>415</v>
      </c>
      <c r="AC522" t="s">
        <v>872</v>
      </c>
      <c r="AD522" t="s">
        <v>873</v>
      </c>
      <c r="AE522">
        <v>2</v>
      </c>
      <c r="AF522" t="s">
        <v>812</v>
      </c>
      <c r="AG522">
        <v>350</v>
      </c>
      <c r="AH522" t="s">
        <v>116</v>
      </c>
    </row>
    <row r="523" spans="1:34" x14ac:dyDescent="0.25">
      <c r="A523" t="s">
        <v>223</v>
      </c>
      <c r="B523" t="s">
        <v>223</v>
      </c>
      <c r="C523" t="s">
        <v>1043</v>
      </c>
      <c r="D523" t="s">
        <v>223</v>
      </c>
      <c r="E523">
        <v>3.7999999999999999E-2</v>
      </c>
      <c r="F523" t="s">
        <v>157</v>
      </c>
      <c r="G523" t="s">
        <v>1331</v>
      </c>
      <c r="H523" t="s">
        <v>109</v>
      </c>
      <c r="I523">
        <v>10</v>
      </c>
      <c r="J523" t="s">
        <v>93</v>
      </c>
      <c r="M523" t="s">
        <v>46</v>
      </c>
      <c r="N523" t="s">
        <v>59</v>
      </c>
      <c r="O523">
        <v>300</v>
      </c>
      <c r="P523" t="s">
        <v>34</v>
      </c>
      <c r="Q523" t="s">
        <v>102</v>
      </c>
      <c r="R523" t="s">
        <v>52</v>
      </c>
      <c r="S523" t="s">
        <v>53</v>
      </c>
      <c r="T523" t="s">
        <v>66</v>
      </c>
      <c r="U523" t="s">
        <v>55</v>
      </c>
      <c r="V523" t="s">
        <v>113</v>
      </c>
      <c r="W523" t="s">
        <v>976</v>
      </c>
      <c r="X523" t="s">
        <v>896</v>
      </c>
      <c r="Y523" t="s">
        <v>1038</v>
      </c>
      <c r="Z523" t="s">
        <v>32</v>
      </c>
      <c r="AA523" t="s">
        <v>397</v>
      </c>
      <c r="AB523" t="s">
        <v>46</v>
      </c>
      <c r="AC523" t="s">
        <v>1039</v>
      </c>
      <c r="AD523" t="s">
        <v>986</v>
      </c>
      <c r="AE523">
        <v>5</v>
      </c>
      <c r="AF523" t="s">
        <v>987</v>
      </c>
      <c r="AG523">
        <v>500</v>
      </c>
      <c r="AH523" t="s">
        <v>116</v>
      </c>
    </row>
    <row r="524" spans="1:34" x14ac:dyDescent="0.25">
      <c r="A524" t="s">
        <v>317</v>
      </c>
      <c r="B524" t="s">
        <v>317</v>
      </c>
      <c r="C524" t="s">
        <v>311</v>
      </c>
      <c r="D524" t="s">
        <v>223</v>
      </c>
      <c r="E524">
        <v>3.7999999999999999E-2</v>
      </c>
      <c r="F524" t="s">
        <v>157</v>
      </c>
      <c r="G524" t="s">
        <v>1331</v>
      </c>
      <c r="H524" t="s">
        <v>111</v>
      </c>
      <c r="I524">
        <v>10</v>
      </c>
      <c r="J524" t="s">
        <v>93</v>
      </c>
      <c r="M524" t="s">
        <v>46</v>
      </c>
      <c r="N524" t="s">
        <v>59</v>
      </c>
      <c r="O524">
        <v>180</v>
      </c>
      <c r="P524" t="s">
        <v>315</v>
      </c>
      <c r="Q524" t="s">
        <v>102</v>
      </c>
      <c r="R524" t="s">
        <v>52</v>
      </c>
      <c r="S524" t="s">
        <v>53</v>
      </c>
      <c r="T524" t="s">
        <v>66</v>
      </c>
      <c r="U524" t="s">
        <v>42</v>
      </c>
      <c r="V524" t="s">
        <v>113</v>
      </c>
      <c r="W524">
        <v>6</v>
      </c>
      <c r="Z524" t="s">
        <v>32</v>
      </c>
      <c r="AA524">
        <v>5.0000000000000001E-3</v>
      </c>
      <c r="AC524" t="s">
        <v>316</v>
      </c>
      <c r="AD524" t="s">
        <v>220</v>
      </c>
      <c r="AE524">
        <v>5</v>
      </c>
    </row>
    <row r="525" spans="1:34" x14ac:dyDescent="0.25">
      <c r="A525" t="s">
        <v>223</v>
      </c>
      <c r="B525" t="s">
        <v>223</v>
      </c>
      <c r="C525" t="s">
        <v>523</v>
      </c>
      <c r="D525" t="s">
        <v>223</v>
      </c>
      <c r="E525">
        <v>4.5999999999999999E-2</v>
      </c>
      <c r="F525" t="s">
        <v>157</v>
      </c>
      <c r="G525" t="s">
        <v>1331</v>
      </c>
      <c r="H525" t="s">
        <v>111</v>
      </c>
      <c r="I525">
        <v>10</v>
      </c>
      <c r="J525" t="s">
        <v>93</v>
      </c>
      <c r="M525" t="s">
        <v>32</v>
      </c>
      <c r="N525" t="s">
        <v>70</v>
      </c>
      <c r="O525">
        <v>900</v>
      </c>
      <c r="P525" t="s">
        <v>48</v>
      </c>
      <c r="Q525" t="s">
        <v>102</v>
      </c>
      <c r="R525" t="s">
        <v>52</v>
      </c>
      <c r="S525" t="s">
        <v>53</v>
      </c>
      <c r="T525" t="s">
        <v>66</v>
      </c>
      <c r="U525" t="s">
        <v>55</v>
      </c>
      <c r="V525" t="s">
        <v>113</v>
      </c>
      <c r="W525">
        <v>0.02</v>
      </c>
      <c r="Y525" t="s">
        <v>165</v>
      </c>
      <c r="Z525" t="s">
        <v>32</v>
      </c>
      <c r="AA525">
        <v>0.01</v>
      </c>
      <c r="AB525" t="s">
        <v>46</v>
      </c>
      <c r="AC525" t="s">
        <v>524</v>
      </c>
      <c r="AD525" t="s">
        <v>525</v>
      </c>
      <c r="AE525">
        <v>2</v>
      </c>
      <c r="AF525" t="s">
        <v>526</v>
      </c>
      <c r="AG525">
        <v>42</v>
      </c>
      <c r="AH525" t="s">
        <v>116</v>
      </c>
    </row>
    <row r="526" spans="1:34" x14ac:dyDescent="0.25">
      <c r="A526" t="s">
        <v>223</v>
      </c>
      <c r="B526" t="s">
        <v>223</v>
      </c>
      <c r="C526" t="s">
        <v>1190</v>
      </c>
      <c r="D526" t="s">
        <v>223</v>
      </c>
      <c r="E526">
        <v>4.8000000000000001E-2</v>
      </c>
      <c r="F526" t="s">
        <v>157</v>
      </c>
      <c r="G526" t="s">
        <v>1331</v>
      </c>
      <c r="H526" t="s">
        <v>111</v>
      </c>
      <c r="I526">
        <v>10</v>
      </c>
      <c r="J526" t="s">
        <v>93</v>
      </c>
      <c r="M526" t="s">
        <v>46</v>
      </c>
      <c r="N526" t="s">
        <v>59</v>
      </c>
      <c r="O526">
        <v>180</v>
      </c>
      <c r="P526" t="s">
        <v>48</v>
      </c>
      <c r="Q526" t="s">
        <v>102</v>
      </c>
      <c r="R526" t="s">
        <v>52</v>
      </c>
      <c r="S526" t="s">
        <v>53</v>
      </c>
      <c r="T526" t="s">
        <v>66</v>
      </c>
      <c r="U526" t="s">
        <v>42</v>
      </c>
      <c r="V526" t="s">
        <v>113</v>
      </c>
      <c r="AA526" t="s">
        <v>894</v>
      </c>
      <c r="AB526" t="s">
        <v>32</v>
      </c>
      <c r="AE526">
        <v>5</v>
      </c>
    </row>
    <row r="527" spans="1:34" x14ac:dyDescent="0.25">
      <c r="A527" t="s">
        <v>223</v>
      </c>
      <c r="B527" t="s">
        <v>223</v>
      </c>
      <c r="C527" t="s">
        <v>1247</v>
      </c>
      <c r="D527" t="s">
        <v>223</v>
      </c>
      <c r="E527">
        <v>4.8000000000000001E-2</v>
      </c>
      <c r="F527" t="s">
        <v>157</v>
      </c>
      <c r="G527" t="s">
        <v>1331</v>
      </c>
      <c r="H527" t="s">
        <v>110</v>
      </c>
      <c r="I527">
        <v>10</v>
      </c>
      <c r="J527" t="s">
        <v>93</v>
      </c>
      <c r="M527" t="s">
        <v>46</v>
      </c>
      <c r="N527" t="s">
        <v>59</v>
      </c>
      <c r="O527">
        <v>60</v>
      </c>
      <c r="P527" t="s">
        <v>34</v>
      </c>
      <c r="Q527" t="s">
        <v>102</v>
      </c>
      <c r="R527" t="s">
        <v>52</v>
      </c>
      <c r="S527" t="s">
        <v>53</v>
      </c>
      <c r="T527" t="s">
        <v>66</v>
      </c>
      <c r="U527" t="s">
        <v>42</v>
      </c>
      <c r="V527" t="s">
        <v>113</v>
      </c>
      <c r="W527">
        <v>1</v>
      </c>
      <c r="Y527" t="s">
        <v>165</v>
      </c>
      <c r="Z527" t="s">
        <v>32</v>
      </c>
      <c r="AA527">
        <v>0.01</v>
      </c>
      <c r="AB527" t="s">
        <v>46</v>
      </c>
      <c r="AC527" t="s">
        <v>295</v>
      </c>
      <c r="AD527" t="s">
        <v>718</v>
      </c>
      <c r="AE527">
        <v>5</v>
      </c>
      <c r="AF527" t="s">
        <v>526</v>
      </c>
      <c r="AG527">
        <v>425</v>
      </c>
      <c r="AH527" t="s">
        <v>117</v>
      </c>
    </row>
    <row r="528" spans="1:34" x14ac:dyDescent="0.25">
      <c r="A528" t="s">
        <v>223</v>
      </c>
      <c r="B528" t="s">
        <v>223</v>
      </c>
      <c r="C528" t="s">
        <v>1107</v>
      </c>
      <c r="D528" t="s">
        <v>223</v>
      </c>
      <c r="E528">
        <v>4.8000000000000001E-2</v>
      </c>
      <c r="F528" t="s">
        <v>157</v>
      </c>
      <c r="G528" t="s">
        <v>1331</v>
      </c>
      <c r="H528" t="s">
        <v>110</v>
      </c>
      <c r="I528">
        <v>10</v>
      </c>
      <c r="J528" t="s">
        <v>93</v>
      </c>
      <c r="M528" t="s">
        <v>32</v>
      </c>
      <c r="N528" t="s">
        <v>59</v>
      </c>
      <c r="O528">
        <v>60</v>
      </c>
      <c r="P528" t="s">
        <v>48</v>
      </c>
      <c r="Q528" t="s">
        <v>102</v>
      </c>
      <c r="R528" t="s">
        <v>52</v>
      </c>
      <c r="S528" t="s">
        <v>53</v>
      </c>
      <c r="T528" t="s">
        <v>66</v>
      </c>
      <c r="U528" t="s">
        <v>42</v>
      </c>
      <c r="V528" t="s">
        <v>113</v>
      </c>
      <c r="Z528" t="s">
        <v>32</v>
      </c>
      <c r="AA528">
        <v>0.01</v>
      </c>
      <c r="AB528" t="s">
        <v>46</v>
      </c>
      <c r="AC528" t="s">
        <v>1091</v>
      </c>
      <c r="AD528" t="s">
        <v>1092</v>
      </c>
      <c r="AE528">
        <v>0.5</v>
      </c>
      <c r="AF528" t="s">
        <v>1093</v>
      </c>
      <c r="AG528">
        <v>450</v>
      </c>
      <c r="AH528" t="s">
        <v>116</v>
      </c>
    </row>
    <row r="529" spans="1:35" x14ac:dyDescent="0.25">
      <c r="A529" t="s">
        <v>223</v>
      </c>
      <c r="B529" t="s">
        <v>223</v>
      </c>
      <c r="C529" t="s">
        <v>776</v>
      </c>
      <c r="D529" t="s">
        <v>223</v>
      </c>
      <c r="E529">
        <v>4.8000000000000001E-2</v>
      </c>
      <c r="F529" t="s">
        <v>157</v>
      </c>
      <c r="G529" t="s">
        <v>1331</v>
      </c>
      <c r="H529" t="s">
        <v>109</v>
      </c>
      <c r="I529">
        <v>10</v>
      </c>
      <c r="J529" t="s">
        <v>93</v>
      </c>
      <c r="M529" t="s">
        <v>46</v>
      </c>
      <c r="N529" t="s">
        <v>59</v>
      </c>
      <c r="O529">
        <v>300</v>
      </c>
      <c r="P529" t="s">
        <v>724</v>
      </c>
      <c r="Q529" t="s">
        <v>102</v>
      </c>
      <c r="R529" t="s">
        <v>52</v>
      </c>
      <c r="S529" t="s">
        <v>53</v>
      </c>
      <c r="T529" t="s">
        <v>66</v>
      </c>
      <c r="U529" t="s">
        <v>55</v>
      </c>
      <c r="V529" t="s">
        <v>113</v>
      </c>
      <c r="W529">
        <v>5</v>
      </c>
      <c r="Y529" t="s">
        <v>774</v>
      </c>
      <c r="Z529" t="s">
        <v>32</v>
      </c>
      <c r="AA529">
        <v>0.01</v>
      </c>
      <c r="AB529" t="s">
        <v>46</v>
      </c>
      <c r="AC529" t="s">
        <v>731</v>
      </c>
      <c r="AD529" t="s">
        <v>220</v>
      </c>
      <c r="AE529">
        <v>5</v>
      </c>
      <c r="AF529" t="s">
        <v>727</v>
      </c>
      <c r="AG529" t="s">
        <v>775</v>
      </c>
      <c r="AH529" t="s">
        <v>116</v>
      </c>
    </row>
    <row r="530" spans="1:35" x14ac:dyDescent="0.25">
      <c r="A530" t="s">
        <v>485</v>
      </c>
      <c r="B530" t="s">
        <v>485</v>
      </c>
      <c r="C530" t="s">
        <v>692</v>
      </c>
      <c r="D530" t="s">
        <v>223</v>
      </c>
      <c r="E530">
        <v>4.8000000000000001E-2</v>
      </c>
      <c r="F530" t="s">
        <v>157</v>
      </c>
      <c r="G530" t="s">
        <v>1331</v>
      </c>
      <c r="H530" t="s">
        <v>109</v>
      </c>
      <c r="I530">
        <v>15</v>
      </c>
      <c r="J530" t="s">
        <v>92</v>
      </c>
      <c r="K530" t="s">
        <v>95</v>
      </c>
      <c r="L530" t="s">
        <v>98</v>
      </c>
      <c r="M530" t="s">
        <v>46</v>
      </c>
      <c r="N530" t="s">
        <v>59</v>
      </c>
      <c r="O530">
        <v>30</v>
      </c>
      <c r="P530" t="s">
        <v>71</v>
      </c>
      <c r="Q530" t="s">
        <v>102</v>
      </c>
      <c r="R530" t="s">
        <v>52</v>
      </c>
      <c r="S530" t="s">
        <v>53</v>
      </c>
      <c r="T530" t="s">
        <v>66</v>
      </c>
      <c r="U530" t="s">
        <v>55</v>
      </c>
      <c r="V530" t="s">
        <v>113</v>
      </c>
      <c r="W530">
        <v>6</v>
      </c>
      <c r="X530">
        <v>5</v>
      </c>
      <c r="Y530" t="s">
        <v>124</v>
      </c>
      <c r="Z530" t="s">
        <v>32</v>
      </c>
      <c r="AA530">
        <v>0.01</v>
      </c>
      <c r="AB530" t="s">
        <v>46</v>
      </c>
      <c r="AC530" t="s">
        <v>296</v>
      </c>
      <c r="AD530" t="s">
        <v>671</v>
      </c>
      <c r="AE530">
        <v>5</v>
      </c>
      <c r="AF530" t="s">
        <v>491</v>
      </c>
      <c r="AG530">
        <v>311</v>
      </c>
      <c r="AH530" t="s">
        <v>116</v>
      </c>
    </row>
    <row r="531" spans="1:35" x14ac:dyDescent="0.25">
      <c r="A531" t="s">
        <v>223</v>
      </c>
      <c r="B531" t="s">
        <v>223</v>
      </c>
      <c r="C531" t="s">
        <v>289</v>
      </c>
      <c r="D531" t="s">
        <v>223</v>
      </c>
      <c r="E531">
        <v>0.05</v>
      </c>
      <c r="F531" t="s">
        <v>157</v>
      </c>
      <c r="G531" t="s">
        <v>1331</v>
      </c>
      <c r="H531" t="s">
        <v>290</v>
      </c>
      <c r="I531">
        <v>10</v>
      </c>
      <c r="J531" t="s">
        <v>93</v>
      </c>
      <c r="M531" t="s">
        <v>32</v>
      </c>
      <c r="N531" t="s">
        <v>59</v>
      </c>
      <c r="O531">
        <v>360</v>
      </c>
      <c r="P531" t="s">
        <v>35</v>
      </c>
      <c r="Q531" t="s">
        <v>102</v>
      </c>
      <c r="R531" t="s">
        <v>52</v>
      </c>
      <c r="S531" t="s">
        <v>53</v>
      </c>
      <c r="T531" t="s">
        <v>66</v>
      </c>
      <c r="U531" t="s">
        <v>42</v>
      </c>
      <c r="V531" t="s">
        <v>113</v>
      </c>
      <c r="Z531" t="s">
        <v>32</v>
      </c>
      <c r="AA531">
        <v>5.0000000000000001E-3</v>
      </c>
      <c r="AB531" t="s">
        <v>46</v>
      </c>
      <c r="AC531" t="s">
        <v>301</v>
      </c>
      <c r="AE531">
        <v>1</v>
      </c>
      <c r="AF531" t="s">
        <v>127</v>
      </c>
      <c r="AH531" t="s">
        <v>117</v>
      </c>
    </row>
    <row r="532" spans="1:35" x14ac:dyDescent="0.25">
      <c r="A532" t="s">
        <v>223</v>
      </c>
      <c r="B532" t="s">
        <v>223</v>
      </c>
      <c r="C532" t="s">
        <v>921</v>
      </c>
      <c r="D532" t="s">
        <v>223</v>
      </c>
      <c r="E532">
        <v>5.0999999999999997E-2</v>
      </c>
      <c r="F532" t="s">
        <v>157</v>
      </c>
      <c r="G532" t="s">
        <v>1331</v>
      </c>
      <c r="H532" t="s">
        <v>109</v>
      </c>
      <c r="I532">
        <v>10</v>
      </c>
      <c r="J532" t="s">
        <v>93</v>
      </c>
      <c r="M532" t="s">
        <v>46</v>
      </c>
      <c r="N532" t="s">
        <v>59</v>
      </c>
      <c r="O532">
        <v>120</v>
      </c>
      <c r="P532" t="s">
        <v>71</v>
      </c>
      <c r="Q532" t="s">
        <v>102</v>
      </c>
      <c r="R532" t="s">
        <v>39</v>
      </c>
      <c r="S532" t="s">
        <v>53</v>
      </c>
      <c r="T532" t="s">
        <v>66</v>
      </c>
      <c r="U532" t="s">
        <v>55</v>
      </c>
      <c r="V532" t="s">
        <v>113</v>
      </c>
      <c r="W532">
        <v>10</v>
      </c>
      <c r="Y532" t="s">
        <v>962</v>
      </c>
      <c r="Z532" t="s">
        <v>32</v>
      </c>
      <c r="AA532">
        <v>0.01</v>
      </c>
      <c r="AB532" t="s">
        <v>46</v>
      </c>
      <c r="AC532" t="s">
        <v>923</v>
      </c>
      <c r="AD532" t="s">
        <v>924</v>
      </c>
      <c r="AE532">
        <v>2</v>
      </c>
      <c r="AF532" t="s">
        <v>925</v>
      </c>
    </row>
    <row r="533" spans="1:35" x14ac:dyDescent="0.25">
      <c r="A533" t="s">
        <v>223</v>
      </c>
      <c r="B533" t="s">
        <v>223</v>
      </c>
      <c r="C533" t="s">
        <v>618</v>
      </c>
      <c r="D533" t="s">
        <v>223</v>
      </c>
      <c r="E533">
        <v>5.1299999999999998E-2</v>
      </c>
      <c r="F533" t="s">
        <v>157</v>
      </c>
      <c r="G533" t="s">
        <v>1331</v>
      </c>
      <c r="H533" t="s">
        <v>110</v>
      </c>
      <c r="I533">
        <v>10</v>
      </c>
      <c r="J533" t="s">
        <v>93</v>
      </c>
      <c r="M533" t="s">
        <v>46</v>
      </c>
      <c r="N533" t="s">
        <v>47</v>
      </c>
      <c r="O533">
        <v>60</v>
      </c>
      <c r="P533" t="s">
        <v>34</v>
      </c>
      <c r="Q533" t="s">
        <v>102</v>
      </c>
      <c r="R533" t="s">
        <v>52</v>
      </c>
      <c r="S533" t="s">
        <v>53</v>
      </c>
      <c r="T533" t="s">
        <v>66</v>
      </c>
      <c r="V533" t="s">
        <v>113</v>
      </c>
      <c r="W533">
        <v>0</v>
      </c>
      <c r="Y533" t="s">
        <v>165</v>
      </c>
      <c r="Z533" t="s">
        <v>32</v>
      </c>
      <c r="AA533">
        <v>5.0000000000000001E-3</v>
      </c>
      <c r="AB533" t="s">
        <v>46</v>
      </c>
      <c r="AC533" t="s">
        <v>619</v>
      </c>
      <c r="AD533" t="s">
        <v>620</v>
      </c>
      <c r="AE533">
        <v>5</v>
      </c>
      <c r="AF533" t="s">
        <v>621</v>
      </c>
      <c r="AG533">
        <v>495</v>
      </c>
      <c r="AH533" t="s">
        <v>118</v>
      </c>
    </row>
    <row r="534" spans="1:35" x14ac:dyDescent="0.25">
      <c r="A534" t="s">
        <v>223</v>
      </c>
      <c r="B534" t="s">
        <v>223</v>
      </c>
      <c r="C534" t="s">
        <v>1074</v>
      </c>
      <c r="D534" t="s">
        <v>223</v>
      </c>
      <c r="E534">
        <v>5.3999999999999999E-2</v>
      </c>
      <c r="F534" t="s">
        <v>157</v>
      </c>
      <c r="G534" t="s">
        <v>1331</v>
      </c>
      <c r="H534" t="s">
        <v>111</v>
      </c>
      <c r="I534" t="s">
        <v>1044</v>
      </c>
      <c r="J534" t="s">
        <v>93</v>
      </c>
      <c r="M534" t="s">
        <v>46</v>
      </c>
      <c r="N534" t="s">
        <v>59</v>
      </c>
      <c r="O534">
        <v>1200</v>
      </c>
      <c r="P534" t="s">
        <v>34</v>
      </c>
      <c r="Q534" t="s">
        <v>102</v>
      </c>
      <c r="R534" t="s">
        <v>52</v>
      </c>
      <c r="S534" t="s">
        <v>53</v>
      </c>
      <c r="T534" t="s">
        <v>66</v>
      </c>
      <c r="U534" t="s">
        <v>55</v>
      </c>
      <c r="V534" t="s">
        <v>113</v>
      </c>
      <c r="Y534" t="s">
        <v>165</v>
      </c>
      <c r="Z534" t="s">
        <v>32</v>
      </c>
      <c r="AA534" t="s">
        <v>397</v>
      </c>
      <c r="AB534" t="s">
        <v>46</v>
      </c>
      <c r="AC534" t="s">
        <v>1071</v>
      </c>
      <c r="AD534" t="s">
        <v>1066</v>
      </c>
      <c r="AE534" t="s">
        <v>1063</v>
      </c>
      <c r="AF534" t="s">
        <v>1067</v>
      </c>
      <c r="AG534">
        <v>350</v>
      </c>
      <c r="AH534" t="s">
        <v>116</v>
      </c>
    </row>
    <row r="535" spans="1:35" x14ac:dyDescent="0.25">
      <c r="A535" t="s">
        <v>223</v>
      </c>
      <c r="B535" t="s">
        <v>223</v>
      </c>
      <c r="C535" t="s">
        <v>396</v>
      </c>
      <c r="D535" t="s">
        <v>223</v>
      </c>
      <c r="E535">
        <v>5.7000000000000002E-2</v>
      </c>
      <c r="F535" t="s">
        <v>157</v>
      </c>
      <c r="G535" t="s">
        <v>1331</v>
      </c>
      <c r="H535" t="s">
        <v>111</v>
      </c>
      <c r="I535">
        <v>10</v>
      </c>
      <c r="J535" t="s">
        <v>93</v>
      </c>
      <c r="M535" t="s">
        <v>32</v>
      </c>
      <c r="N535" t="s">
        <v>59</v>
      </c>
      <c r="O535">
        <v>900</v>
      </c>
      <c r="P535" t="s">
        <v>34</v>
      </c>
      <c r="Q535" t="s">
        <v>102</v>
      </c>
      <c r="R535" t="s">
        <v>52</v>
      </c>
      <c r="S535" t="s">
        <v>53</v>
      </c>
      <c r="T535" t="s">
        <v>66</v>
      </c>
      <c r="U535" t="s">
        <v>55</v>
      </c>
      <c r="V535" t="s">
        <v>113</v>
      </c>
      <c r="Z535" t="s">
        <v>32</v>
      </c>
      <c r="AA535" t="s">
        <v>397</v>
      </c>
      <c r="AB535" t="s">
        <v>32</v>
      </c>
      <c r="AC535" t="s">
        <v>410</v>
      </c>
      <c r="AD535" t="s">
        <v>411</v>
      </c>
      <c r="AE535">
        <v>1</v>
      </c>
      <c r="AF535" t="s">
        <v>412</v>
      </c>
      <c r="AH535" t="s">
        <v>116</v>
      </c>
    </row>
    <row r="536" spans="1:35" x14ac:dyDescent="0.25">
      <c r="A536" t="s">
        <v>485</v>
      </c>
      <c r="B536" t="s">
        <v>485</v>
      </c>
      <c r="C536" t="s">
        <v>480</v>
      </c>
      <c r="D536" t="s">
        <v>223</v>
      </c>
      <c r="E536">
        <v>5.7000000000000002E-2</v>
      </c>
      <c r="F536" t="s">
        <v>157</v>
      </c>
      <c r="G536" t="s">
        <v>1331</v>
      </c>
      <c r="H536" t="s">
        <v>111</v>
      </c>
      <c r="I536">
        <v>10</v>
      </c>
      <c r="J536" t="s">
        <v>93</v>
      </c>
      <c r="M536" t="s">
        <v>46</v>
      </c>
      <c r="N536" t="s">
        <v>59</v>
      </c>
      <c r="O536">
        <v>120</v>
      </c>
      <c r="P536" t="s">
        <v>34</v>
      </c>
      <c r="Q536" t="s">
        <v>102</v>
      </c>
      <c r="R536" t="s">
        <v>52</v>
      </c>
      <c r="S536" t="s">
        <v>53</v>
      </c>
      <c r="T536" t="s">
        <v>66</v>
      </c>
      <c r="U536" t="s">
        <v>42</v>
      </c>
      <c r="V536" t="s">
        <v>113</v>
      </c>
      <c r="Z536" t="s">
        <v>32</v>
      </c>
      <c r="AA536">
        <v>0.01</v>
      </c>
      <c r="AB536" t="s">
        <v>32</v>
      </c>
      <c r="AC536" t="s">
        <v>481</v>
      </c>
      <c r="AD536" t="s">
        <v>220</v>
      </c>
      <c r="AE536">
        <v>5</v>
      </c>
      <c r="AF536" t="s">
        <v>482</v>
      </c>
      <c r="AG536">
        <v>370</v>
      </c>
    </row>
    <row r="537" spans="1:35" x14ac:dyDescent="0.25">
      <c r="A537" t="s">
        <v>1083</v>
      </c>
      <c r="B537" t="s">
        <v>1083</v>
      </c>
      <c r="C537" t="s">
        <v>1075</v>
      </c>
      <c r="D537" t="s">
        <v>223</v>
      </c>
      <c r="E537">
        <v>0.06</v>
      </c>
      <c r="F537" t="s">
        <v>157</v>
      </c>
      <c r="G537" t="s">
        <v>1331</v>
      </c>
      <c r="H537" t="s">
        <v>111</v>
      </c>
      <c r="I537">
        <v>10</v>
      </c>
      <c r="J537" t="s">
        <v>93</v>
      </c>
      <c r="M537" t="s">
        <v>46</v>
      </c>
      <c r="N537" t="s">
        <v>59</v>
      </c>
      <c r="O537">
        <v>900</v>
      </c>
      <c r="P537" t="s">
        <v>48</v>
      </c>
      <c r="Q537" t="s">
        <v>102</v>
      </c>
      <c r="R537" t="s">
        <v>52</v>
      </c>
      <c r="S537" t="s">
        <v>85</v>
      </c>
      <c r="T537" t="s">
        <v>66</v>
      </c>
      <c r="U537" t="s">
        <v>42</v>
      </c>
      <c r="V537" t="s">
        <v>113</v>
      </c>
      <c r="W537">
        <v>6</v>
      </c>
      <c r="X537">
        <v>5</v>
      </c>
      <c r="Y537" t="s">
        <v>1079</v>
      </c>
      <c r="Z537" t="s">
        <v>32</v>
      </c>
      <c r="AA537">
        <v>0.01</v>
      </c>
      <c r="AB537" t="s">
        <v>32</v>
      </c>
      <c r="AC537" t="s">
        <v>1080</v>
      </c>
      <c r="AD537" t="s">
        <v>1081</v>
      </c>
      <c r="AE537">
        <v>4</v>
      </c>
      <c r="AF537" t="s">
        <v>216</v>
      </c>
      <c r="AG537">
        <v>730</v>
      </c>
      <c r="AH537" t="s">
        <v>116</v>
      </c>
    </row>
    <row r="538" spans="1:35" x14ac:dyDescent="0.25">
      <c r="A538" t="s">
        <v>223</v>
      </c>
      <c r="B538" t="s">
        <v>223</v>
      </c>
      <c r="C538" t="s">
        <v>280</v>
      </c>
      <c r="D538" t="s">
        <v>223</v>
      </c>
      <c r="E538">
        <v>6.2300000000000001E-2</v>
      </c>
      <c r="F538" t="s">
        <v>157</v>
      </c>
      <c r="G538" t="s">
        <v>1331</v>
      </c>
      <c r="H538" t="s">
        <v>241</v>
      </c>
      <c r="I538">
        <v>10</v>
      </c>
      <c r="J538" t="s">
        <v>93</v>
      </c>
      <c r="M538" t="s">
        <v>46</v>
      </c>
      <c r="N538" t="s">
        <v>59</v>
      </c>
      <c r="O538">
        <v>120</v>
      </c>
      <c r="P538" t="s">
        <v>34</v>
      </c>
      <c r="Q538" t="s">
        <v>102</v>
      </c>
      <c r="R538" t="s">
        <v>52</v>
      </c>
      <c r="S538" t="s">
        <v>53</v>
      </c>
      <c r="T538" t="s">
        <v>66</v>
      </c>
      <c r="U538" t="s">
        <v>42</v>
      </c>
      <c r="V538" t="s">
        <v>113</v>
      </c>
      <c r="W538">
        <v>1.9000000000000128E-2</v>
      </c>
      <c r="Y538" t="s">
        <v>252</v>
      </c>
      <c r="Z538" t="s">
        <v>32</v>
      </c>
      <c r="AA538">
        <v>3.0000000000000001E-3</v>
      </c>
      <c r="AB538" t="s">
        <v>46</v>
      </c>
      <c r="AC538" t="s">
        <v>243</v>
      </c>
      <c r="AD538" t="s">
        <v>244</v>
      </c>
      <c r="AE538">
        <v>1</v>
      </c>
      <c r="AF538" t="s">
        <v>245</v>
      </c>
      <c r="AG538">
        <v>460</v>
      </c>
      <c r="AH538" t="s">
        <v>78</v>
      </c>
      <c r="AI538" t="s">
        <v>246</v>
      </c>
    </row>
    <row r="539" spans="1:35" x14ac:dyDescent="0.25">
      <c r="A539" t="s">
        <v>485</v>
      </c>
      <c r="B539" t="s">
        <v>485</v>
      </c>
      <c r="C539" t="s">
        <v>899</v>
      </c>
      <c r="D539" t="s">
        <v>223</v>
      </c>
      <c r="E539">
        <v>6.4000000000000001E-2</v>
      </c>
      <c r="F539" t="s">
        <v>157</v>
      </c>
      <c r="G539" t="s">
        <v>1331</v>
      </c>
      <c r="H539" t="s">
        <v>900</v>
      </c>
      <c r="I539">
        <v>10</v>
      </c>
      <c r="J539" t="s">
        <v>901</v>
      </c>
      <c r="M539" t="s">
        <v>902</v>
      </c>
      <c r="N539" t="s">
        <v>59</v>
      </c>
      <c r="O539">
        <v>300</v>
      </c>
      <c r="P539" t="s">
        <v>34</v>
      </c>
      <c r="Q539" t="s">
        <v>102</v>
      </c>
      <c r="R539" t="s">
        <v>52</v>
      </c>
      <c r="S539" t="s">
        <v>904</v>
      </c>
      <c r="T539" t="s">
        <v>911</v>
      </c>
      <c r="U539" t="s">
        <v>42</v>
      </c>
      <c r="V539" t="s">
        <v>113</v>
      </c>
      <c r="Z539" t="s">
        <v>905</v>
      </c>
      <c r="AA539">
        <v>0.01</v>
      </c>
      <c r="AB539" t="s">
        <v>906</v>
      </c>
      <c r="AC539" t="s">
        <v>912</v>
      </c>
      <c r="AD539" t="s">
        <v>220</v>
      </c>
      <c r="AE539">
        <v>5</v>
      </c>
      <c r="AF539" t="s">
        <v>909</v>
      </c>
      <c r="AG539">
        <v>402</v>
      </c>
    </row>
    <row r="540" spans="1:35" x14ac:dyDescent="0.25">
      <c r="A540" t="s">
        <v>223</v>
      </c>
      <c r="B540" t="s">
        <v>223</v>
      </c>
      <c r="C540" t="s">
        <v>350</v>
      </c>
      <c r="D540" t="s">
        <v>223</v>
      </c>
      <c r="E540">
        <v>6.7500000000000004E-2</v>
      </c>
      <c r="F540" t="s">
        <v>157</v>
      </c>
      <c r="G540" t="s">
        <v>1331</v>
      </c>
      <c r="H540" t="s">
        <v>110</v>
      </c>
      <c r="I540">
        <v>5</v>
      </c>
      <c r="J540" t="s">
        <v>93</v>
      </c>
      <c r="M540" t="s">
        <v>46</v>
      </c>
      <c r="N540" t="s">
        <v>59</v>
      </c>
      <c r="O540">
        <v>180</v>
      </c>
      <c r="P540" t="s">
        <v>34</v>
      </c>
      <c r="Q540" t="s">
        <v>102</v>
      </c>
      <c r="R540" t="s">
        <v>52</v>
      </c>
      <c r="S540" t="s">
        <v>53</v>
      </c>
      <c r="T540" t="s">
        <v>66</v>
      </c>
      <c r="U540" t="s">
        <v>42</v>
      </c>
      <c r="V540" t="s">
        <v>113</v>
      </c>
      <c r="W540">
        <v>0.1</v>
      </c>
      <c r="Y540" t="s">
        <v>360</v>
      </c>
      <c r="Z540" t="s">
        <v>32</v>
      </c>
      <c r="AA540">
        <v>0.01</v>
      </c>
      <c r="AB540" t="s">
        <v>46</v>
      </c>
      <c r="AC540" t="s">
        <v>295</v>
      </c>
      <c r="AD540" t="s">
        <v>352</v>
      </c>
      <c r="AE540">
        <v>2</v>
      </c>
      <c r="AF540" t="s">
        <v>127</v>
      </c>
      <c r="AG540" t="s">
        <v>353</v>
      </c>
      <c r="AH540" t="s">
        <v>116</v>
      </c>
    </row>
    <row r="541" spans="1:35" x14ac:dyDescent="0.25">
      <c r="A541" t="s">
        <v>223</v>
      </c>
      <c r="B541" t="s">
        <v>223</v>
      </c>
      <c r="C541" t="s">
        <v>777</v>
      </c>
      <c r="D541" t="s">
        <v>223</v>
      </c>
      <c r="E541">
        <v>8.5000000000000006E-2</v>
      </c>
      <c r="F541" t="s">
        <v>157</v>
      </c>
      <c r="G541" t="s">
        <v>1331</v>
      </c>
      <c r="H541" t="s">
        <v>111</v>
      </c>
      <c r="I541">
        <v>10</v>
      </c>
      <c r="J541" t="s">
        <v>93</v>
      </c>
      <c r="M541" t="s">
        <v>46</v>
      </c>
      <c r="N541" t="s">
        <v>59</v>
      </c>
      <c r="O541">
        <v>900</v>
      </c>
      <c r="P541" t="s">
        <v>48</v>
      </c>
      <c r="Q541" t="s">
        <v>102</v>
      </c>
      <c r="R541" t="s">
        <v>52</v>
      </c>
      <c r="S541" t="s">
        <v>53</v>
      </c>
      <c r="T541" t="s">
        <v>66</v>
      </c>
      <c r="U541" t="s">
        <v>42</v>
      </c>
      <c r="V541" t="s">
        <v>113</v>
      </c>
      <c r="Z541" t="s">
        <v>32</v>
      </c>
      <c r="AA541">
        <v>5.0000000000000001E-3</v>
      </c>
      <c r="AB541" t="s">
        <v>46</v>
      </c>
      <c r="AC541" t="s">
        <v>781</v>
      </c>
      <c r="AD541" t="s">
        <v>220</v>
      </c>
      <c r="AE541">
        <v>5</v>
      </c>
      <c r="AF541" t="s">
        <v>782</v>
      </c>
      <c r="AG541">
        <v>500</v>
      </c>
      <c r="AH541" t="s">
        <v>116</v>
      </c>
    </row>
    <row r="542" spans="1:35" x14ac:dyDescent="0.25">
      <c r="A542" t="s">
        <v>223</v>
      </c>
      <c r="B542" t="s">
        <v>223</v>
      </c>
      <c r="C542" t="s">
        <v>440</v>
      </c>
      <c r="D542" t="s">
        <v>223</v>
      </c>
      <c r="F542" t="s">
        <v>157</v>
      </c>
      <c r="G542" t="s">
        <v>1331</v>
      </c>
      <c r="I542">
        <v>10</v>
      </c>
      <c r="J542" t="s">
        <v>93</v>
      </c>
      <c r="M542" t="s">
        <v>46</v>
      </c>
      <c r="N542" t="s">
        <v>59</v>
      </c>
      <c r="O542">
        <v>600</v>
      </c>
      <c r="P542" t="s">
        <v>34</v>
      </c>
      <c r="Q542" t="s">
        <v>102</v>
      </c>
      <c r="R542" t="s">
        <v>78</v>
      </c>
      <c r="S542" t="s">
        <v>85</v>
      </c>
      <c r="T542" t="s">
        <v>66</v>
      </c>
      <c r="U542" t="s">
        <v>42</v>
      </c>
      <c r="V542" t="s">
        <v>113</v>
      </c>
      <c r="Z542" t="s">
        <v>32</v>
      </c>
      <c r="AA542">
        <v>5.0000000000000001E-3</v>
      </c>
      <c r="AB542" t="s">
        <v>32</v>
      </c>
      <c r="AC542" t="s">
        <v>441</v>
      </c>
      <c r="AD542" t="s">
        <v>442</v>
      </c>
      <c r="AE542">
        <v>20</v>
      </c>
      <c r="AG542">
        <v>850</v>
      </c>
      <c r="AH542" t="s">
        <v>117</v>
      </c>
    </row>
    <row r="543" spans="1:35" x14ac:dyDescent="0.25">
      <c r="A543" t="s">
        <v>158</v>
      </c>
      <c r="B543" t="s">
        <v>158</v>
      </c>
      <c r="C543" t="s">
        <v>576</v>
      </c>
      <c r="D543" t="s">
        <v>158</v>
      </c>
      <c r="E543">
        <v>1.6E-2</v>
      </c>
      <c r="F543" t="s">
        <v>158</v>
      </c>
      <c r="G543" t="s">
        <v>1325</v>
      </c>
      <c r="H543" t="s">
        <v>111</v>
      </c>
      <c r="I543">
        <v>10</v>
      </c>
      <c r="J543" t="s">
        <v>93</v>
      </c>
      <c r="M543" t="s">
        <v>46</v>
      </c>
      <c r="N543" t="s">
        <v>59</v>
      </c>
      <c r="O543">
        <v>10</v>
      </c>
      <c r="P543" t="s">
        <v>48</v>
      </c>
      <c r="Q543" t="s">
        <v>103</v>
      </c>
      <c r="R543" t="s">
        <v>52</v>
      </c>
      <c r="S543" t="s">
        <v>53</v>
      </c>
      <c r="T543" t="s">
        <v>41</v>
      </c>
      <c r="V543" t="s">
        <v>113</v>
      </c>
      <c r="Z543" t="s">
        <v>32</v>
      </c>
      <c r="AA543">
        <v>0.01</v>
      </c>
      <c r="AB543" t="s">
        <v>46</v>
      </c>
      <c r="AC543" t="s">
        <v>592</v>
      </c>
      <c r="AD543" t="s">
        <v>593</v>
      </c>
      <c r="AE543">
        <v>2</v>
      </c>
      <c r="AF543" t="s">
        <v>127</v>
      </c>
      <c r="AG543">
        <v>554</v>
      </c>
      <c r="AH543" t="s">
        <v>116</v>
      </c>
    </row>
    <row r="544" spans="1:35" x14ac:dyDescent="0.25">
      <c r="A544" t="s">
        <v>158</v>
      </c>
      <c r="B544" t="s">
        <v>158</v>
      </c>
      <c r="C544" t="s">
        <v>1074</v>
      </c>
      <c r="D544" t="s">
        <v>158</v>
      </c>
      <c r="E544">
        <v>1.6E-2</v>
      </c>
      <c r="F544" t="s">
        <v>158</v>
      </c>
      <c r="G544" t="s">
        <v>1325</v>
      </c>
      <c r="H544" t="s">
        <v>111</v>
      </c>
      <c r="I544" t="s">
        <v>1044</v>
      </c>
      <c r="J544" t="s">
        <v>93</v>
      </c>
      <c r="M544" t="s">
        <v>46</v>
      </c>
      <c r="N544" t="s">
        <v>59</v>
      </c>
      <c r="O544">
        <v>1200</v>
      </c>
      <c r="P544" t="s">
        <v>34</v>
      </c>
      <c r="Q544" t="s">
        <v>103</v>
      </c>
      <c r="R544" t="s">
        <v>52</v>
      </c>
      <c r="S544" t="s">
        <v>53</v>
      </c>
      <c r="T544" t="s">
        <v>41</v>
      </c>
      <c r="U544" t="s">
        <v>42</v>
      </c>
      <c r="V544" t="s">
        <v>113</v>
      </c>
      <c r="Y544" t="s">
        <v>165</v>
      </c>
      <c r="Z544" t="s">
        <v>32</v>
      </c>
      <c r="AA544" t="s">
        <v>397</v>
      </c>
      <c r="AB544" t="s">
        <v>46</v>
      </c>
      <c r="AC544" t="s">
        <v>1062</v>
      </c>
      <c r="AD544" t="s">
        <v>1048</v>
      </c>
      <c r="AE544" t="s">
        <v>1063</v>
      </c>
      <c r="AF544" t="s">
        <v>679</v>
      </c>
      <c r="AG544">
        <v>300</v>
      </c>
      <c r="AH544" t="s">
        <v>116</v>
      </c>
    </row>
    <row r="545" spans="1:34" x14ac:dyDescent="0.25">
      <c r="A545" t="s">
        <v>1097</v>
      </c>
      <c r="B545" t="s">
        <v>158</v>
      </c>
      <c r="C545" t="s">
        <v>1107</v>
      </c>
      <c r="D545" t="s">
        <v>158</v>
      </c>
      <c r="E545">
        <v>1.7000000000000001E-2</v>
      </c>
      <c r="F545" t="s">
        <v>158</v>
      </c>
      <c r="G545" t="s">
        <v>1325</v>
      </c>
      <c r="H545" t="s">
        <v>110</v>
      </c>
      <c r="I545">
        <v>10</v>
      </c>
      <c r="J545" t="s">
        <v>93</v>
      </c>
      <c r="M545" t="s">
        <v>32</v>
      </c>
      <c r="N545" t="s">
        <v>59</v>
      </c>
      <c r="O545">
        <v>60</v>
      </c>
      <c r="P545" t="s">
        <v>48</v>
      </c>
      <c r="Q545" t="s">
        <v>103</v>
      </c>
      <c r="R545" t="s">
        <v>52</v>
      </c>
      <c r="S545" t="s">
        <v>53</v>
      </c>
      <c r="T545" t="s">
        <v>41</v>
      </c>
      <c r="U545" t="s">
        <v>42</v>
      </c>
      <c r="V545" t="s">
        <v>113</v>
      </c>
      <c r="Z545" t="s">
        <v>32</v>
      </c>
      <c r="AA545">
        <v>0.01</v>
      </c>
      <c r="AB545" t="s">
        <v>46</v>
      </c>
      <c r="AC545" t="s">
        <v>230</v>
      </c>
      <c r="AD545" t="s">
        <v>1087</v>
      </c>
      <c r="AE545">
        <v>1</v>
      </c>
      <c r="AF545" t="s">
        <v>1088</v>
      </c>
      <c r="AG545">
        <v>350</v>
      </c>
      <c r="AH545" t="s">
        <v>116</v>
      </c>
    </row>
    <row r="546" spans="1:34" x14ac:dyDescent="0.25">
      <c r="A546" t="s">
        <v>158</v>
      </c>
      <c r="B546" t="s">
        <v>158</v>
      </c>
      <c r="C546" t="s">
        <v>224</v>
      </c>
      <c r="D546" t="s">
        <v>158</v>
      </c>
      <c r="E546">
        <v>1.7299999999999999E-2</v>
      </c>
      <c r="F546" t="s">
        <v>158</v>
      </c>
      <c r="G546" t="s">
        <v>1325</v>
      </c>
      <c r="H546" t="s">
        <v>111</v>
      </c>
      <c r="I546">
        <v>10</v>
      </c>
      <c r="J546" t="s">
        <v>93</v>
      </c>
      <c r="M546" t="s">
        <v>46</v>
      </c>
      <c r="N546" t="s">
        <v>59</v>
      </c>
      <c r="O546">
        <v>120</v>
      </c>
      <c r="P546" t="s">
        <v>48</v>
      </c>
      <c r="Q546" t="s">
        <v>103</v>
      </c>
      <c r="R546" t="s">
        <v>52</v>
      </c>
      <c r="S546" t="s">
        <v>53</v>
      </c>
      <c r="T546" t="s">
        <v>41</v>
      </c>
      <c r="V546" t="s">
        <v>113</v>
      </c>
      <c r="Z546" t="s">
        <v>32</v>
      </c>
      <c r="AA546" t="s">
        <v>213</v>
      </c>
      <c r="AB546" t="s">
        <v>46</v>
      </c>
      <c r="AC546" t="s">
        <v>214</v>
      </c>
      <c r="AD546" t="s">
        <v>215</v>
      </c>
      <c r="AE546">
        <v>1</v>
      </c>
      <c r="AF546" t="s">
        <v>216</v>
      </c>
      <c r="AG546">
        <v>250</v>
      </c>
      <c r="AH546" t="s">
        <v>116</v>
      </c>
    </row>
    <row r="547" spans="1:34" x14ac:dyDescent="0.25">
      <c r="A547" t="s">
        <v>158</v>
      </c>
      <c r="B547" t="s">
        <v>158</v>
      </c>
      <c r="C547" t="s">
        <v>975</v>
      </c>
      <c r="D547" t="s">
        <v>158</v>
      </c>
      <c r="E547">
        <v>1.7999999999999999E-2</v>
      </c>
      <c r="F547" t="s">
        <v>158</v>
      </c>
      <c r="G547" t="s">
        <v>1325</v>
      </c>
      <c r="H547" t="s">
        <v>111</v>
      </c>
      <c r="I547">
        <v>10</v>
      </c>
      <c r="J547" t="s">
        <v>93</v>
      </c>
      <c r="M547" t="s">
        <v>46</v>
      </c>
      <c r="N547" t="s">
        <v>59</v>
      </c>
      <c r="O547">
        <v>60</v>
      </c>
      <c r="P547" t="s">
        <v>48</v>
      </c>
      <c r="Q547" t="s">
        <v>103</v>
      </c>
      <c r="R547" t="s">
        <v>52</v>
      </c>
      <c r="S547" t="s">
        <v>53</v>
      </c>
      <c r="T547" t="s">
        <v>41</v>
      </c>
      <c r="U547" t="s">
        <v>42</v>
      </c>
      <c r="V547" t="s">
        <v>113</v>
      </c>
      <c r="Y547" t="s">
        <v>165</v>
      </c>
      <c r="Z547" t="s">
        <v>32</v>
      </c>
      <c r="AA547">
        <v>0.01</v>
      </c>
      <c r="AB547" t="s">
        <v>46</v>
      </c>
      <c r="AC547" t="s">
        <v>970</v>
      </c>
      <c r="AD547" t="s">
        <v>971</v>
      </c>
      <c r="AE547">
        <v>2</v>
      </c>
      <c r="AF547" t="s">
        <v>565</v>
      </c>
      <c r="AG547">
        <v>750</v>
      </c>
      <c r="AH547" t="s">
        <v>120</v>
      </c>
    </row>
    <row r="548" spans="1:34" x14ac:dyDescent="0.25">
      <c r="A548" t="s">
        <v>158</v>
      </c>
      <c r="B548" t="s">
        <v>158</v>
      </c>
      <c r="C548" t="s">
        <v>469</v>
      </c>
      <c r="D548" t="s">
        <v>158</v>
      </c>
      <c r="E548">
        <v>1.9E-2</v>
      </c>
      <c r="F548" t="s">
        <v>158</v>
      </c>
      <c r="G548" t="s">
        <v>1325</v>
      </c>
      <c r="H548" t="s">
        <v>108</v>
      </c>
      <c r="I548">
        <v>10</v>
      </c>
      <c r="J548" t="s">
        <v>93</v>
      </c>
      <c r="M548" t="s">
        <v>46</v>
      </c>
      <c r="N548" t="s">
        <v>47</v>
      </c>
      <c r="O548">
        <v>60</v>
      </c>
      <c r="P548" t="s">
        <v>48</v>
      </c>
      <c r="Q548" t="s">
        <v>103</v>
      </c>
      <c r="R548" t="s">
        <v>52</v>
      </c>
      <c r="S548" t="s">
        <v>85</v>
      </c>
      <c r="T548" t="s">
        <v>41</v>
      </c>
      <c r="W548">
        <v>12</v>
      </c>
      <c r="X548">
        <v>10</v>
      </c>
      <c r="Y548" t="s">
        <v>322</v>
      </c>
      <c r="Z548" t="s">
        <v>32</v>
      </c>
      <c r="AA548">
        <v>0.01</v>
      </c>
      <c r="AB548" t="s">
        <v>32</v>
      </c>
      <c r="AC548" t="s">
        <v>466</v>
      </c>
      <c r="AD548" t="s">
        <v>467</v>
      </c>
      <c r="AE548">
        <v>1</v>
      </c>
      <c r="AF548" t="s">
        <v>127</v>
      </c>
      <c r="AG548">
        <v>350</v>
      </c>
      <c r="AH548" t="s">
        <v>116</v>
      </c>
    </row>
    <row r="549" spans="1:34" x14ac:dyDescent="0.25">
      <c r="A549" t="s">
        <v>158</v>
      </c>
      <c r="B549" t="s">
        <v>158</v>
      </c>
      <c r="C549" t="s">
        <v>164</v>
      </c>
      <c r="D549" t="s">
        <v>158</v>
      </c>
      <c r="E549" s="17">
        <v>2.1899999999999999E-2</v>
      </c>
      <c r="F549" t="s">
        <v>158</v>
      </c>
      <c r="G549" t="s">
        <v>1325</v>
      </c>
      <c r="H549" t="s">
        <v>111</v>
      </c>
      <c r="I549">
        <v>10</v>
      </c>
      <c r="J549" t="s">
        <v>132</v>
      </c>
      <c r="M549" t="s">
        <v>46</v>
      </c>
      <c r="N549" t="s">
        <v>59</v>
      </c>
      <c r="O549">
        <v>300</v>
      </c>
      <c r="P549" t="s">
        <v>150</v>
      </c>
      <c r="Q549" t="s">
        <v>103</v>
      </c>
      <c r="R549" t="s">
        <v>52</v>
      </c>
      <c r="S549" t="s">
        <v>53</v>
      </c>
      <c r="T549" t="s">
        <v>41</v>
      </c>
      <c r="U549" t="s">
        <v>42</v>
      </c>
      <c r="V549" t="s">
        <v>113</v>
      </c>
      <c r="W549">
        <v>-1.2</v>
      </c>
      <c r="Y549" t="s">
        <v>124</v>
      </c>
      <c r="Z549" t="s">
        <v>32</v>
      </c>
      <c r="AA549">
        <v>0.01</v>
      </c>
      <c r="AB549" t="s">
        <v>46</v>
      </c>
      <c r="AC549" t="s">
        <v>151</v>
      </c>
      <c r="AD549" t="s">
        <v>152</v>
      </c>
      <c r="AE549">
        <v>3</v>
      </c>
      <c r="AF549" t="s">
        <v>153</v>
      </c>
      <c r="AG549">
        <v>208</v>
      </c>
      <c r="AH549" t="s">
        <v>116</v>
      </c>
    </row>
    <row r="550" spans="1:34" x14ac:dyDescent="0.25">
      <c r="A550" t="s">
        <v>158</v>
      </c>
      <c r="B550" t="s">
        <v>158</v>
      </c>
      <c r="C550" t="s">
        <v>1247</v>
      </c>
      <c r="D550" t="s">
        <v>158</v>
      </c>
      <c r="E550">
        <v>2.1999999999999999E-2</v>
      </c>
      <c r="F550" t="s">
        <v>158</v>
      </c>
      <c r="G550" t="s">
        <v>1325</v>
      </c>
      <c r="H550" t="s">
        <v>110</v>
      </c>
      <c r="I550">
        <v>10</v>
      </c>
      <c r="J550" t="s">
        <v>93</v>
      </c>
      <c r="M550" t="s">
        <v>46</v>
      </c>
      <c r="N550" t="s">
        <v>59</v>
      </c>
      <c r="O550">
        <v>60</v>
      </c>
      <c r="P550" t="s">
        <v>34</v>
      </c>
      <c r="Q550" t="s">
        <v>103</v>
      </c>
      <c r="R550" t="s">
        <v>52</v>
      </c>
      <c r="S550" t="s">
        <v>53</v>
      </c>
      <c r="T550" t="s">
        <v>41</v>
      </c>
      <c r="U550" t="s">
        <v>42</v>
      </c>
      <c r="V550" t="s">
        <v>113</v>
      </c>
      <c r="W550">
        <v>0.5</v>
      </c>
      <c r="Y550" t="s">
        <v>917</v>
      </c>
      <c r="Z550" t="s">
        <v>32</v>
      </c>
      <c r="AA550">
        <v>0.01</v>
      </c>
      <c r="AB550" t="s">
        <v>46</v>
      </c>
      <c r="AC550" t="s">
        <v>1248</v>
      </c>
      <c r="AD550" t="s">
        <v>716</v>
      </c>
      <c r="AE550">
        <v>1</v>
      </c>
      <c r="AF550" t="s">
        <v>526</v>
      </c>
      <c r="AG550">
        <v>438</v>
      </c>
      <c r="AH550" t="s">
        <v>117</v>
      </c>
    </row>
    <row r="551" spans="1:34" x14ac:dyDescent="0.25">
      <c r="A551" t="s">
        <v>158</v>
      </c>
      <c r="B551" t="s">
        <v>158</v>
      </c>
      <c r="C551" t="s">
        <v>1261</v>
      </c>
      <c r="D551" t="s">
        <v>158</v>
      </c>
      <c r="E551">
        <v>2.35E-2</v>
      </c>
      <c r="F551" t="s">
        <v>158</v>
      </c>
      <c r="G551" t="s">
        <v>1325</v>
      </c>
      <c r="H551" t="s">
        <v>111</v>
      </c>
      <c r="I551">
        <v>10</v>
      </c>
      <c r="J551" t="s">
        <v>96</v>
      </c>
      <c r="M551" t="s">
        <v>32</v>
      </c>
      <c r="N551" t="s">
        <v>59</v>
      </c>
      <c r="O551">
        <v>18</v>
      </c>
      <c r="P551" t="s">
        <v>71</v>
      </c>
      <c r="S551" t="s">
        <v>53</v>
      </c>
      <c r="T551" t="s">
        <v>41</v>
      </c>
      <c r="U551" t="s">
        <v>42</v>
      </c>
      <c r="V551" t="s">
        <v>113</v>
      </c>
      <c r="Y551" t="s">
        <v>1257</v>
      </c>
      <c r="Z551" t="s">
        <v>32</v>
      </c>
      <c r="AA551">
        <v>0.05</v>
      </c>
      <c r="AB551" t="s">
        <v>46</v>
      </c>
      <c r="AC551" t="s">
        <v>778</v>
      </c>
      <c r="AD551" t="s">
        <v>1258</v>
      </c>
      <c r="AE551">
        <v>2</v>
      </c>
      <c r="AF551" t="s">
        <v>127</v>
      </c>
      <c r="AG551">
        <v>393</v>
      </c>
      <c r="AH551" t="s">
        <v>116</v>
      </c>
    </row>
    <row r="552" spans="1:34" x14ac:dyDescent="0.25">
      <c r="A552" t="s">
        <v>158</v>
      </c>
      <c r="B552" t="s">
        <v>158</v>
      </c>
      <c r="C552" t="s">
        <v>1246</v>
      </c>
      <c r="D552" t="s">
        <v>158</v>
      </c>
      <c r="E552">
        <v>2.5000000000000001E-2</v>
      </c>
      <c r="F552" t="s">
        <v>158</v>
      </c>
      <c r="G552" t="s">
        <v>1325</v>
      </c>
      <c r="H552" t="s">
        <v>111</v>
      </c>
      <c r="I552">
        <v>10</v>
      </c>
      <c r="J552" t="s">
        <v>96</v>
      </c>
      <c r="M552" t="s">
        <v>32</v>
      </c>
      <c r="N552" t="s">
        <v>47</v>
      </c>
      <c r="O552">
        <v>60</v>
      </c>
      <c r="P552" t="s">
        <v>48</v>
      </c>
      <c r="Q552" t="s">
        <v>103</v>
      </c>
      <c r="R552" t="s">
        <v>52</v>
      </c>
      <c r="S552" t="s">
        <v>53</v>
      </c>
      <c r="T552" t="s">
        <v>41</v>
      </c>
      <c r="U552" t="s">
        <v>42</v>
      </c>
      <c r="V552" t="s">
        <v>113</v>
      </c>
      <c r="W552">
        <v>0</v>
      </c>
      <c r="Z552" t="s">
        <v>32</v>
      </c>
      <c r="AA552">
        <v>2.5000000000000001E-2</v>
      </c>
      <c r="AB552" t="s">
        <v>46</v>
      </c>
      <c r="AC552" t="s">
        <v>628</v>
      </c>
      <c r="AD552" t="s">
        <v>467</v>
      </c>
      <c r="AE552">
        <v>3</v>
      </c>
      <c r="AF552" t="s">
        <v>1204</v>
      </c>
      <c r="AG552">
        <v>7</v>
      </c>
      <c r="AH552" t="s">
        <v>116</v>
      </c>
    </row>
    <row r="553" spans="1:34" x14ac:dyDescent="0.25">
      <c r="A553" t="s">
        <v>158</v>
      </c>
      <c r="B553" t="s">
        <v>158</v>
      </c>
      <c r="C553" t="s">
        <v>889</v>
      </c>
      <c r="D553" t="s">
        <v>158</v>
      </c>
      <c r="E553">
        <v>2.5000000000000001E-2</v>
      </c>
      <c r="F553" t="s">
        <v>158</v>
      </c>
      <c r="G553" t="s">
        <v>1325</v>
      </c>
      <c r="H553" t="s">
        <v>109</v>
      </c>
      <c r="I553">
        <v>10</v>
      </c>
      <c r="J553" t="s">
        <v>93</v>
      </c>
      <c r="M553" t="s">
        <v>46</v>
      </c>
      <c r="N553" t="s">
        <v>59</v>
      </c>
      <c r="O553">
        <v>5</v>
      </c>
      <c r="P553" t="s">
        <v>48</v>
      </c>
      <c r="Q553" t="s">
        <v>103</v>
      </c>
      <c r="R553" t="s">
        <v>52</v>
      </c>
      <c r="S553" t="s">
        <v>53</v>
      </c>
      <c r="T553" t="s">
        <v>41</v>
      </c>
      <c r="U553" t="s">
        <v>55</v>
      </c>
      <c r="V553" t="s">
        <v>113</v>
      </c>
      <c r="W553">
        <v>0</v>
      </c>
      <c r="X553" t="s">
        <v>55</v>
      </c>
      <c r="Y553" t="s">
        <v>890</v>
      </c>
      <c r="Z553" t="s">
        <v>32</v>
      </c>
      <c r="AA553">
        <v>0.01</v>
      </c>
      <c r="AB553" t="s">
        <v>46</v>
      </c>
      <c r="AC553" t="s">
        <v>230</v>
      </c>
      <c r="AD553" t="s">
        <v>891</v>
      </c>
      <c r="AE553">
        <v>2</v>
      </c>
      <c r="AF553" t="s">
        <v>892</v>
      </c>
      <c r="AG553">
        <v>750</v>
      </c>
      <c r="AH553" t="s">
        <v>116</v>
      </c>
    </row>
    <row r="554" spans="1:34" x14ac:dyDescent="0.25">
      <c r="A554" t="s">
        <v>158</v>
      </c>
      <c r="B554" t="s">
        <v>158</v>
      </c>
      <c r="C554" t="s">
        <v>311</v>
      </c>
      <c r="D554" t="s">
        <v>158</v>
      </c>
      <c r="E554">
        <v>2.5000000000000001E-2</v>
      </c>
      <c r="F554" t="s">
        <v>158</v>
      </c>
      <c r="G554" t="s">
        <v>1325</v>
      </c>
      <c r="H554" t="s">
        <v>111</v>
      </c>
      <c r="I554">
        <v>10</v>
      </c>
      <c r="J554" t="s">
        <v>93</v>
      </c>
      <c r="M554" t="s">
        <v>46</v>
      </c>
      <c r="N554" t="s">
        <v>59</v>
      </c>
      <c r="O554">
        <v>180</v>
      </c>
      <c r="P554" t="s">
        <v>35</v>
      </c>
      <c r="Q554" t="s">
        <v>103</v>
      </c>
      <c r="R554" t="s">
        <v>52</v>
      </c>
      <c r="S554" t="s">
        <v>53</v>
      </c>
      <c r="T554" t="s">
        <v>41</v>
      </c>
      <c r="U554" t="s">
        <v>42</v>
      </c>
      <c r="V554" t="s">
        <v>113</v>
      </c>
      <c r="W554">
        <v>6</v>
      </c>
      <c r="Z554" t="s">
        <v>32</v>
      </c>
      <c r="AA554">
        <v>5.0000000000000001E-3</v>
      </c>
      <c r="AC554" t="s">
        <v>312</v>
      </c>
      <c r="AD554" t="s">
        <v>313</v>
      </c>
      <c r="AE554">
        <v>2</v>
      </c>
    </row>
    <row r="555" spans="1:34" x14ac:dyDescent="0.25">
      <c r="A555" t="s">
        <v>158</v>
      </c>
      <c r="B555" t="s">
        <v>158</v>
      </c>
      <c r="C555" t="s">
        <v>1074</v>
      </c>
      <c r="D555" t="s">
        <v>158</v>
      </c>
      <c r="E555">
        <v>2.5000000000000001E-2</v>
      </c>
      <c r="F555" t="s">
        <v>158</v>
      </c>
      <c r="G555" t="s">
        <v>1325</v>
      </c>
      <c r="H555" t="s">
        <v>111</v>
      </c>
      <c r="I555" t="s">
        <v>1044</v>
      </c>
      <c r="J555" t="s">
        <v>93</v>
      </c>
      <c r="M555" t="s">
        <v>46</v>
      </c>
      <c r="N555" t="s">
        <v>59</v>
      </c>
      <c r="O555">
        <v>1200</v>
      </c>
      <c r="P555" t="s">
        <v>34</v>
      </c>
      <c r="Q555" t="s">
        <v>103</v>
      </c>
      <c r="R555" t="s">
        <v>39</v>
      </c>
      <c r="S555" t="s">
        <v>89</v>
      </c>
      <c r="T555" t="s">
        <v>41</v>
      </c>
      <c r="U555" t="s">
        <v>42</v>
      </c>
      <c r="V555" t="s">
        <v>113</v>
      </c>
      <c r="W555" t="s">
        <v>1057</v>
      </c>
      <c r="X555" t="s">
        <v>1059</v>
      </c>
      <c r="Y555" t="s">
        <v>664</v>
      </c>
      <c r="Z555" t="s">
        <v>32</v>
      </c>
      <c r="AA555" t="s">
        <v>397</v>
      </c>
      <c r="AB555" t="s">
        <v>32</v>
      </c>
      <c r="AC555" t="s">
        <v>1047</v>
      </c>
      <c r="AD555" t="s">
        <v>1048</v>
      </c>
      <c r="AE555">
        <v>1.3</v>
      </c>
      <c r="AF555" t="s">
        <v>679</v>
      </c>
      <c r="AG555">
        <v>440</v>
      </c>
      <c r="AH555" t="s">
        <v>116</v>
      </c>
    </row>
    <row r="556" spans="1:34" x14ac:dyDescent="0.25">
      <c r="A556" t="s">
        <v>495</v>
      </c>
      <c r="B556" t="s">
        <v>495</v>
      </c>
      <c r="C556" t="s">
        <v>480</v>
      </c>
      <c r="D556" t="s">
        <v>158</v>
      </c>
      <c r="E556">
        <v>2.5000000000000001E-2</v>
      </c>
      <c r="F556" t="s">
        <v>158</v>
      </c>
      <c r="G556" t="s">
        <v>1325</v>
      </c>
      <c r="H556" t="s">
        <v>111</v>
      </c>
      <c r="I556">
        <v>10</v>
      </c>
      <c r="J556" t="s">
        <v>93</v>
      </c>
      <c r="M556" t="s">
        <v>46</v>
      </c>
      <c r="N556" t="s">
        <v>59</v>
      </c>
      <c r="O556">
        <v>120</v>
      </c>
      <c r="P556" t="s">
        <v>34</v>
      </c>
      <c r="Q556" t="s">
        <v>103</v>
      </c>
      <c r="R556" t="s">
        <v>52</v>
      </c>
      <c r="S556" t="s">
        <v>53</v>
      </c>
      <c r="T556" t="s">
        <v>41</v>
      </c>
      <c r="U556" t="s">
        <v>42</v>
      </c>
      <c r="V556" t="s">
        <v>113</v>
      </c>
      <c r="Z556" t="s">
        <v>32</v>
      </c>
      <c r="AA556">
        <v>0.01</v>
      </c>
      <c r="AB556" t="s">
        <v>32</v>
      </c>
      <c r="AC556" t="s">
        <v>489</v>
      </c>
      <c r="AD556" t="s">
        <v>490</v>
      </c>
      <c r="AE556">
        <v>1</v>
      </c>
      <c r="AF556" t="s">
        <v>491</v>
      </c>
      <c r="AG556">
        <v>220</v>
      </c>
    </row>
    <row r="557" spans="1:34" x14ac:dyDescent="0.25">
      <c r="A557" t="s">
        <v>496</v>
      </c>
      <c r="B557" t="s">
        <v>496</v>
      </c>
      <c r="C557" t="s">
        <v>480</v>
      </c>
      <c r="D557" t="s">
        <v>158</v>
      </c>
      <c r="E557">
        <v>2.5000000000000001E-2</v>
      </c>
      <c r="F557" t="s">
        <v>158</v>
      </c>
      <c r="G557" t="s">
        <v>1325</v>
      </c>
      <c r="H557" t="s">
        <v>111</v>
      </c>
      <c r="I557">
        <v>10</v>
      </c>
      <c r="J557" t="s">
        <v>93</v>
      </c>
      <c r="M557" t="s">
        <v>46</v>
      </c>
      <c r="N557" t="s">
        <v>59</v>
      </c>
      <c r="O557">
        <v>120</v>
      </c>
      <c r="P557" t="s">
        <v>34</v>
      </c>
      <c r="Q557" t="s">
        <v>103</v>
      </c>
      <c r="R557" t="s">
        <v>52</v>
      </c>
      <c r="S557" t="s">
        <v>53</v>
      </c>
      <c r="T557" t="s">
        <v>41</v>
      </c>
      <c r="U557" t="s">
        <v>42</v>
      </c>
      <c r="V557" t="s">
        <v>113</v>
      </c>
      <c r="Z557" t="s">
        <v>32</v>
      </c>
      <c r="AA557">
        <v>0.01</v>
      </c>
      <c r="AB557" t="s">
        <v>32</v>
      </c>
      <c r="AC557" t="s">
        <v>489</v>
      </c>
      <c r="AD557" t="s">
        <v>490</v>
      </c>
      <c r="AE557">
        <v>1</v>
      </c>
      <c r="AF557" t="s">
        <v>491</v>
      </c>
      <c r="AG557">
        <v>220</v>
      </c>
    </row>
    <row r="558" spans="1:34" x14ac:dyDescent="0.25">
      <c r="A558" t="s">
        <v>158</v>
      </c>
      <c r="B558" t="s">
        <v>158</v>
      </c>
      <c r="C558" t="s">
        <v>722</v>
      </c>
      <c r="D558" t="s">
        <v>158</v>
      </c>
      <c r="E558">
        <v>2.5999999999999999E-2</v>
      </c>
      <c r="F558" t="s">
        <v>158</v>
      </c>
      <c r="G558" t="s">
        <v>1325</v>
      </c>
      <c r="H558" t="s">
        <v>110</v>
      </c>
      <c r="I558">
        <v>10</v>
      </c>
      <c r="J558" t="s">
        <v>93</v>
      </c>
      <c r="M558" t="s">
        <v>46</v>
      </c>
      <c r="N558" t="s">
        <v>59</v>
      </c>
      <c r="O558">
        <v>120</v>
      </c>
      <c r="P558" t="s">
        <v>34</v>
      </c>
      <c r="Q558" t="s">
        <v>103</v>
      </c>
      <c r="R558" t="s">
        <v>52</v>
      </c>
      <c r="S558" t="s">
        <v>53</v>
      </c>
      <c r="T558" t="s">
        <v>41</v>
      </c>
      <c r="U558" t="s">
        <v>42</v>
      </c>
      <c r="V558" t="s">
        <v>113</v>
      </c>
      <c r="W558" t="s">
        <v>181</v>
      </c>
      <c r="Z558" t="s">
        <v>32</v>
      </c>
      <c r="AA558">
        <v>0.01</v>
      </c>
      <c r="AB558" t="s">
        <v>46</v>
      </c>
      <c r="AC558">
        <v>7010</v>
      </c>
      <c r="AD558" t="s">
        <v>716</v>
      </c>
      <c r="AE558">
        <v>1</v>
      </c>
      <c r="AF558" t="s">
        <v>127</v>
      </c>
      <c r="AG558">
        <v>696</v>
      </c>
      <c r="AH558" t="s">
        <v>117</v>
      </c>
    </row>
    <row r="559" spans="1:34" x14ac:dyDescent="0.25">
      <c r="A559" t="s">
        <v>158</v>
      </c>
      <c r="B559" t="s">
        <v>158</v>
      </c>
      <c r="C559" t="s">
        <v>396</v>
      </c>
      <c r="D559" t="s">
        <v>158</v>
      </c>
      <c r="E559">
        <v>2.7E-2</v>
      </c>
      <c r="F559" t="s">
        <v>158</v>
      </c>
      <c r="G559" t="s">
        <v>1325</v>
      </c>
      <c r="H559" t="s">
        <v>111</v>
      </c>
      <c r="I559">
        <v>10</v>
      </c>
      <c r="J559" t="s">
        <v>93</v>
      </c>
      <c r="M559" t="s">
        <v>32</v>
      </c>
      <c r="N559" t="s">
        <v>59</v>
      </c>
      <c r="O559">
        <v>900</v>
      </c>
      <c r="P559" t="s">
        <v>48</v>
      </c>
      <c r="Q559" t="s">
        <v>103</v>
      </c>
      <c r="R559" t="s">
        <v>39</v>
      </c>
      <c r="S559" t="s">
        <v>76</v>
      </c>
      <c r="T559" t="s">
        <v>54</v>
      </c>
      <c r="V559" t="s">
        <v>113</v>
      </c>
      <c r="Z559" t="s">
        <v>32</v>
      </c>
      <c r="AA559" t="s">
        <v>397</v>
      </c>
      <c r="AB559" t="s">
        <v>32</v>
      </c>
      <c r="AC559" t="s">
        <v>398</v>
      </c>
      <c r="AD559" t="s">
        <v>399</v>
      </c>
      <c r="AE559">
        <v>3</v>
      </c>
      <c r="AF559" t="s">
        <v>400</v>
      </c>
      <c r="AH559" t="s">
        <v>116</v>
      </c>
    </row>
    <row r="560" spans="1:34" x14ac:dyDescent="0.25">
      <c r="A560" t="s">
        <v>158</v>
      </c>
      <c r="B560" t="s">
        <v>158</v>
      </c>
      <c r="C560" t="s">
        <v>414</v>
      </c>
      <c r="D560" t="s">
        <v>158</v>
      </c>
      <c r="E560">
        <v>2.8000000000000001E-2</v>
      </c>
      <c r="F560" t="s">
        <v>158</v>
      </c>
      <c r="G560" t="s">
        <v>1325</v>
      </c>
      <c r="H560" t="s">
        <v>111</v>
      </c>
      <c r="I560">
        <v>10</v>
      </c>
      <c r="J560" t="s">
        <v>93</v>
      </c>
      <c r="M560" t="s">
        <v>415</v>
      </c>
      <c r="N560" t="s">
        <v>59</v>
      </c>
      <c r="O560">
        <v>10</v>
      </c>
      <c r="P560" t="s">
        <v>48</v>
      </c>
      <c r="Q560" t="s">
        <v>103</v>
      </c>
      <c r="R560" t="s">
        <v>52</v>
      </c>
      <c r="S560" t="s">
        <v>53</v>
      </c>
      <c r="T560" t="s">
        <v>41</v>
      </c>
      <c r="U560" t="s">
        <v>42</v>
      </c>
      <c r="V560" t="s">
        <v>113</v>
      </c>
      <c r="Y560" t="s">
        <v>165</v>
      </c>
      <c r="Z560" t="s">
        <v>32</v>
      </c>
      <c r="AA560">
        <v>0.01</v>
      </c>
      <c r="AC560" t="s">
        <v>416</v>
      </c>
      <c r="AD560" t="s">
        <v>422</v>
      </c>
      <c r="AE560">
        <v>2</v>
      </c>
      <c r="AF560" t="s">
        <v>417</v>
      </c>
      <c r="AG560">
        <v>800</v>
      </c>
      <c r="AH560" t="s">
        <v>116</v>
      </c>
    </row>
    <row r="561" spans="1:34" x14ac:dyDescent="0.25">
      <c r="A561" t="s">
        <v>158</v>
      </c>
      <c r="B561" t="s">
        <v>158</v>
      </c>
      <c r="C561" t="s">
        <v>280</v>
      </c>
      <c r="D561" t="s">
        <v>158</v>
      </c>
      <c r="E561">
        <v>2.9000000000000001E-2</v>
      </c>
      <c r="F561" t="s">
        <v>158</v>
      </c>
      <c r="G561" t="s">
        <v>1325</v>
      </c>
      <c r="H561" t="s">
        <v>111</v>
      </c>
      <c r="I561">
        <v>10</v>
      </c>
      <c r="J561" t="s">
        <v>93</v>
      </c>
      <c r="M561" t="s">
        <v>46</v>
      </c>
      <c r="N561" t="s">
        <v>59</v>
      </c>
      <c r="O561">
        <v>120</v>
      </c>
      <c r="P561" t="s">
        <v>34</v>
      </c>
      <c r="Q561" t="s">
        <v>103</v>
      </c>
      <c r="R561" t="s">
        <v>52</v>
      </c>
      <c r="S561" t="s">
        <v>53</v>
      </c>
      <c r="T561" t="s">
        <v>41</v>
      </c>
      <c r="U561" t="s">
        <v>42</v>
      </c>
      <c r="V561" t="s">
        <v>113</v>
      </c>
      <c r="W561">
        <v>4.0000000000000001E-3</v>
      </c>
      <c r="Y561" t="s">
        <v>238</v>
      </c>
      <c r="Z561" t="s">
        <v>32</v>
      </c>
      <c r="AA561">
        <v>3.0000000000000001E-3</v>
      </c>
      <c r="AB561" t="s">
        <v>46</v>
      </c>
      <c r="AC561" t="s">
        <v>230</v>
      </c>
      <c r="AD561" t="s">
        <v>228</v>
      </c>
      <c r="AE561">
        <v>2</v>
      </c>
      <c r="AF561" t="s">
        <v>127</v>
      </c>
      <c r="AG561">
        <v>4</v>
      </c>
      <c r="AH561" t="s">
        <v>116</v>
      </c>
    </row>
    <row r="562" spans="1:34" x14ac:dyDescent="0.25">
      <c r="A562" t="s">
        <v>158</v>
      </c>
      <c r="B562" t="s">
        <v>158</v>
      </c>
      <c r="C562" t="s">
        <v>618</v>
      </c>
      <c r="D562" t="s">
        <v>158</v>
      </c>
      <c r="E562">
        <v>2.9899999999999999E-2</v>
      </c>
      <c r="F562" t="s">
        <v>158</v>
      </c>
      <c r="G562" t="s">
        <v>1325</v>
      </c>
      <c r="H562" t="s">
        <v>110</v>
      </c>
      <c r="I562">
        <v>10</v>
      </c>
      <c r="J562" t="s">
        <v>93</v>
      </c>
      <c r="M562" t="s">
        <v>46</v>
      </c>
      <c r="N562" t="s">
        <v>47</v>
      </c>
      <c r="O562">
        <v>60</v>
      </c>
      <c r="P562" t="s">
        <v>622</v>
      </c>
      <c r="Q562" t="s">
        <v>103</v>
      </c>
      <c r="R562" t="s">
        <v>52</v>
      </c>
      <c r="S562" t="s">
        <v>53</v>
      </c>
      <c r="T562" t="s">
        <v>41</v>
      </c>
      <c r="V562" t="s">
        <v>113</v>
      </c>
      <c r="W562">
        <v>0</v>
      </c>
      <c r="Y562" t="s">
        <v>165</v>
      </c>
      <c r="Z562" t="s">
        <v>32</v>
      </c>
      <c r="AA562">
        <v>5.0000000000000001E-3</v>
      </c>
      <c r="AB562" t="s">
        <v>46</v>
      </c>
      <c r="AC562" t="s">
        <v>623</v>
      </c>
      <c r="AD562" t="s">
        <v>624</v>
      </c>
      <c r="AE562">
        <v>4</v>
      </c>
      <c r="AF562" t="s">
        <v>621</v>
      </c>
      <c r="AG562">
        <v>495</v>
      </c>
      <c r="AH562" t="s">
        <v>118</v>
      </c>
    </row>
    <row r="563" spans="1:34" x14ac:dyDescent="0.25">
      <c r="A563" t="s">
        <v>913</v>
      </c>
      <c r="B563" t="s">
        <v>913</v>
      </c>
      <c r="C563" t="s">
        <v>899</v>
      </c>
      <c r="D563" t="s">
        <v>158</v>
      </c>
      <c r="E563">
        <v>0.03</v>
      </c>
      <c r="F563" t="s">
        <v>158</v>
      </c>
      <c r="G563" t="s">
        <v>1325</v>
      </c>
      <c r="H563" t="s">
        <v>900</v>
      </c>
      <c r="I563">
        <v>10</v>
      </c>
      <c r="J563" t="s">
        <v>901</v>
      </c>
      <c r="M563" t="s">
        <v>902</v>
      </c>
      <c r="N563" t="s">
        <v>59</v>
      </c>
      <c r="O563">
        <v>300</v>
      </c>
      <c r="P563" t="s">
        <v>903</v>
      </c>
      <c r="Q563" t="s">
        <v>103</v>
      </c>
      <c r="R563" t="s">
        <v>52</v>
      </c>
      <c r="S563" t="s">
        <v>904</v>
      </c>
      <c r="T563" t="s">
        <v>824</v>
      </c>
      <c r="U563" t="s">
        <v>42</v>
      </c>
      <c r="V563" t="s">
        <v>113</v>
      </c>
      <c r="Z563" t="s">
        <v>905</v>
      </c>
      <c r="AA563">
        <v>0.01</v>
      </c>
      <c r="AB563" t="s">
        <v>906</v>
      </c>
      <c r="AC563" t="s">
        <v>907</v>
      </c>
      <c r="AD563" t="s">
        <v>908</v>
      </c>
      <c r="AE563">
        <v>5</v>
      </c>
      <c r="AF563" t="s">
        <v>909</v>
      </c>
      <c r="AG563">
        <v>309</v>
      </c>
    </row>
    <row r="564" spans="1:34" x14ac:dyDescent="0.25">
      <c r="A564" t="s">
        <v>886</v>
      </c>
      <c r="B564" t="s">
        <v>158</v>
      </c>
      <c r="C564" t="s">
        <v>888</v>
      </c>
      <c r="D564" t="s">
        <v>158</v>
      </c>
      <c r="E564">
        <v>3.1E-2</v>
      </c>
      <c r="F564" t="s">
        <v>158</v>
      </c>
      <c r="G564" t="s">
        <v>1325</v>
      </c>
      <c r="H564" t="s">
        <v>111</v>
      </c>
      <c r="I564">
        <v>5</v>
      </c>
      <c r="J564" t="s">
        <v>93</v>
      </c>
      <c r="M564" t="s">
        <v>826</v>
      </c>
      <c r="N564" t="s">
        <v>59</v>
      </c>
      <c r="O564">
        <v>240</v>
      </c>
      <c r="P564" t="s">
        <v>457</v>
      </c>
      <c r="Q564" t="s">
        <v>103</v>
      </c>
      <c r="R564" t="s">
        <v>52</v>
      </c>
      <c r="S564" t="s">
        <v>53</v>
      </c>
      <c r="T564" t="s">
        <v>41</v>
      </c>
      <c r="U564" t="s">
        <v>42</v>
      </c>
      <c r="V564" t="s">
        <v>113</v>
      </c>
      <c r="Y564" t="s">
        <v>165</v>
      </c>
      <c r="Z564" t="s">
        <v>32</v>
      </c>
      <c r="AA564">
        <v>0.01</v>
      </c>
      <c r="AB564" t="s">
        <v>415</v>
      </c>
      <c r="AC564" t="s">
        <v>883</v>
      </c>
      <c r="AD564" t="s">
        <v>884</v>
      </c>
      <c r="AE564">
        <v>1</v>
      </c>
      <c r="AF564" t="s">
        <v>812</v>
      </c>
      <c r="AG564">
        <v>250</v>
      </c>
      <c r="AH564" t="s">
        <v>116</v>
      </c>
    </row>
    <row r="565" spans="1:34" x14ac:dyDescent="0.25">
      <c r="A565" t="s">
        <v>158</v>
      </c>
      <c r="B565" t="s">
        <v>158</v>
      </c>
      <c r="C565" t="s">
        <v>470</v>
      </c>
      <c r="D565" t="s">
        <v>158</v>
      </c>
      <c r="E565">
        <v>3.3000000000000002E-2</v>
      </c>
      <c r="F565" t="s">
        <v>158</v>
      </c>
      <c r="G565" t="s">
        <v>1325</v>
      </c>
      <c r="H565" t="s">
        <v>111</v>
      </c>
      <c r="I565">
        <v>10</v>
      </c>
      <c r="J565" t="s">
        <v>93</v>
      </c>
      <c r="M565" t="s">
        <v>46</v>
      </c>
      <c r="N565" t="s">
        <v>59</v>
      </c>
      <c r="O565">
        <v>300</v>
      </c>
      <c r="P565" t="s">
        <v>34</v>
      </c>
      <c r="Q565" t="s">
        <v>102</v>
      </c>
      <c r="R565" t="s">
        <v>52</v>
      </c>
      <c r="S565" t="s">
        <v>53</v>
      </c>
      <c r="T565" t="s">
        <v>66</v>
      </c>
      <c r="U565" t="s">
        <v>42</v>
      </c>
      <c r="V565" t="s">
        <v>113</v>
      </c>
      <c r="W565">
        <v>6</v>
      </c>
      <c r="Z565" t="s">
        <v>32</v>
      </c>
      <c r="AA565">
        <v>0.01</v>
      </c>
      <c r="AB565" t="s">
        <v>46</v>
      </c>
      <c r="AC565" t="s">
        <v>474</v>
      </c>
      <c r="AD565" t="s">
        <v>220</v>
      </c>
      <c r="AE565">
        <v>1</v>
      </c>
      <c r="AF565" t="s">
        <v>475</v>
      </c>
      <c r="AG565">
        <v>490</v>
      </c>
      <c r="AH565" t="s">
        <v>117</v>
      </c>
    </row>
    <row r="566" spans="1:34" x14ac:dyDescent="0.25">
      <c r="A566" t="s">
        <v>158</v>
      </c>
      <c r="B566" t="s">
        <v>158</v>
      </c>
      <c r="C566" t="s">
        <v>350</v>
      </c>
      <c r="D566" t="s">
        <v>158</v>
      </c>
      <c r="E566">
        <v>3.4000000000000002E-2</v>
      </c>
      <c r="F566" t="s">
        <v>158</v>
      </c>
      <c r="G566" t="s">
        <v>1325</v>
      </c>
      <c r="H566" t="s">
        <v>110</v>
      </c>
      <c r="I566">
        <v>5</v>
      </c>
      <c r="J566" t="s">
        <v>93</v>
      </c>
      <c r="M566" t="s">
        <v>46</v>
      </c>
      <c r="N566" t="s">
        <v>59</v>
      </c>
      <c r="O566">
        <v>180</v>
      </c>
      <c r="P566" t="s">
        <v>34</v>
      </c>
      <c r="Q566" t="s">
        <v>103</v>
      </c>
      <c r="R566" t="s">
        <v>52</v>
      </c>
      <c r="S566" t="s">
        <v>53</v>
      </c>
      <c r="T566" t="s">
        <v>41</v>
      </c>
      <c r="U566" t="s">
        <v>42</v>
      </c>
      <c r="V566" t="s">
        <v>113</v>
      </c>
      <c r="W566">
        <v>0.1</v>
      </c>
      <c r="Y566" t="s">
        <v>380</v>
      </c>
      <c r="Z566" t="s">
        <v>32</v>
      </c>
      <c r="AA566">
        <v>0.01</v>
      </c>
      <c r="AB566" t="s">
        <v>46</v>
      </c>
      <c r="AC566" t="s">
        <v>230</v>
      </c>
      <c r="AD566" t="s">
        <v>215</v>
      </c>
      <c r="AE566">
        <v>2</v>
      </c>
      <c r="AF566" t="s">
        <v>127</v>
      </c>
      <c r="AG566" t="s">
        <v>353</v>
      </c>
      <c r="AH566" t="s">
        <v>116</v>
      </c>
    </row>
    <row r="567" spans="1:34" x14ac:dyDescent="0.25">
      <c r="A567" t="s">
        <v>886</v>
      </c>
      <c r="B567" t="s">
        <v>158</v>
      </c>
      <c r="C567" t="s">
        <v>921</v>
      </c>
      <c r="D567" t="s">
        <v>158</v>
      </c>
      <c r="E567">
        <v>3.5000000000000003E-2</v>
      </c>
      <c r="F567" t="s">
        <v>158</v>
      </c>
      <c r="G567" t="s">
        <v>1325</v>
      </c>
      <c r="H567" t="s">
        <v>109</v>
      </c>
      <c r="I567">
        <v>10</v>
      </c>
      <c r="J567" t="s">
        <v>93</v>
      </c>
      <c r="M567" t="s">
        <v>46</v>
      </c>
      <c r="N567" t="s">
        <v>59</v>
      </c>
      <c r="O567">
        <v>120</v>
      </c>
      <c r="P567" t="s">
        <v>71</v>
      </c>
      <c r="Q567" t="s">
        <v>103</v>
      </c>
      <c r="R567" t="s">
        <v>39</v>
      </c>
      <c r="S567" t="s">
        <v>76</v>
      </c>
      <c r="T567" t="s">
        <v>41</v>
      </c>
      <c r="V567" t="s">
        <v>113</v>
      </c>
      <c r="W567">
        <v>5</v>
      </c>
      <c r="Y567" t="s">
        <v>937</v>
      </c>
      <c r="Z567" t="s">
        <v>32</v>
      </c>
      <c r="AA567">
        <v>0.01</v>
      </c>
      <c r="AB567" t="s">
        <v>32</v>
      </c>
      <c r="AC567" t="s">
        <v>928</v>
      </c>
      <c r="AD567" t="s">
        <v>929</v>
      </c>
      <c r="AE567">
        <v>10</v>
      </c>
      <c r="AF567" t="s">
        <v>930</v>
      </c>
    </row>
    <row r="568" spans="1:34" x14ac:dyDescent="0.25">
      <c r="A568" t="s">
        <v>158</v>
      </c>
      <c r="B568" t="s">
        <v>158</v>
      </c>
      <c r="C568" t="s">
        <v>497</v>
      </c>
      <c r="D568" t="s">
        <v>158</v>
      </c>
      <c r="E568">
        <v>3.6400000000000002E-2</v>
      </c>
      <c r="F568" t="s">
        <v>158</v>
      </c>
      <c r="G568" t="s">
        <v>1325</v>
      </c>
      <c r="H568" t="s">
        <v>109</v>
      </c>
      <c r="I568">
        <v>10</v>
      </c>
      <c r="J568" t="s">
        <v>93</v>
      </c>
      <c r="M568" t="s">
        <v>46</v>
      </c>
      <c r="N568" t="s">
        <v>59</v>
      </c>
      <c r="O568">
        <v>180</v>
      </c>
      <c r="P568" t="s">
        <v>48</v>
      </c>
      <c r="Q568" t="s">
        <v>103</v>
      </c>
      <c r="R568" t="s">
        <v>63</v>
      </c>
      <c r="V568" t="s">
        <v>113</v>
      </c>
      <c r="W568">
        <v>6</v>
      </c>
      <c r="Z568" t="s">
        <v>32</v>
      </c>
      <c r="AA568" t="s">
        <v>397</v>
      </c>
      <c r="AB568" t="s">
        <v>46</v>
      </c>
      <c r="AC568" t="s">
        <v>503</v>
      </c>
      <c r="AD568" t="s">
        <v>504</v>
      </c>
      <c r="AE568">
        <v>3</v>
      </c>
      <c r="AF568" t="s">
        <v>505</v>
      </c>
      <c r="AG568">
        <v>28</v>
      </c>
      <c r="AH568" t="s">
        <v>116</v>
      </c>
    </row>
    <row r="569" spans="1:34" x14ac:dyDescent="0.25">
      <c r="A569" t="s">
        <v>158</v>
      </c>
      <c r="B569" t="s">
        <v>158</v>
      </c>
      <c r="C569" t="s">
        <v>1158</v>
      </c>
      <c r="D569" t="s">
        <v>158</v>
      </c>
      <c r="E569">
        <v>3.9800000000000002E-2</v>
      </c>
      <c r="F569" t="s">
        <v>158</v>
      </c>
      <c r="G569" t="s">
        <v>1325</v>
      </c>
      <c r="H569" t="s">
        <v>111</v>
      </c>
      <c r="I569">
        <v>10</v>
      </c>
      <c r="J569" t="s">
        <v>93</v>
      </c>
      <c r="M569" t="s">
        <v>46</v>
      </c>
      <c r="N569" t="s">
        <v>70</v>
      </c>
      <c r="O569">
        <v>60</v>
      </c>
      <c r="P569" t="s">
        <v>34</v>
      </c>
      <c r="Q569" t="s">
        <v>103</v>
      </c>
      <c r="R569" t="s">
        <v>63</v>
      </c>
      <c r="T569" t="s">
        <v>34</v>
      </c>
      <c r="V569" t="s">
        <v>113</v>
      </c>
      <c r="W569">
        <v>0</v>
      </c>
      <c r="Z569" t="s">
        <v>32</v>
      </c>
      <c r="AA569">
        <v>0.04</v>
      </c>
      <c r="AB569" t="s">
        <v>32</v>
      </c>
      <c r="AC569" t="s">
        <v>1164</v>
      </c>
      <c r="AD569" t="s">
        <v>1161</v>
      </c>
      <c r="AE569">
        <v>1</v>
      </c>
      <c r="AF569" t="s">
        <v>1162</v>
      </c>
      <c r="AG569">
        <v>59</v>
      </c>
      <c r="AH569" t="s">
        <v>116</v>
      </c>
    </row>
    <row r="570" spans="1:34" x14ac:dyDescent="0.25">
      <c r="A570" t="s">
        <v>158</v>
      </c>
      <c r="B570" t="s">
        <v>158</v>
      </c>
      <c r="C570" t="s">
        <v>337</v>
      </c>
      <c r="D570" t="s">
        <v>158</v>
      </c>
      <c r="E570">
        <v>4.2000000000000003E-2</v>
      </c>
      <c r="F570" t="s">
        <v>158</v>
      </c>
      <c r="G570" t="s">
        <v>1325</v>
      </c>
      <c r="H570" t="s">
        <v>111</v>
      </c>
      <c r="I570">
        <v>10</v>
      </c>
      <c r="J570" t="s">
        <v>93</v>
      </c>
      <c r="M570" t="s">
        <v>32</v>
      </c>
      <c r="N570" t="s">
        <v>59</v>
      </c>
      <c r="O570">
        <v>900</v>
      </c>
      <c r="P570" t="s">
        <v>48</v>
      </c>
      <c r="Q570" t="s">
        <v>103</v>
      </c>
      <c r="R570" t="s">
        <v>39</v>
      </c>
      <c r="S570" t="s">
        <v>89</v>
      </c>
      <c r="T570" t="s">
        <v>41</v>
      </c>
      <c r="U570" t="s">
        <v>42</v>
      </c>
      <c r="V570" t="s">
        <v>113</v>
      </c>
      <c r="W570">
        <v>2</v>
      </c>
      <c r="X570">
        <v>5</v>
      </c>
      <c r="Y570" t="s">
        <v>322</v>
      </c>
      <c r="Z570" t="s">
        <v>32</v>
      </c>
      <c r="AA570">
        <v>0.01</v>
      </c>
      <c r="AB570" t="s">
        <v>32</v>
      </c>
      <c r="AC570" t="s">
        <v>334</v>
      </c>
      <c r="AD570" t="s">
        <v>335</v>
      </c>
      <c r="AE570">
        <v>2</v>
      </c>
      <c r="AF570" t="s">
        <v>336</v>
      </c>
      <c r="AG570">
        <v>570</v>
      </c>
      <c r="AH570" t="s">
        <v>116</v>
      </c>
    </row>
    <row r="571" spans="1:34" x14ac:dyDescent="0.25">
      <c r="A571" t="s">
        <v>158</v>
      </c>
      <c r="B571" t="s">
        <v>158</v>
      </c>
      <c r="C571" t="s">
        <v>1043</v>
      </c>
      <c r="D571" t="s">
        <v>158</v>
      </c>
      <c r="E571">
        <v>4.2999999999999997E-2</v>
      </c>
      <c r="F571" t="s">
        <v>158</v>
      </c>
      <c r="G571" t="s">
        <v>1325</v>
      </c>
      <c r="H571" t="s">
        <v>108</v>
      </c>
      <c r="I571">
        <v>10</v>
      </c>
      <c r="J571" t="s">
        <v>93</v>
      </c>
      <c r="M571" t="s">
        <v>46</v>
      </c>
      <c r="N571" t="s">
        <v>59</v>
      </c>
      <c r="O571">
        <v>300</v>
      </c>
      <c r="P571" t="s">
        <v>34</v>
      </c>
      <c r="Q571" t="s">
        <v>103</v>
      </c>
      <c r="R571" t="s">
        <v>52</v>
      </c>
      <c r="S571" t="s">
        <v>53</v>
      </c>
      <c r="T571" t="s">
        <v>41</v>
      </c>
      <c r="U571" t="s">
        <v>42</v>
      </c>
      <c r="V571" t="s">
        <v>113</v>
      </c>
      <c r="W571" t="s">
        <v>976</v>
      </c>
      <c r="X571" t="s">
        <v>977</v>
      </c>
      <c r="Y571" t="s">
        <v>998</v>
      </c>
      <c r="Z571" t="s">
        <v>32</v>
      </c>
      <c r="AA571" t="s">
        <v>979</v>
      </c>
      <c r="AB571" t="s">
        <v>46</v>
      </c>
      <c r="AC571" t="s">
        <v>980</v>
      </c>
      <c r="AD571" t="s">
        <v>981</v>
      </c>
      <c r="AE571">
        <v>5</v>
      </c>
      <c r="AF571" t="s">
        <v>982</v>
      </c>
      <c r="AG571">
        <v>420</v>
      </c>
      <c r="AH571" t="s">
        <v>116</v>
      </c>
    </row>
    <row r="572" spans="1:34" x14ac:dyDescent="0.25">
      <c r="A572" t="s">
        <v>1061</v>
      </c>
      <c r="B572" t="s">
        <v>1061</v>
      </c>
      <c r="C572" t="s">
        <v>1074</v>
      </c>
      <c r="D572" t="s">
        <v>158</v>
      </c>
      <c r="E572">
        <v>4.3999999999999997E-2</v>
      </c>
      <c r="F572" t="s">
        <v>158</v>
      </c>
      <c r="G572" t="s">
        <v>1325</v>
      </c>
      <c r="AA572" t="s">
        <v>1050</v>
      </c>
    </row>
    <row r="573" spans="1:34" x14ac:dyDescent="0.25">
      <c r="A573" t="s">
        <v>158</v>
      </c>
      <c r="B573" t="s">
        <v>158</v>
      </c>
      <c r="C573" t="s">
        <v>692</v>
      </c>
      <c r="D573" t="s">
        <v>158</v>
      </c>
      <c r="E573">
        <v>4.4999999999999998E-2</v>
      </c>
      <c r="F573" t="s">
        <v>158</v>
      </c>
      <c r="G573" t="s">
        <v>1325</v>
      </c>
      <c r="H573" t="s">
        <v>111</v>
      </c>
      <c r="I573">
        <v>15</v>
      </c>
      <c r="J573" t="s">
        <v>92</v>
      </c>
      <c r="K573" t="s">
        <v>95</v>
      </c>
      <c r="L573" t="s">
        <v>98</v>
      </c>
      <c r="M573" t="s">
        <v>46</v>
      </c>
      <c r="N573" t="s">
        <v>59</v>
      </c>
      <c r="O573">
        <v>30</v>
      </c>
      <c r="P573" t="s">
        <v>71</v>
      </c>
      <c r="Q573" t="s">
        <v>103</v>
      </c>
      <c r="R573" t="s">
        <v>52</v>
      </c>
      <c r="S573" t="s">
        <v>53</v>
      </c>
      <c r="T573" t="s">
        <v>41</v>
      </c>
      <c r="U573" t="s">
        <v>42</v>
      </c>
      <c r="V573" t="s">
        <v>113</v>
      </c>
      <c r="W573">
        <v>6</v>
      </c>
      <c r="X573">
        <v>5</v>
      </c>
      <c r="Y573" t="s">
        <v>124</v>
      </c>
      <c r="Z573" t="s">
        <v>32</v>
      </c>
      <c r="AA573">
        <v>0.01</v>
      </c>
      <c r="AB573" t="s">
        <v>46</v>
      </c>
      <c r="AC573" t="s">
        <v>669</v>
      </c>
      <c r="AD573" t="s">
        <v>670</v>
      </c>
      <c r="AE573">
        <v>2</v>
      </c>
      <c r="AF573" t="s">
        <v>491</v>
      </c>
      <c r="AG573">
        <v>172</v>
      </c>
      <c r="AH573" t="s">
        <v>116</v>
      </c>
    </row>
    <row r="574" spans="1:34" x14ac:dyDescent="0.25">
      <c r="A574" t="s">
        <v>1061</v>
      </c>
      <c r="B574" t="s">
        <v>1061</v>
      </c>
      <c r="C574" t="s">
        <v>1074</v>
      </c>
      <c r="D574" t="s">
        <v>158</v>
      </c>
      <c r="E574">
        <v>4.5999999999999999E-2</v>
      </c>
      <c r="F574" t="s">
        <v>158</v>
      </c>
      <c r="G574" t="s">
        <v>1325</v>
      </c>
      <c r="AA574" t="s">
        <v>1050</v>
      </c>
    </row>
    <row r="575" spans="1:34" x14ac:dyDescent="0.25">
      <c r="A575" t="s">
        <v>158</v>
      </c>
      <c r="B575" t="s">
        <v>158</v>
      </c>
      <c r="C575" t="s">
        <v>553</v>
      </c>
      <c r="D575" t="s">
        <v>158</v>
      </c>
      <c r="E575">
        <v>0.05</v>
      </c>
      <c r="F575" t="s">
        <v>158</v>
      </c>
      <c r="G575" t="s">
        <v>1325</v>
      </c>
      <c r="H575" t="s">
        <v>111</v>
      </c>
      <c r="I575">
        <v>10</v>
      </c>
      <c r="J575" t="s">
        <v>93</v>
      </c>
      <c r="M575" t="s">
        <v>46</v>
      </c>
      <c r="N575" t="s">
        <v>59</v>
      </c>
      <c r="O575">
        <v>90</v>
      </c>
      <c r="P575" t="s">
        <v>48</v>
      </c>
      <c r="Q575" t="s">
        <v>103</v>
      </c>
      <c r="R575" t="s">
        <v>52</v>
      </c>
      <c r="S575" t="s">
        <v>53</v>
      </c>
      <c r="T575" t="s">
        <v>66</v>
      </c>
      <c r="U575" t="s">
        <v>42</v>
      </c>
      <c r="V575" t="s">
        <v>113</v>
      </c>
      <c r="Z575" t="s">
        <v>32</v>
      </c>
      <c r="AA575">
        <v>0.01</v>
      </c>
      <c r="AB575" t="s">
        <v>46</v>
      </c>
      <c r="AD575" t="s">
        <v>551</v>
      </c>
      <c r="AE575">
        <v>1</v>
      </c>
      <c r="AF575" t="s">
        <v>552</v>
      </c>
      <c r="AG575">
        <v>60</v>
      </c>
      <c r="AH575" t="s">
        <v>116</v>
      </c>
    </row>
    <row r="576" spans="1:34" x14ac:dyDescent="0.25">
      <c r="A576" t="s">
        <v>158</v>
      </c>
      <c r="B576" t="s">
        <v>158</v>
      </c>
      <c r="C576" t="s">
        <v>575</v>
      </c>
      <c r="D576" t="s">
        <v>158</v>
      </c>
      <c r="E576">
        <v>0.05</v>
      </c>
      <c r="F576" t="s">
        <v>158</v>
      </c>
      <c r="G576" t="s">
        <v>1325</v>
      </c>
      <c r="H576" t="s">
        <v>108</v>
      </c>
      <c r="I576">
        <v>10</v>
      </c>
      <c r="J576" t="s">
        <v>93</v>
      </c>
      <c r="M576" t="s">
        <v>46</v>
      </c>
      <c r="N576" t="s">
        <v>70</v>
      </c>
      <c r="O576">
        <v>300</v>
      </c>
      <c r="P576" t="s">
        <v>48</v>
      </c>
      <c r="Q576" t="s">
        <v>103</v>
      </c>
      <c r="R576" t="s">
        <v>52</v>
      </c>
      <c r="S576" t="s">
        <v>53</v>
      </c>
      <c r="T576" t="s">
        <v>41</v>
      </c>
      <c r="U576" t="s">
        <v>42</v>
      </c>
      <c r="V576" t="s">
        <v>113</v>
      </c>
      <c r="W576">
        <v>1</v>
      </c>
      <c r="Y576" t="s">
        <v>165</v>
      </c>
      <c r="Z576" t="s">
        <v>46</v>
      </c>
      <c r="AB576" t="s">
        <v>46</v>
      </c>
      <c r="AC576" t="s">
        <v>554</v>
      </c>
      <c r="AD576" t="s">
        <v>555</v>
      </c>
      <c r="AE576" s="19">
        <v>44597</v>
      </c>
      <c r="AF576" t="s">
        <v>556</v>
      </c>
      <c r="AG576">
        <v>4</v>
      </c>
      <c r="AH576" t="s">
        <v>116</v>
      </c>
    </row>
    <row r="577" spans="1:35" x14ac:dyDescent="0.25">
      <c r="A577" t="s">
        <v>158</v>
      </c>
      <c r="B577" t="s">
        <v>158</v>
      </c>
      <c r="C577" t="s">
        <v>1318</v>
      </c>
      <c r="D577" t="s">
        <v>158</v>
      </c>
      <c r="E577">
        <v>5.3999999999999999E-2</v>
      </c>
      <c r="F577" t="s">
        <v>158</v>
      </c>
      <c r="G577" t="s">
        <v>1325</v>
      </c>
      <c r="H577" t="s">
        <v>111</v>
      </c>
      <c r="I577">
        <v>10</v>
      </c>
      <c r="J577" t="s">
        <v>93</v>
      </c>
      <c r="M577" t="s">
        <v>46</v>
      </c>
      <c r="N577" t="s">
        <v>47</v>
      </c>
      <c r="O577">
        <v>120</v>
      </c>
      <c r="P577" t="s">
        <v>35</v>
      </c>
      <c r="Q577" t="s">
        <v>103</v>
      </c>
      <c r="R577" t="s">
        <v>52</v>
      </c>
      <c r="S577" t="s">
        <v>53</v>
      </c>
      <c r="T577" t="s">
        <v>66</v>
      </c>
      <c r="U577" t="s">
        <v>42</v>
      </c>
      <c r="V577" t="s">
        <v>113</v>
      </c>
      <c r="Y577" t="s">
        <v>890</v>
      </c>
      <c r="Z577" t="s">
        <v>32</v>
      </c>
      <c r="AA577">
        <v>0.01</v>
      </c>
      <c r="AB577" t="s">
        <v>46</v>
      </c>
      <c r="AC577" t="s">
        <v>1308</v>
      </c>
      <c r="AD577" t="s">
        <v>641</v>
      </c>
      <c r="AE577">
        <v>2</v>
      </c>
      <c r="AF577" t="s">
        <v>1309</v>
      </c>
      <c r="AG577">
        <v>600</v>
      </c>
      <c r="AH577" t="s">
        <v>116</v>
      </c>
    </row>
    <row r="578" spans="1:35" x14ac:dyDescent="0.25">
      <c r="A578" t="s">
        <v>158</v>
      </c>
      <c r="B578" t="s">
        <v>158</v>
      </c>
      <c r="C578" t="s">
        <v>1075</v>
      </c>
      <c r="D578" t="s">
        <v>158</v>
      </c>
      <c r="E578">
        <v>5.3999999999999999E-2</v>
      </c>
      <c r="F578" t="s">
        <v>158</v>
      </c>
      <c r="G578" t="s">
        <v>1325</v>
      </c>
      <c r="H578" t="s">
        <v>111</v>
      </c>
      <c r="I578">
        <v>10</v>
      </c>
      <c r="J578" t="s">
        <v>93</v>
      </c>
      <c r="M578" t="s">
        <v>46</v>
      </c>
      <c r="N578" t="s">
        <v>59</v>
      </c>
      <c r="O578">
        <v>900</v>
      </c>
      <c r="P578" t="s">
        <v>48</v>
      </c>
      <c r="Q578" t="s">
        <v>103</v>
      </c>
      <c r="R578" t="s">
        <v>39</v>
      </c>
      <c r="S578" t="s">
        <v>76</v>
      </c>
      <c r="T578" t="s">
        <v>41</v>
      </c>
      <c r="U578" t="s">
        <v>42</v>
      </c>
      <c r="V578" t="s">
        <v>113</v>
      </c>
      <c r="W578">
        <v>10</v>
      </c>
      <c r="Y578" t="s">
        <v>322</v>
      </c>
      <c r="Z578" t="s">
        <v>32</v>
      </c>
      <c r="AA578">
        <v>5.0000000000000001E-3</v>
      </c>
      <c r="AB578" t="s">
        <v>32</v>
      </c>
      <c r="AC578" t="s">
        <v>1076</v>
      </c>
      <c r="AD578" t="s">
        <v>1077</v>
      </c>
      <c r="AE578">
        <v>5</v>
      </c>
      <c r="AF578" t="s">
        <v>1078</v>
      </c>
      <c r="AG578">
        <v>830</v>
      </c>
      <c r="AH578" t="s">
        <v>116</v>
      </c>
    </row>
    <row r="579" spans="1:35" x14ac:dyDescent="0.25">
      <c r="A579" t="s">
        <v>158</v>
      </c>
      <c r="B579" t="s">
        <v>158</v>
      </c>
      <c r="C579" t="s">
        <v>523</v>
      </c>
      <c r="D579" t="s">
        <v>158</v>
      </c>
      <c r="E579">
        <v>5.7000000000000002E-2</v>
      </c>
      <c r="F579" t="s">
        <v>158</v>
      </c>
      <c r="G579" t="s">
        <v>1325</v>
      </c>
      <c r="H579" t="s">
        <v>111</v>
      </c>
      <c r="I579">
        <v>10</v>
      </c>
      <c r="J579" t="s">
        <v>93</v>
      </c>
      <c r="M579" t="s">
        <v>32</v>
      </c>
      <c r="N579" t="s">
        <v>70</v>
      </c>
      <c r="O579">
        <v>900</v>
      </c>
      <c r="P579" t="s">
        <v>48</v>
      </c>
      <c r="Q579" t="s">
        <v>103</v>
      </c>
      <c r="R579" t="s">
        <v>39</v>
      </c>
      <c r="S579" t="s">
        <v>40</v>
      </c>
      <c r="T579" t="s">
        <v>54</v>
      </c>
      <c r="U579" t="s">
        <v>55</v>
      </c>
      <c r="V579" t="s">
        <v>100</v>
      </c>
      <c r="W579">
        <v>5.0000000000000001E-3</v>
      </c>
      <c r="Y579" t="s">
        <v>549</v>
      </c>
      <c r="Z579" t="s">
        <v>32</v>
      </c>
      <c r="AA579">
        <v>0.01</v>
      </c>
      <c r="AB579" t="s">
        <v>46</v>
      </c>
      <c r="AC579" t="s">
        <v>545</v>
      </c>
      <c r="AD579" t="s">
        <v>546</v>
      </c>
      <c r="AE579">
        <v>2</v>
      </c>
      <c r="AF579" t="s">
        <v>547</v>
      </c>
      <c r="AG579">
        <v>60</v>
      </c>
      <c r="AH579" t="s">
        <v>116</v>
      </c>
    </row>
    <row r="580" spans="1:35" x14ac:dyDescent="0.25">
      <c r="A580" t="s">
        <v>158</v>
      </c>
      <c r="B580" t="s">
        <v>158</v>
      </c>
      <c r="C580" t="s">
        <v>1116</v>
      </c>
      <c r="D580" t="s">
        <v>158</v>
      </c>
      <c r="E580">
        <v>6.2E-2</v>
      </c>
      <c r="F580" t="s">
        <v>158</v>
      </c>
      <c r="G580" t="s">
        <v>1325</v>
      </c>
      <c r="H580" t="s">
        <v>111</v>
      </c>
      <c r="I580">
        <v>10</v>
      </c>
      <c r="J580" t="s">
        <v>93</v>
      </c>
      <c r="M580" t="s">
        <v>46</v>
      </c>
      <c r="N580" t="s">
        <v>59</v>
      </c>
      <c r="O580">
        <v>900</v>
      </c>
      <c r="P580" t="s">
        <v>48</v>
      </c>
      <c r="Q580" t="s">
        <v>103</v>
      </c>
      <c r="R580" t="s">
        <v>52</v>
      </c>
      <c r="S580" t="s">
        <v>53</v>
      </c>
      <c r="T580" t="s">
        <v>41</v>
      </c>
      <c r="U580" t="s">
        <v>42</v>
      </c>
      <c r="V580" t="s">
        <v>113</v>
      </c>
      <c r="Y580" t="s">
        <v>1117</v>
      </c>
      <c r="Z580" t="s">
        <v>32</v>
      </c>
      <c r="AB580" t="s">
        <v>32</v>
      </c>
      <c r="AE580">
        <v>2</v>
      </c>
    </row>
    <row r="581" spans="1:35" x14ac:dyDescent="0.25">
      <c r="A581" t="s">
        <v>158</v>
      </c>
      <c r="B581" t="s">
        <v>158</v>
      </c>
      <c r="C581" t="s">
        <v>1115</v>
      </c>
      <c r="D581" t="s">
        <v>158</v>
      </c>
      <c r="E581">
        <v>0.1</v>
      </c>
      <c r="F581" t="s">
        <v>158</v>
      </c>
      <c r="G581" t="s">
        <v>1325</v>
      </c>
      <c r="I581">
        <v>10</v>
      </c>
      <c r="J581" t="s">
        <v>93</v>
      </c>
      <c r="N581" t="s">
        <v>1109</v>
      </c>
      <c r="O581">
        <v>10</v>
      </c>
      <c r="P581" t="s">
        <v>1110</v>
      </c>
      <c r="Q581" t="s">
        <v>103</v>
      </c>
      <c r="R581" t="s">
        <v>52</v>
      </c>
      <c r="T581" t="s">
        <v>824</v>
      </c>
      <c r="AB581" t="s">
        <v>826</v>
      </c>
      <c r="AD581" t="s">
        <v>1114</v>
      </c>
      <c r="AE581">
        <v>2</v>
      </c>
    </row>
    <row r="582" spans="1:35" x14ac:dyDescent="0.25">
      <c r="A582" t="s">
        <v>158</v>
      </c>
      <c r="B582" t="s">
        <v>158</v>
      </c>
      <c r="C582" t="s">
        <v>338</v>
      </c>
      <c r="D582" t="s">
        <v>158</v>
      </c>
      <c r="F582" t="s">
        <v>158</v>
      </c>
      <c r="G582" t="s">
        <v>1325</v>
      </c>
      <c r="H582" t="s">
        <v>111</v>
      </c>
      <c r="I582">
        <v>10</v>
      </c>
      <c r="J582" t="s">
        <v>96</v>
      </c>
      <c r="M582" t="s">
        <v>32</v>
      </c>
      <c r="N582" t="s">
        <v>59</v>
      </c>
      <c r="O582">
        <v>3</v>
      </c>
      <c r="P582" t="s">
        <v>339</v>
      </c>
      <c r="Q582" t="s">
        <v>103</v>
      </c>
      <c r="R582" t="s">
        <v>52</v>
      </c>
      <c r="S582" t="s">
        <v>53</v>
      </c>
      <c r="T582" t="s">
        <v>41</v>
      </c>
      <c r="U582" t="s">
        <v>42</v>
      </c>
      <c r="V582" t="s">
        <v>113</v>
      </c>
      <c r="W582">
        <v>0</v>
      </c>
      <c r="Y582" t="s">
        <v>165</v>
      </c>
      <c r="Z582" t="s">
        <v>32</v>
      </c>
      <c r="AC582" t="s">
        <v>230</v>
      </c>
      <c r="AD582" t="s">
        <v>340</v>
      </c>
      <c r="AE582">
        <v>1</v>
      </c>
      <c r="AF582" t="s">
        <v>216</v>
      </c>
      <c r="AG582">
        <v>523</v>
      </c>
      <c r="AH582" t="s">
        <v>116</v>
      </c>
    </row>
    <row r="583" spans="1:35" x14ac:dyDescent="0.25">
      <c r="A583" t="s">
        <v>158</v>
      </c>
      <c r="B583" t="s">
        <v>158</v>
      </c>
      <c r="C583" t="s">
        <v>211</v>
      </c>
      <c r="D583" t="s">
        <v>158</v>
      </c>
      <c r="F583" t="s">
        <v>158</v>
      </c>
      <c r="G583" t="s">
        <v>1325</v>
      </c>
      <c r="I583">
        <v>15</v>
      </c>
      <c r="J583" t="s">
        <v>93</v>
      </c>
      <c r="M583" t="s">
        <v>46</v>
      </c>
      <c r="N583" t="s">
        <v>59</v>
      </c>
      <c r="O583">
        <v>600</v>
      </c>
      <c r="P583" t="s">
        <v>34</v>
      </c>
      <c r="Q583" t="s">
        <v>103</v>
      </c>
      <c r="R583" t="s">
        <v>39</v>
      </c>
      <c r="S583" t="s">
        <v>89</v>
      </c>
      <c r="T583" t="s">
        <v>41</v>
      </c>
      <c r="U583" t="s">
        <v>42</v>
      </c>
      <c r="V583" t="s">
        <v>113</v>
      </c>
      <c r="W583" t="s">
        <v>181</v>
      </c>
      <c r="X583" t="s">
        <v>182</v>
      </c>
      <c r="Y583" t="s">
        <v>193</v>
      </c>
      <c r="Z583" t="s">
        <v>32</v>
      </c>
      <c r="AA583">
        <v>5.0000000000000001E-3</v>
      </c>
      <c r="AB583" t="s">
        <v>32</v>
      </c>
      <c r="AC583" t="s">
        <v>194</v>
      </c>
      <c r="AE583">
        <v>5</v>
      </c>
      <c r="AF583" t="s">
        <v>186</v>
      </c>
      <c r="AG583">
        <v>320</v>
      </c>
      <c r="AH583" t="s">
        <v>78</v>
      </c>
      <c r="AI583" t="s">
        <v>201</v>
      </c>
    </row>
    <row r="584" spans="1:35" x14ac:dyDescent="0.25">
      <c r="A584" t="s">
        <v>158</v>
      </c>
      <c r="B584" t="s">
        <v>158</v>
      </c>
      <c r="C584" t="s">
        <v>440</v>
      </c>
      <c r="D584" t="s">
        <v>158</v>
      </c>
      <c r="F584" t="s">
        <v>158</v>
      </c>
      <c r="G584" t="s">
        <v>1325</v>
      </c>
      <c r="I584">
        <v>10</v>
      </c>
      <c r="J584" t="s">
        <v>93</v>
      </c>
      <c r="M584" t="s">
        <v>46</v>
      </c>
      <c r="N584" t="s">
        <v>59</v>
      </c>
      <c r="O584">
        <v>600</v>
      </c>
      <c r="P584" t="s">
        <v>35</v>
      </c>
      <c r="Q584" t="s">
        <v>103</v>
      </c>
      <c r="R584" t="s">
        <v>52</v>
      </c>
      <c r="T584" t="s">
        <v>41</v>
      </c>
      <c r="U584" t="s">
        <v>42</v>
      </c>
      <c r="V584" t="s">
        <v>113</v>
      </c>
      <c r="Z584" t="s">
        <v>32</v>
      </c>
      <c r="AA584">
        <v>5.0000000000000001E-3</v>
      </c>
      <c r="AB584" t="s">
        <v>46</v>
      </c>
      <c r="AC584" t="s">
        <v>445</v>
      </c>
      <c r="AD584" t="s">
        <v>446</v>
      </c>
      <c r="AE584">
        <v>10</v>
      </c>
      <c r="AG584">
        <v>850</v>
      </c>
      <c r="AH584" t="s">
        <v>117</v>
      </c>
    </row>
    <row r="585" spans="1:35" x14ac:dyDescent="0.25">
      <c r="A585" t="s">
        <v>158</v>
      </c>
      <c r="B585" t="s">
        <v>158</v>
      </c>
      <c r="C585" t="s">
        <v>920</v>
      </c>
      <c r="D585" t="s">
        <v>158</v>
      </c>
      <c r="E585" s="17"/>
      <c r="F585" t="s">
        <v>158</v>
      </c>
      <c r="G585" t="s">
        <v>1325</v>
      </c>
      <c r="I585" s="17">
        <v>15</v>
      </c>
      <c r="J585" t="s">
        <v>915</v>
      </c>
      <c r="M585" t="s">
        <v>46</v>
      </c>
      <c r="N585" t="s">
        <v>59</v>
      </c>
      <c r="O585" t="s">
        <v>916</v>
      </c>
      <c r="P585" t="s">
        <v>48</v>
      </c>
      <c r="Q585" t="s">
        <v>103</v>
      </c>
      <c r="R585" t="s">
        <v>52</v>
      </c>
      <c r="S585" t="s">
        <v>53</v>
      </c>
      <c r="T585" t="s">
        <v>41</v>
      </c>
      <c r="U585" t="s">
        <v>42</v>
      </c>
      <c r="V585" t="s">
        <v>100</v>
      </c>
      <c r="W585">
        <v>6</v>
      </c>
      <c r="Y585" t="s">
        <v>917</v>
      </c>
      <c r="Z585" t="s">
        <v>46</v>
      </c>
      <c r="AA585">
        <v>0.01</v>
      </c>
      <c r="AB585" t="s">
        <v>46</v>
      </c>
      <c r="AC585" t="s">
        <v>918</v>
      </c>
      <c r="AD585" t="s">
        <v>919</v>
      </c>
      <c r="AE585">
        <v>2</v>
      </c>
      <c r="AF585" t="s">
        <v>216</v>
      </c>
      <c r="AG585" s="17">
        <v>530</v>
      </c>
      <c r="AH585" t="s">
        <v>116</v>
      </c>
    </row>
    <row r="586" spans="1:35" x14ac:dyDescent="0.25">
      <c r="A586" t="s">
        <v>158</v>
      </c>
      <c r="B586" t="s">
        <v>158</v>
      </c>
      <c r="C586" t="s">
        <v>1158</v>
      </c>
      <c r="D586" t="s">
        <v>158</v>
      </c>
      <c r="F586" t="s">
        <v>158</v>
      </c>
      <c r="G586" t="s">
        <v>1325</v>
      </c>
      <c r="I586">
        <v>20</v>
      </c>
      <c r="J586" t="s">
        <v>93</v>
      </c>
      <c r="M586" t="s">
        <v>46</v>
      </c>
      <c r="N586" t="s">
        <v>70</v>
      </c>
      <c r="O586">
        <v>60</v>
      </c>
      <c r="P586" t="s">
        <v>34</v>
      </c>
      <c r="Q586" t="s">
        <v>103</v>
      </c>
      <c r="R586" t="s">
        <v>63</v>
      </c>
      <c r="T586" t="s">
        <v>34</v>
      </c>
      <c r="V586" t="s">
        <v>113</v>
      </c>
      <c r="W586">
        <v>0</v>
      </c>
      <c r="Z586" t="s">
        <v>32</v>
      </c>
      <c r="AA586">
        <v>0.04</v>
      </c>
      <c r="AB586" t="s">
        <v>32</v>
      </c>
      <c r="AC586" t="s">
        <v>1174</v>
      </c>
      <c r="AD586" t="s">
        <v>1175</v>
      </c>
      <c r="AE586">
        <v>2</v>
      </c>
      <c r="AF586" t="s">
        <v>1162</v>
      </c>
      <c r="AG586">
        <v>59</v>
      </c>
      <c r="AH586" t="s">
        <v>116</v>
      </c>
    </row>
    <row r="587" spans="1:35" x14ac:dyDescent="0.25">
      <c r="A587" t="s">
        <v>666</v>
      </c>
      <c r="B587" t="s">
        <v>158</v>
      </c>
      <c r="C587" t="s">
        <v>668</v>
      </c>
      <c r="D587" t="s">
        <v>158</v>
      </c>
      <c r="F587" t="s">
        <v>158</v>
      </c>
      <c r="G587" t="s">
        <v>1325</v>
      </c>
      <c r="H587" t="s">
        <v>108</v>
      </c>
      <c r="I587">
        <v>10</v>
      </c>
      <c r="J587" t="s">
        <v>93</v>
      </c>
      <c r="M587" t="s">
        <v>46</v>
      </c>
      <c r="N587" t="s">
        <v>47</v>
      </c>
      <c r="O587">
        <v>120</v>
      </c>
      <c r="P587" t="s">
        <v>48</v>
      </c>
      <c r="Q587" t="s">
        <v>103</v>
      </c>
      <c r="R587" t="s">
        <v>52</v>
      </c>
      <c r="S587" t="s">
        <v>53</v>
      </c>
      <c r="T587" t="s">
        <v>41</v>
      </c>
      <c r="U587" t="s">
        <v>42</v>
      </c>
      <c r="V587" t="s">
        <v>113</v>
      </c>
      <c r="Z587" t="s">
        <v>32</v>
      </c>
      <c r="AA587">
        <v>2E-3</v>
      </c>
      <c r="AB587" t="s">
        <v>46</v>
      </c>
      <c r="AG587">
        <v>150</v>
      </c>
      <c r="AH587" t="s">
        <v>116</v>
      </c>
    </row>
    <row r="588" spans="1:35" x14ac:dyDescent="0.25">
      <c r="A588" t="s">
        <v>886</v>
      </c>
      <c r="B588" t="s">
        <v>158</v>
      </c>
      <c r="C588" t="s">
        <v>1140</v>
      </c>
      <c r="D588" t="s">
        <v>158</v>
      </c>
      <c r="F588" t="s">
        <v>158</v>
      </c>
      <c r="G588" t="s">
        <v>1325</v>
      </c>
      <c r="I588">
        <v>10</v>
      </c>
      <c r="J588" t="s">
        <v>93</v>
      </c>
      <c r="M588" t="s">
        <v>46</v>
      </c>
      <c r="N588" t="s">
        <v>47</v>
      </c>
      <c r="O588">
        <v>180</v>
      </c>
      <c r="P588" t="s">
        <v>35</v>
      </c>
      <c r="Q588" t="s">
        <v>103</v>
      </c>
      <c r="R588" t="s">
        <v>52</v>
      </c>
      <c r="S588" t="s">
        <v>53</v>
      </c>
      <c r="T588" t="s">
        <v>41</v>
      </c>
      <c r="U588" t="s">
        <v>42</v>
      </c>
      <c r="V588" t="s">
        <v>113</v>
      </c>
      <c r="W588">
        <v>0</v>
      </c>
      <c r="Y588" t="s">
        <v>165</v>
      </c>
      <c r="Z588" t="s">
        <v>32</v>
      </c>
      <c r="AA588">
        <v>0.01</v>
      </c>
      <c r="AB588" t="s">
        <v>46</v>
      </c>
      <c r="AC588" t="s">
        <v>1133</v>
      </c>
      <c r="AD588" t="s">
        <v>1134</v>
      </c>
      <c r="AE588">
        <v>0.5</v>
      </c>
      <c r="AF588" t="s">
        <v>526</v>
      </c>
      <c r="AG588">
        <v>300</v>
      </c>
      <c r="AH588" t="s">
        <v>116</v>
      </c>
    </row>
    <row r="589" spans="1:35" x14ac:dyDescent="0.25">
      <c r="A589" t="s">
        <v>394</v>
      </c>
      <c r="B589" t="s">
        <v>162</v>
      </c>
      <c r="C589" t="s">
        <v>350</v>
      </c>
      <c r="D589" t="s">
        <v>162</v>
      </c>
      <c r="E589">
        <v>6.0000000000000001E-3</v>
      </c>
      <c r="F589" t="s">
        <v>158</v>
      </c>
      <c r="G589" t="s">
        <v>1325</v>
      </c>
      <c r="H589" t="s">
        <v>110</v>
      </c>
      <c r="I589">
        <v>5</v>
      </c>
      <c r="J589" t="s">
        <v>93</v>
      </c>
      <c r="M589" t="s">
        <v>46</v>
      </c>
      <c r="N589" t="s">
        <v>59</v>
      </c>
      <c r="O589">
        <v>180</v>
      </c>
      <c r="P589" t="s">
        <v>34</v>
      </c>
      <c r="Q589" t="s">
        <v>103</v>
      </c>
      <c r="R589" t="s">
        <v>52</v>
      </c>
      <c r="S589" t="s">
        <v>53</v>
      </c>
      <c r="T589" t="s">
        <v>41</v>
      </c>
      <c r="U589" t="s">
        <v>42</v>
      </c>
      <c r="V589" t="s">
        <v>113</v>
      </c>
      <c r="W589">
        <v>0.1</v>
      </c>
      <c r="Y589" t="s">
        <v>395</v>
      </c>
      <c r="Z589" t="s">
        <v>32</v>
      </c>
      <c r="AA589">
        <v>0.01</v>
      </c>
      <c r="AB589" t="s">
        <v>46</v>
      </c>
      <c r="AC589" t="s">
        <v>230</v>
      </c>
      <c r="AD589" t="s">
        <v>215</v>
      </c>
      <c r="AE589">
        <v>2</v>
      </c>
      <c r="AF589" t="s">
        <v>127</v>
      </c>
      <c r="AG589" t="s">
        <v>353</v>
      </c>
      <c r="AH589" t="s">
        <v>116</v>
      </c>
    </row>
    <row r="590" spans="1:35" x14ac:dyDescent="0.25">
      <c r="A590" t="s">
        <v>162</v>
      </c>
      <c r="B590" t="s">
        <v>162</v>
      </c>
      <c r="C590" t="s">
        <v>280</v>
      </c>
      <c r="D590" t="s">
        <v>162</v>
      </c>
      <c r="E590">
        <v>8.0000000000000002E-3</v>
      </c>
      <c r="F590" t="s">
        <v>158</v>
      </c>
      <c r="G590" t="s">
        <v>1325</v>
      </c>
      <c r="H590" t="s">
        <v>111</v>
      </c>
      <c r="I590">
        <v>10</v>
      </c>
      <c r="J590" t="s">
        <v>93</v>
      </c>
      <c r="M590" t="s">
        <v>46</v>
      </c>
      <c r="N590" t="s">
        <v>59</v>
      </c>
      <c r="O590">
        <v>120</v>
      </c>
      <c r="P590" t="s">
        <v>34</v>
      </c>
      <c r="Q590" t="s">
        <v>103</v>
      </c>
      <c r="R590" t="s">
        <v>52</v>
      </c>
      <c r="S590" t="s">
        <v>53</v>
      </c>
      <c r="T590" t="s">
        <v>41</v>
      </c>
      <c r="U590" t="s">
        <v>42</v>
      </c>
      <c r="V590" t="s">
        <v>113</v>
      </c>
      <c r="W590">
        <v>5.0000000000000001E-3</v>
      </c>
      <c r="Y590" t="s">
        <v>239</v>
      </c>
      <c r="Z590" t="s">
        <v>32</v>
      </c>
      <c r="AA590">
        <v>3.0000000000000001E-3</v>
      </c>
      <c r="AB590" t="s">
        <v>46</v>
      </c>
      <c r="AC590" t="s">
        <v>230</v>
      </c>
      <c r="AD590" t="s">
        <v>228</v>
      </c>
      <c r="AE590">
        <v>2</v>
      </c>
      <c r="AF590" t="s">
        <v>127</v>
      </c>
      <c r="AG590">
        <v>4</v>
      </c>
      <c r="AH590" t="s">
        <v>116</v>
      </c>
    </row>
    <row r="591" spans="1:35" x14ac:dyDescent="0.25">
      <c r="A591" t="s">
        <v>162</v>
      </c>
      <c r="B591" t="s">
        <v>162</v>
      </c>
      <c r="C591" t="s">
        <v>396</v>
      </c>
      <c r="D591" t="s">
        <v>162</v>
      </c>
      <c r="E591">
        <v>8.9999999999999993E-3</v>
      </c>
      <c r="F591" t="s">
        <v>158</v>
      </c>
      <c r="G591" t="s">
        <v>1325</v>
      </c>
      <c r="H591" t="s">
        <v>111</v>
      </c>
      <c r="I591">
        <v>10</v>
      </c>
      <c r="J591" t="s">
        <v>93</v>
      </c>
      <c r="M591" t="s">
        <v>32</v>
      </c>
      <c r="N591" t="s">
        <v>59</v>
      </c>
      <c r="O591">
        <v>900</v>
      </c>
      <c r="P591" t="s">
        <v>48</v>
      </c>
      <c r="Q591" t="s">
        <v>103</v>
      </c>
      <c r="R591" t="s">
        <v>52</v>
      </c>
      <c r="S591" t="s">
        <v>76</v>
      </c>
      <c r="T591" t="s">
        <v>41</v>
      </c>
      <c r="V591" t="s">
        <v>113</v>
      </c>
      <c r="Z591" t="s">
        <v>32</v>
      </c>
      <c r="AA591" t="s">
        <v>401</v>
      </c>
      <c r="AB591" t="s">
        <v>32</v>
      </c>
      <c r="AC591" t="s">
        <v>398</v>
      </c>
      <c r="AD591" t="s">
        <v>399</v>
      </c>
      <c r="AE591">
        <v>3</v>
      </c>
      <c r="AF591" t="s">
        <v>400</v>
      </c>
      <c r="AH591" t="s">
        <v>116</v>
      </c>
    </row>
    <row r="592" spans="1:35" x14ac:dyDescent="0.25">
      <c r="A592" t="s">
        <v>162</v>
      </c>
      <c r="B592" t="s">
        <v>162</v>
      </c>
      <c r="C592" t="s">
        <v>575</v>
      </c>
      <c r="D592" t="s">
        <v>162</v>
      </c>
      <c r="E592">
        <v>0.01</v>
      </c>
      <c r="F592" t="s">
        <v>158</v>
      </c>
      <c r="G592" t="s">
        <v>1325</v>
      </c>
      <c r="H592" t="s">
        <v>108</v>
      </c>
      <c r="I592">
        <v>10</v>
      </c>
      <c r="J592" t="s">
        <v>93</v>
      </c>
      <c r="M592" t="s">
        <v>46</v>
      </c>
      <c r="N592" t="s">
        <v>70</v>
      </c>
      <c r="O592">
        <v>300</v>
      </c>
      <c r="P592" t="s">
        <v>48</v>
      </c>
      <c r="Q592" t="s">
        <v>103</v>
      </c>
      <c r="R592" t="s">
        <v>52</v>
      </c>
      <c r="S592" t="s">
        <v>53</v>
      </c>
      <c r="T592" t="s">
        <v>41</v>
      </c>
      <c r="U592" t="s">
        <v>42</v>
      </c>
      <c r="V592" t="s">
        <v>113</v>
      </c>
      <c r="W592">
        <v>6</v>
      </c>
      <c r="Y592" t="s">
        <v>165</v>
      </c>
      <c r="Z592" t="s">
        <v>46</v>
      </c>
      <c r="AB592" t="s">
        <v>46</v>
      </c>
      <c r="AC592" t="s">
        <v>554</v>
      </c>
      <c r="AD592" t="s">
        <v>555</v>
      </c>
      <c r="AE592" s="19">
        <v>44597</v>
      </c>
      <c r="AF592" t="s">
        <v>556</v>
      </c>
      <c r="AG592">
        <v>4</v>
      </c>
      <c r="AH592" t="s">
        <v>116</v>
      </c>
    </row>
    <row r="593" spans="1:34" x14ac:dyDescent="0.25">
      <c r="A593" t="s">
        <v>162</v>
      </c>
      <c r="B593" t="s">
        <v>162</v>
      </c>
      <c r="C593" t="s">
        <v>1074</v>
      </c>
      <c r="D593" t="s">
        <v>162</v>
      </c>
      <c r="E593">
        <v>0.01</v>
      </c>
      <c r="F593" t="s">
        <v>158</v>
      </c>
      <c r="G593" t="s">
        <v>1325</v>
      </c>
      <c r="H593" t="s">
        <v>111</v>
      </c>
      <c r="I593" t="s">
        <v>1044</v>
      </c>
      <c r="J593" t="s">
        <v>93</v>
      </c>
      <c r="M593" t="s">
        <v>46</v>
      </c>
      <c r="N593" t="s">
        <v>59</v>
      </c>
      <c r="O593">
        <v>1200</v>
      </c>
      <c r="P593" t="s">
        <v>34</v>
      </c>
      <c r="Q593" t="s">
        <v>103</v>
      </c>
      <c r="R593" t="s">
        <v>39</v>
      </c>
      <c r="S593" t="s">
        <v>89</v>
      </c>
      <c r="T593" t="s">
        <v>41</v>
      </c>
      <c r="U593" t="s">
        <v>42</v>
      </c>
      <c r="V593" t="s">
        <v>113</v>
      </c>
      <c r="W593">
        <v>-0.06</v>
      </c>
      <c r="X593" t="s">
        <v>1060</v>
      </c>
      <c r="Y593" t="s">
        <v>664</v>
      </c>
      <c r="Z593" t="s">
        <v>32</v>
      </c>
      <c r="AA593" t="s">
        <v>397</v>
      </c>
      <c r="AB593" t="s">
        <v>32</v>
      </c>
      <c r="AC593" t="s">
        <v>1047</v>
      </c>
      <c r="AD593" t="s">
        <v>1048</v>
      </c>
      <c r="AE593">
        <v>1.3</v>
      </c>
      <c r="AF593" t="s">
        <v>679</v>
      </c>
      <c r="AG593">
        <v>440</v>
      </c>
      <c r="AH593" t="s">
        <v>116</v>
      </c>
    </row>
    <row r="594" spans="1:34" x14ac:dyDescent="0.25">
      <c r="A594" t="s">
        <v>1102</v>
      </c>
      <c r="B594" t="s">
        <v>162</v>
      </c>
      <c r="C594" t="s">
        <v>1107</v>
      </c>
      <c r="D594" t="s">
        <v>162</v>
      </c>
      <c r="E594">
        <v>0.01</v>
      </c>
      <c r="F594" t="s">
        <v>158</v>
      </c>
      <c r="G594" t="s">
        <v>1325</v>
      </c>
      <c r="H594" t="s">
        <v>110</v>
      </c>
      <c r="I594">
        <v>10</v>
      </c>
      <c r="J594" t="s">
        <v>93</v>
      </c>
      <c r="M594" t="s">
        <v>32</v>
      </c>
      <c r="N594" t="s">
        <v>59</v>
      </c>
      <c r="O594">
        <v>60</v>
      </c>
      <c r="P594" t="s">
        <v>48</v>
      </c>
      <c r="Q594" t="s">
        <v>103</v>
      </c>
      <c r="R594" t="s">
        <v>52</v>
      </c>
      <c r="S594" t="s">
        <v>53</v>
      </c>
      <c r="T594" t="s">
        <v>41</v>
      </c>
      <c r="U594" t="s">
        <v>42</v>
      </c>
      <c r="V594" t="s">
        <v>113</v>
      </c>
      <c r="Z594" t="s">
        <v>32</v>
      </c>
      <c r="AA594">
        <v>0.01</v>
      </c>
      <c r="AB594" t="s">
        <v>46</v>
      </c>
      <c r="AC594" t="s">
        <v>230</v>
      </c>
      <c r="AD594" t="s">
        <v>1087</v>
      </c>
      <c r="AE594">
        <v>1</v>
      </c>
      <c r="AF594" t="s">
        <v>1088</v>
      </c>
      <c r="AG594">
        <v>350</v>
      </c>
      <c r="AH594" t="s">
        <v>116</v>
      </c>
    </row>
    <row r="595" spans="1:34" x14ac:dyDescent="0.25">
      <c r="A595" t="s">
        <v>394</v>
      </c>
      <c r="B595" t="s">
        <v>162</v>
      </c>
      <c r="C595" t="s">
        <v>889</v>
      </c>
      <c r="D595" t="s">
        <v>162</v>
      </c>
      <c r="E595">
        <v>1.0999999999999999E-2</v>
      </c>
      <c r="F595" t="s">
        <v>158</v>
      </c>
      <c r="G595" t="s">
        <v>1325</v>
      </c>
      <c r="H595" t="s">
        <v>109</v>
      </c>
      <c r="I595">
        <v>10</v>
      </c>
      <c r="J595" t="s">
        <v>93</v>
      </c>
      <c r="M595" t="s">
        <v>46</v>
      </c>
      <c r="N595" t="s">
        <v>59</v>
      </c>
      <c r="O595">
        <v>5</v>
      </c>
      <c r="P595" t="s">
        <v>48</v>
      </c>
      <c r="Q595" t="s">
        <v>103</v>
      </c>
      <c r="R595" t="s">
        <v>52</v>
      </c>
      <c r="S595" t="s">
        <v>53</v>
      </c>
      <c r="T595" t="s">
        <v>41</v>
      </c>
      <c r="U595" t="s">
        <v>55</v>
      </c>
      <c r="V595" t="s">
        <v>113</v>
      </c>
      <c r="W595">
        <v>0</v>
      </c>
      <c r="X595" t="s">
        <v>55</v>
      </c>
      <c r="Y595" t="s">
        <v>890</v>
      </c>
      <c r="Z595" t="s">
        <v>32</v>
      </c>
      <c r="AA595">
        <v>0.01</v>
      </c>
      <c r="AB595" t="s">
        <v>46</v>
      </c>
      <c r="AC595" t="s">
        <v>230</v>
      </c>
      <c r="AD595" t="s">
        <v>891</v>
      </c>
      <c r="AE595">
        <v>2</v>
      </c>
      <c r="AF595" t="s">
        <v>892</v>
      </c>
      <c r="AG595">
        <v>750</v>
      </c>
      <c r="AH595" t="s">
        <v>116</v>
      </c>
    </row>
    <row r="596" spans="1:34" x14ac:dyDescent="0.25">
      <c r="A596" t="s">
        <v>162</v>
      </c>
      <c r="B596" t="s">
        <v>162</v>
      </c>
      <c r="C596" t="s">
        <v>164</v>
      </c>
      <c r="D596" t="s">
        <v>162</v>
      </c>
      <c r="E596" s="17">
        <v>1.12E-2</v>
      </c>
      <c r="F596" t="s">
        <v>158</v>
      </c>
      <c r="G596" t="s">
        <v>1325</v>
      </c>
      <c r="H596" t="s">
        <v>111</v>
      </c>
      <c r="I596">
        <v>10</v>
      </c>
      <c r="J596" t="s">
        <v>132</v>
      </c>
      <c r="M596" t="s">
        <v>46</v>
      </c>
      <c r="N596" t="s">
        <v>59</v>
      </c>
      <c r="O596">
        <v>300</v>
      </c>
      <c r="P596" t="s">
        <v>150</v>
      </c>
      <c r="Q596" t="s">
        <v>103</v>
      </c>
      <c r="R596" t="s">
        <v>52</v>
      </c>
      <c r="S596" t="s">
        <v>53</v>
      </c>
      <c r="T596" t="s">
        <v>41</v>
      </c>
      <c r="U596" t="s">
        <v>42</v>
      </c>
      <c r="V596" t="s">
        <v>113</v>
      </c>
      <c r="W596">
        <v>0</v>
      </c>
      <c r="Y596" t="s">
        <v>124</v>
      </c>
      <c r="Z596" t="s">
        <v>32</v>
      </c>
      <c r="AA596">
        <v>1E-3</v>
      </c>
      <c r="AB596" t="s">
        <v>46</v>
      </c>
      <c r="AC596" t="s">
        <v>151</v>
      </c>
      <c r="AD596" t="s">
        <v>152</v>
      </c>
      <c r="AE596">
        <v>3</v>
      </c>
      <c r="AF596" t="s">
        <v>153</v>
      </c>
      <c r="AG596">
        <v>208</v>
      </c>
      <c r="AH596" t="s">
        <v>116</v>
      </c>
    </row>
    <row r="597" spans="1:34" x14ac:dyDescent="0.25">
      <c r="A597" t="s">
        <v>423</v>
      </c>
      <c r="B597" t="s">
        <v>162</v>
      </c>
      <c r="C597" t="s">
        <v>414</v>
      </c>
      <c r="D597" t="s">
        <v>162</v>
      </c>
      <c r="E597">
        <v>1.2E-2</v>
      </c>
      <c r="F597" t="s">
        <v>158</v>
      </c>
      <c r="G597" t="s">
        <v>1325</v>
      </c>
      <c r="H597" t="s">
        <v>111</v>
      </c>
      <c r="I597">
        <v>10</v>
      </c>
      <c r="J597" t="s">
        <v>93</v>
      </c>
      <c r="M597" t="s">
        <v>415</v>
      </c>
      <c r="N597" t="s">
        <v>59</v>
      </c>
      <c r="O597">
        <v>10</v>
      </c>
      <c r="P597" t="s">
        <v>48</v>
      </c>
      <c r="Q597" t="s">
        <v>103</v>
      </c>
      <c r="R597" t="s">
        <v>52</v>
      </c>
      <c r="S597" t="s">
        <v>53</v>
      </c>
      <c r="T597" t="s">
        <v>41</v>
      </c>
      <c r="U597" t="s">
        <v>42</v>
      </c>
      <c r="V597" t="s">
        <v>113</v>
      </c>
      <c r="Y597" t="s">
        <v>165</v>
      </c>
      <c r="Z597" t="s">
        <v>32</v>
      </c>
      <c r="AA597">
        <v>0.01</v>
      </c>
      <c r="AC597" t="s">
        <v>416</v>
      </c>
      <c r="AD597" t="s">
        <v>424</v>
      </c>
      <c r="AE597">
        <v>2</v>
      </c>
      <c r="AF597" t="s">
        <v>417</v>
      </c>
      <c r="AG597">
        <v>800</v>
      </c>
      <c r="AH597" t="s">
        <v>116</v>
      </c>
    </row>
    <row r="598" spans="1:34" x14ac:dyDescent="0.25">
      <c r="A598" t="s">
        <v>394</v>
      </c>
      <c r="B598" t="s">
        <v>162</v>
      </c>
      <c r="C598" t="s">
        <v>1247</v>
      </c>
      <c r="D598" t="s">
        <v>162</v>
      </c>
      <c r="E598">
        <v>1.2E-2</v>
      </c>
      <c r="F598" t="s">
        <v>158</v>
      </c>
      <c r="G598" t="s">
        <v>1325</v>
      </c>
      <c r="H598" t="s">
        <v>110</v>
      </c>
      <c r="I598">
        <v>10</v>
      </c>
      <c r="J598" t="s">
        <v>93</v>
      </c>
      <c r="M598" t="s">
        <v>46</v>
      </c>
      <c r="N598" t="s">
        <v>59</v>
      </c>
      <c r="O598">
        <v>60</v>
      </c>
      <c r="P598" t="s">
        <v>34</v>
      </c>
      <c r="Q598" t="s">
        <v>103</v>
      </c>
      <c r="R598" t="s">
        <v>52</v>
      </c>
      <c r="S598" t="s">
        <v>53</v>
      </c>
      <c r="T598" t="s">
        <v>41</v>
      </c>
      <c r="U598" t="s">
        <v>42</v>
      </c>
      <c r="V598" t="s">
        <v>113</v>
      </c>
      <c r="W598">
        <v>0.5</v>
      </c>
      <c r="Y598" t="s">
        <v>165</v>
      </c>
      <c r="Z598" t="s">
        <v>32</v>
      </c>
      <c r="AA598">
        <v>0.01</v>
      </c>
      <c r="AB598" t="s">
        <v>46</v>
      </c>
      <c r="AC598" t="s">
        <v>1248</v>
      </c>
      <c r="AD598" t="s">
        <v>716</v>
      </c>
      <c r="AE598">
        <v>1</v>
      </c>
      <c r="AF598" t="s">
        <v>526</v>
      </c>
      <c r="AG598">
        <v>438</v>
      </c>
      <c r="AH598" t="s">
        <v>117</v>
      </c>
    </row>
    <row r="599" spans="1:34" x14ac:dyDescent="0.25">
      <c r="A599" t="s">
        <v>203</v>
      </c>
      <c r="B599" t="s">
        <v>162</v>
      </c>
      <c r="C599" t="s">
        <v>211</v>
      </c>
      <c r="D599" t="s">
        <v>162</v>
      </c>
      <c r="E599">
        <v>1.2699999999999999E-2</v>
      </c>
      <c r="F599" t="s">
        <v>158</v>
      </c>
      <c r="G599" t="s">
        <v>1325</v>
      </c>
      <c r="H599" t="s">
        <v>109</v>
      </c>
      <c r="I599">
        <v>15</v>
      </c>
      <c r="J599" t="s">
        <v>93</v>
      </c>
      <c r="M599" t="s">
        <v>46</v>
      </c>
      <c r="N599" t="s">
        <v>59</v>
      </c>
      <c r="O599">
        <v>600</v>
      </c>
      <c r="P599" t="s">
        <v>34</v>
      </c>
      <c r="Q599" t="s">
        <v>103</v>
      </c>
      <c r="R599" t="s">
        <v>39</v>
      </c>
      <c r="S599" t="s">
        <v>89</v>
      </c>
      <c r="T599" t="s">
        <v>41</v>
      </c>
      <c r="U599" t="s">
        <v>42</v>
      </c>
      <c r="V599" t="s">
        <v>113</v>
      </c>
      <c r="W599" t="s">
        <v>181</v>
      </c>
      <c r="X599" t="s">
        <v>182</v>
      </c>
      <c r="Y599" t="s">
        <v>193</v>
      </c>
      <c r="Z599" t="s">
        <v>32</v>
      </c>
      <c r="AA599">
        <v>5.0000000000000001E-3</v>
      </c>
      <c r="AB599" t="s">
        <v>32</v>
      </c>
      <c r="AC599" t="s">
        <v>194</v>
      </c>
      <c r="AE599">
        <v>5</v>
      </c>
      <c r="AF599" t="s">
        <v>186</v>
      </c>
      <c r="AG599">
        <v>320</v>
      </c>
      <c r="AH599" t="s">
        <v>116</v>
      </c>
    </row>
    <row r="600" spans="1:34" x14ac:dyDescent="0.25">
      <c r="A600" t="s">
        <v>394</v>
      </c>
      <c r="B600" t="s">
        <v>162</v>
      </c>
      <c r="C600" t="s">
        <v>1043</v>
      </c>
      <c r="D600" t="s">
        <v>162</v>
      </c>
      <c r="E600">
        <v>1.2999999999999999E-2</v>
      </c>
      <c r="F600" t="s">
        <v>158</v>
      </c>
      <c r="G600" t="s">
        <v>1325</v>
      </c>
      <c r="H600" t="s">
        <v>108</v>
      </c>
      <c r="I600">
        <v>10</v>
      </c>
      <c r="J600" t="s">
        <v>93</v>
      </c>
      <c r="M600" t="s">
        <v>46</v>
      </c>
      <c r="N600" t="s">
        <v>59</v>
      </c>
      <c r="O600">
        <v>300</v>
      </c>
      <c r="P600" t="s">
        <v>34</v>
      </c>
      <c r="Q600" t="s">
        <v>103</v>
      </c>
      <c r="R600" t="s">
        <v>52</v>
      </c>
      <c r="S600" t="s">
        <v>53</v>
      </c>
      <c r="T600" t="s">
        <v>41</v>
      </c>
      <c r="U600" t="s">
        <v>42</v>
      </c>
      <c r="V600" t="s">
        <v>113</v>
      </c>
      <c r="W600" t="s">
        <v>976</v>
      </c>
      <c r="X600" t="s">
        <v>977</v>
      </c>
      <c r="Y600" t="s">
        <v>1013</v>
      </c>
      <c r="Z600" t="s">
        <v>32</v>
      </c>
      <c r="AA600" t="s">
        <v>397</v>
      </c>
      <c r="AB600" t="s">
        <v>46</v>
      </c>
      <c r="AC600" t="s">
        <v>980</v>
      </c>
      <c r="AD600" t="s">
        <v>981</v>
      </c>
      <c r="AE600">
        <v>5</v>
      </c>
      <c r="AF600" t="s">
        <v>982</v>
      </c>
      <c r="AG600">
        <v>420</v>
      </c>
      <c r="AH600" t="s">
        <v>116</v>
      </c>
    </row>
    <row r="601" spans="1:34" x14ac:dyDescent="0.25">
      <c r="A601" t="s">
        <v>394</v>
      </c>
      <c r="B601" t="s">
        <v>162</v>
      </c>
      <c r="C601" t="s">
        <v>722</v>
      </c>
      <c r="D601" t="s">
        <v>162</v>
      </c>
      <c r="E601">
        <v>1.4749999999999999E-2</v>
      </c>
      <c r="F601" t="s">
        <v>158</v>
      </c>
      <c r="G601" t="s">
        <v>1325</v>
      </c>
      <c r="H601" t="s">
        <v>110</v>
      </c>
      <c r="I601">
        <v>10</v>
      </c>
      <c r="J601" t="s">
        <v>93</v>
      </c>
      <c r="M601" t="s">
        <v>46</v>
      </c>
      <c r="N601" t="s">
        <v>59</v>
      </c>
      <c r="O601">
        <v>120</v>
      </c>
      <c r="P601" t="s">
        <v>34</v>
      </c>
      <c r="Q601" t="s">
        <v>103</v>
      </c>
      <c r="R601" t="s">
        <v>52</v>
      </c>
      <c r="S601" t="s">
        <v>53</v>
      </c>
      <c r="T601" t="s">
        <v>41</v>
      </c>
      <c r="U601" t="s">
        <v>42</v>
      </c>
      <c r="V601" t="s">
        <v>113</v>
      </c>
      <c r="W601" t="s">
        <v>181</v>
      </c>
      <c r="Z601" t="s">
        <v>32</v>
      </c>
      <c r="AA601">
        <v>0.01</v>
      </c>
      <c r="AB601" t="s">
        <v>46</v>
      </c>
      <c r="AC601">
        <v>7010</v>
      </c>
      <c r="AD601" t="s">
        <v>716</v>
      </c>
      <c r="AE601">
        <v>1</v>
      </c>
      <c r="AF601" t="s">
        <v>127</v>
      </c>
      <c r="AG601">
        <v>696</v>
      </c>
      <c r="AH601" t="s">
        <v>117</v>
      </c>
    </row>
    <row r="602" spans="1:34" x14ac:dyDescent="0.25">
      <c r="A602" t="s">
        <v>162</v>
      </c>
      <c r="B602" t="s">
        <v>162</v>
      </c>
      <c r="C602" t="s">
        <v>899</v>
      </c>
      <c r="D602" t="s">
        <v>162</v>
      </c>
      <c r="E602">
        <v>1.4999999999999999E-2</v>
      </c>
      <c r="F602" t="s">
        <v>158</v>
      </c>
      <c r="G602" t="s">
        <v>1325</v>
      </c>
      <c r="H602" t="s">
        <v>900</v>
      </c>
      <c r="I602">
        <v>10</v>
      </c>
      <c r="J602" t="s">
        <v>901</v>
      </c>
      <c r="M602" t="s">
        <v>902</v>
      </c>
      <c r="N602" t="s">
        <v>59</v>
      </c>
      <c r="O602">
        <v>300</v>
      </c>
      <c r="P602" t="s">
        <v>903</v>
      </c>
      <c r="Q602" t="s">
        <v>103</v>
      </c>
      <c r="R602" t="s">
        <v>52</v>
      </c>
      <c r="S602" t="s">
        <v>904</v>
      </c>
      <c r="T602" t="s">
        <v>824</v>
      </c>
      <c r="U602" t="s">
        <v>42</v>
      </c>
      <c r="V602" t="s">
        <v>113</v>
      </c>
      <c r="Z602" t="s">
        <v>905</v>
      </c>
      <c r="AA602">
        <v>0.01</v>
      </c>
      <c r="AB602" t="s">
        <v>906</v>
      </c>
      <c r="AC602" t="s">
        <v>907</v>
      </c>
      <c r="AD602" t="s">
        <v>908</v>
      </c>
      <c r="AE602">
        <v>5</v>
      </c>
      <c r="AF602" t="s">
        <v>909</v>
      </c>
      <c r="AG602">
        <v>309</v>
      </c>
    </row>
    <row r="603" spans="1:34" x14ac:dyDescent="0.25">
      <c r="A603" t="s">
        <v>394</v>
      </c>
      <c r="B603" t="s">
        <v>162</v>
      </c>
      <c r="C603" t="s">
        <v>1074</v>
      </c>
      <c r="D603" t="s">
        <v>162</v>
      </c>
      <c r="E603">
        <v>1.4999999999999999E-2</v>
      </c>
      <c r="F603" t="s">
        <v>158</v>
      </c>
      <c r="G603" t="s">
        <v>1325</v>
      </c>
      <c r="H603" t="s">
        <v>111</v>
      </c>
      <c r="I603" t="s">
        <v>1044</v>
      </c>
      <c r="J603" t="s">
        <v>93</v>
      </c>
      <c r="M603" t="s">
        <v>46</v>
      </c>
      <c r="N603" t="s">
        <v>59</v>
      </c>
      <c r="O603">
        <v>1200</v>
      </c>
      <c r="P603" t="s">
        <v>34</v>
      </c>
      <c r="Q603" t="s">
        <v>103</v>
      </c>
      <c r="R603" t="s">
        <v>52</v>
      </c>
      <c r="S603" t="s">
        <v>53</v>
      </c>
      <c r="T603" t="s">
        <v>41</v>
      </c>
      <c r="U603" t="s">
        <v>42</v>
      </c>
      <c r="V603" t="s">
        <v>113</v>
      </c>
      <c r="Y603" t="s">
        <v>165</v>
      </c>
      <c r="Z603" t="s">
        <v>32</v>
      </c>
      <c r="AA603" t="s">
        <v>397</v>
      </c>
      <c r="AB603" t="s">
        <v>46</v>
      </c>
      <c r="AC603" t="s">
        <v>1062</v>
      </c>
      <c r="AD603" t="s">
        <v>1048</v>
      </c>
      <c r="AE603" t="s">
        <v>1063</v>
      </c>
      <c r="AF603" t="s">
        <v>679</v>
      </c>
      <c r="AG603">
        <v>300</v>
      </c>
      <c r="AH603" t="s">
        <v>116</v>
      </c>
    </row>
    <row r="604" spans="1:34" x14ac:dyDescent="0.25">
      <c r="A604" t="s">
        <v>639</v>
      </c>
      <c r="B604" t="s">
        <v>162</v>
      </c>
      <c r="C604" t="s">
        <v>653</v>
      </c>
      <c r="D604" t="s">
        <v>162</v>
      </c>
      <c r="E604">
        <v>1.7999999999999999E-2</v>
      </c>
      <c r="F604" t="s">
        <v>158</v>
      </c>
      <c r="G604" t="s">
        <v>1325</v>
      </c>
      <c r="H604" t="s">
        <v>111</v>
      </c>
      <c r="I604">
        <v>10</v>
      </c>
      <c r="J604" t="s">
        <v>93</v>
      </c>
      <c r="K604" t="s">
        <v>626</v>
      </c>
      <c r="M604" t="s">
        <v>32</v>
      </c>
      <c r="N604" t="s">
        <v>59</v>
      </c>
      <c r="O604">
        <v>1500</v>
      </c>
      <c r="P604" t="s">
        <v>48</v>
      </c>
      <c r="Q604" t="s">
        <v>103</v>
      </c>
      <c r="R604" t="s">
        <v>52</v>
      </c>
      <c r="S604" t="s">
        <v>53</v>
      </c>
      <c r="T604" t="s">
        <v>41</v>
      </c>
      <c r="U604" t="s">
        <v>42</v>
      </c>
      <c r="V604" t="s">
        <v>113</v>
      </c>
      <c r="X604">
        <v>0</v>
      </c>
      <c r="Y604" t="s">
        <v>632</v>
      </c>
      <c r="Z604" t="s">
        <v>32</v>
      </c>
      <c r="AA604">
        <v>0.01</v>
      </c>
      <c r="AB604" t="s">
        <v>46</v>
      </c>
      <c r="AC604" t="s">
        <v>628</v>
      </c>
      <c r="AD604" t="s">
        <v>629</v>
      </c>
      <c r="AE604">
        <v>2</v>
      </c>
      <c r="AF604" t="s">
        <v>491</v>
      </c>
      <c r="AG604">
        <v>207</v>
      </c>
      <c r="AH604" t="s">
        <v>116</v>
      </c>
    </row>
    <row r="605" spans="1:34" x14ac:dyDescent="0.25">
      <c r="A605" t="s">
        <v>162</v>
      </c>
      <c r="B605" t="s">
        <v>162</v>
      </c>
      <c r="C605" t="s">
        <v>497</v>
      </c>
      <c r="D605" t="s">
        <v>162</v>
      </c>
      <c r="E605">
        <v>2.12E-2</v>
      </c>
      <c r="F605" t="s">
        <v>158</v>
      </c>
      <c r="G605" t="s">
        <v>1325</v>
      </c>
      <c r="H605" t="s">
        <v>109</v>
      </c>
      <c r="I605">
        <v>10</v>
      </c>
      <c r="J605" t="s">
        <v>93</v>
      </c>
      <c r="M605" t="s">
        <v>46</v>
      </c>
      <c r="N605" t="s">
        <v>59</v>
      </c>
      <c r="O605">
        <v>180</v>
      </c>
      <c r="P605" t="s">
        <v>48</v>
      </c>
      <c r="Q605" t="s">
        <v>103</v>
      </c>
      <c r="R605" t="s">
        <v>39</v>
      </c>
      <c r="S605" t="s">
        <v>65</v>
      </c>
      <c r="T605" t="s">
        <v>41</v>
      </c>
      <c r="V605" t="s">
        <v>113</v>
      </c>
      <c r="W605">
        <v>2</v>
      </c>
      <c r="Y605" t="s">
        <v>515</v>
      </c>
      <c r="Z605" t="s">
        <v>32</v>
      </c>
      <c r="AA605" t="s">
        <v>397</v>
      </c>
      <c r="AB605" t="s">
        <v>46</v>
      </c>
      <c r="AC605" t="s">
        <v>512</v>
      </c>
      <c r="AD605" t="s">
        <v>513</v>
      </c>
      <c r="AE605">
        <v>3</v>
      </c>
      <c r="AF605" t="s">
        <v>514</v>
      </c>
      <c r="AG605">
        <v>170</v>
      </c>
      <c r="AH605" t="s">
        <v>116</v>
      </c>
    </row>
    <row r="606" spans="1:34" x14ac:dyDescent="0.25">
      <c r="A606" t="s">
        <v>162</v>
      </c>
      <c r="B606" t="s">
        <v>162</v>
      </c>
      <c r="C606" t="s">
        <v>523</v>
      </c>
      <c r="D606" t="s">
        <v>162</v>
      </c>
      <c r="E606">
        <v>2.1999999999999999E-2</v>
      </c>
      <c r="F606" t="s">
        <v>158</v>
      </c>
      <c r="G606" t="s">
        <v>1325</v>
      </c>
      <c r="H606" t="s">
        <v>111</v>
      </c>
      <c r="I606">
        <v>10</v>
      </c>
      <c r="J606" t="s">
        <v>93</v>
      </c>
      <c r="M606" t="s">
        <v>32</v>
      </c>
      <c r="N606" t="s">
        <v>70</v>
      </c>
      <c r="O606">
        <v>900</v>
      </c>
      <c r="P606" t="s">
        <v>48</v>
      </c>
      <c r="Q606" t="s">
        <v>103</v>
      </c>
      <c r="R606" t="s">
        <v>39</v>
      </c>
      <c r="S606" t="s">
        <v>40</v>
      </c>
      <c r="T606" t="s">
        <v>41</v>
      </c>
      <c r="U606" t="s">
        <v>42</v>
      </c>
      <c r="V606" t="s">
        <v>100</v>
      </c>
      <c r="W606">
        <v>2E-3</v>
      </c>
      <c r="Y606" t="s">
        <v>550</v>
      </c>
      <c r="Z606" t="s">
        <v>46</v>
      </c>
      <c r="AA606">
        <v>0.01</v>
      </c>
      <c r="AB606" t="s">
        <v>46</v>
      </c>
      <c r="AC606" t="s">
        <v>545</v>
      </c>
      <c r="AD606" t="s">
        <v>546</v>
      </c>
      <c r="AE606">
        <v>2</v>
      </c>
      <c r="AF606" t="s">
        <v>547</v>
      </c>
      <c r="AG606">
        <v>50</v>
      </c>
      <c r="AH606" t="s">
        <v>116</v>
      </c>
    </row>
    <row r="607" spans="1:34" x14ac:dyDescent="0.25">
      <c r="A607" t="s">
        <v>449</v>
      </c>
      <c r="B607" t="s">
        <v>162</v>
      </c>
      <c r="C607" t="s">
        <v>1158</v>
      </c>
      <c r="D607" t="s">
        <v>162</v>
      </c>
      <c r="E607">
        <v>3.44E-2</v>
      </c>
      <c r="F607" t="s">
        <v>158</v>
      </c>
      <c r="G607" t="s">
        <v>1325</v>
      </c>
      <c r="H607" t="s">
        <v>111</v>
      </c>
      <c r="I607">
        <v>10</v>
      </c>
      <c r="J607" t="s">
        <v>93</v>
      </c>
      <c r="M607" t="s">
        <v>46</v>
      </c>
      <c r="N607" t="s">
        <v>70</v>
      </c>
      <c r="O607">
        <v>60</v>
      </c>
      <c r="P607" t="s">
        <v>34</v>
      </c>
      <c r="Q607" t="s">
        <v>103</v>
      </c>
      <c r="R607" t="s">
        <v>63</v>
      </c>
      <c r="T607" t="s">
        <v>34</v>
      </c>
      <c r="V607" t="s">
        <v>113</v>
      </c>
      <c r="W607">
        <v>1</v>
      </c>
      <c r="Z607" t="s">
        <v>32</v>
      </c>
      <c r="AA607">
        <v>0.04</v>
      </c>
      <c r="AB607" t="s">
        <v>32</v>
      </c>
      <c r="AC607" t="s">
        <v>1164</v>
      </c>
      <c r="AD607" t="s">
        <v>1161</v>
      </c>
      <c r="AE607">
        <v>1</v>
      </c>
      <c r="AF607" t="s">
        <v>1162</v>
      </c>
      <c r="AG607">
        <v>59</v>
      </c>
      <c r="AH607" t="s">
        <v>116</v>
      </c>
    </row>
    <row r="608" spans="1:34" x14ac:dyDescent="0.25">
      <c r="A608" t="s">
        <v>449</v>
      </c>
      <c r="B608" t="s">
        <v>162</v>
      </c>
      <c r="C608" t="s">
        <v>1246</v>
      </c>
      <c r="D608" t="s">
        <v>162</v>
      </c>
      <c r="E608">
        <v>3.7999999999999999E-2</v>
      </c>
      <c r="F608" t="s">
        <v>158</v>
      </c>
      <c r="G608" t="s">
        <v>1325</v>
      </c>
      <c r="H608" t="s">
        <v>109</v>
      </c>
      <c r="I608">
        <v>10</v>
      </c>
      <c r="J608" t="s">
        <v>96</v>
      </c>
      <c r="M608" t="s">
        <v>32</v>
      </c>
      <c r="N608" t="s">
        <v>47</v>
      </c>
      <c r="O608">
        <v>60</v>
      </c>
      <c r="P608" t="s">
        <v>48</v>
      </c>
      <c r="Q608" t="s">
        <v>103</v>
      </c>
      <c r="R608" t="s">
        <v>52</v>
      </c>
      <c r="S608" t="s">
        <v>53</v>
      </c>
      <c r="T608" t="s">
        <v>41</v>
      </c>
      <c r="U608" t="s">
        <v>42</v>
      </c>
      <c r="V608" t="s">
        <v>113</v>
      </c>
      <c r="W608">
        <v>0</v>
      </c>
      <c r="Z608" t="s">
        <v>32</v>
      </c>
      <c r="AA608">
        <v>0.01</v>
      </c>
      <c r="AB608" t="s">
        <v>46</v>
      </c>
      <c r="AC608" t="s">
        <v>628</v>
      </c>
      <c r="AD608" t="s">
        <v>467</v>
      </c>
      <c r="AE608">
        <v>3</v>
      </c>
      <c r="AF608" t="s">
        <v>1204</v>
      </c>
      <c r="AG608">
        <v>7</v>
      </c>
      <c r="AH608" t="s">
        <v>116</v>
      </c>
    </row>
    <row r="609" spans="1:34" x14ac:dyDescent="0.25">
      <c r="A609" t="s">
        <v>449</v>
      </c>
      <c r="B609" t="s">
        <v>162</v>
      </c>
      <c r="C609" t="s">
        <v>1246</v>
      </c>
      <c r="D609" t="s">
        <v>162</v>
      </c>
      <c r="E609">
        <v>6.7000000000000004E-2</v>
      </c>
      <c r="F609" t="s">
        <v>158</v>
      </c>
      <c r="G609" t="s">
        <v>1325</v>
      </c>
      <c r="H609" t="s">
        <v>111</v>
      </c>
      <c r="I609">
        <v>10</v>
      </c>
      <c r="J609" t="s">
        <v>93</v>
      </c>
      <c r="M609" t="s">
        <v>46</v>
      </c>
      <c r="N609" t="s">
        <v>59</v>
      </c>
      <c r="O609">
        <v>600</v>
      </c>
      <c r="P609" t="s">
        <v>48</v>
      </c>
      <c r="Q609" t="s">
        <v>103</v>
      </c>
      <c r="R609" t="s">
        <v>52</v>
      </c>
      <c r="S609" t="s">
        <v>53</v>
      </c>
      <c r="T609" t="s">
        <v>41</v>
      </c>
      <c r="U609" t="s">
        <v>42</v>
      </c>
      <c r="V609" t="s">
        <v>113</v>
      </c>
      <c r="W609">
        <v>0</v>
      </c>
      <c r="Z609" t="s">
        <v>32</v>
      </c>
      <c r="AA609">
        <v>0.05</v>
      </c>
      <c r="AB609" t="s">
        <v>46</v>
      </c>
      <c r="AC609" t="s">
        <v>628</v>
      </c>
      <c r="AD609" t="s">
        <v>467</v>
      </c>
      <c r="AE609">
        <v>3</v>
      </c>
      <c r="AF609" t="s">
        <v>1204</v>
      </c>
      <c r="AG609">
        <v>107</v>
      </c>
      <c r="AH609" t="s">
        <v>116</v>
      </c>
    </row>
    <row r="610" spans="1:34" x14ac:dyDescent="0.25">
      <c r="A610" t="s">
        <v>332</v>
      </c>
      <c r="B610" t="s">
        <v>162</v>
      </c>
      <c r="C610" t="s">
        <v>337</v>
      </c>
      <c r="D610" t="s">
        <v>162</v>
      </c>
      <c r="F610" t="s">
        <v>158</v>
      </c>
      <c r="G610" t="s">
        <v>1325</v>
      </c>
      <c r="H610" t="s">
        <v>109</v>
      </c>
      <c r="I610">
        <v>10</v>
      </c>
      <c r="J610" t="s">
        <v>93</v>
      </c>
      <c r="M610" t="s">
        <v>32</v>
      </c>
      <c r="N610" t="s">
        <v>59</v>
      </c>
      <c r="O610">
        <v>900</v>
      </c>
      <c r="P610" t="s">
        <v>48</v>
      </c>
      <c r="Q610" t="s">
        <v>102</v>
      </c>
      <c r="R610" t="s">
        <v>39</v>
      </c>
      <c r="S610" t="s">
        <v>85</v>
      </c>
      <c r="T610" t="s">
        <v>66</v>
      </c>
      <c r="U610" t="s">
        <v>42</v>
      </c>
      <c r="V610" t="s">
        <v>113</v>
      </c>
      <c r="W610">
        <v>5</v>
      </c>
      <c r="X610">
        <v>5</v>
      </c>
      <c r="Y610" t="s">
        <v>322</v>
      </c>
      <c r="Z610" t="s">
        <v>32</v>
      </c>
      <c r="AA610">
        <v>0.01</v>
      </c>
      <c r="AB610" t="s">
        <v>32</v>
      </c>
      <c r="AC610" t="s">
        <v>323</v>
      </c>
      <c r="AD610" t="s">
        <v>324</v>
      </c>
      <c r="AE610">
        <v>2</v>
      </c>
      <c r="AF610" t="s">
        <v>325</v>
      </c>
      <c r="AG610">
        <v>842</v>
      </c>
      <c r="AH610" t="s">
        <v>116</v>
      </c>
    </row>
    <row r="611" spans="1:34" x14ac:dyDescent="0.25">
      <c r="A611" t="s">
        <v>1135</v>
      </c>
      <c r="B611" t="s">
        <v>162</v>
      </c>
      <c r="C611" t="s">
        <v>1140</v>
      </c>
      <c r="D611" t="s">
        <v>162</v>
      </c>
      <c r="F611" t="s">
        <v>158</v>
      </c>
      <c r="G611" t="s">
        <v>1325</v>
      </c>
      <c r="H611" t="s">
        <v>111</v>
      </c>
      <c r="I611">
        <v>10</v>
      </c>
      <c r="J611" t="s">
        <v>93</v>
      </c>
      <c r="M611" t="s">
        <v>46</v>
      </c>
      <c r="N611" t="s">
        <v>47</v>
      </c>
      <c r="O611">
        <v>180</v>
      </c>
      <c r="P611" t="s">
        <v>35</v>
      </c>
      <c r="Q611" t="s">
        <v>103</v>
      </c>
      <c r="R611" t="s">
        <v>52</v>
      </c>
      <c r="S611" t="s">
        <v>53</v>
      </c>
      <c r="T611" t="s">
        <v>41</v>
      </c>
      <c r="U611" t="s">
        <v>42</v>
      </c>
      <c r="V611" t="s">
        <v>113</v>
      </c>
      <c r="W611">
        <v>0</v>
      </c>
      <c r="Y611" t="s">
        <v>165</v>
      </c>
      <c r="Z611" t="s">
        <v>32</v>
      </c>
      <c r="AA611">
        <v>3.0000000000000001E-3</v>
      </c>
      <c r="AB611" t="s">
        <v>46</v>
      </c>
      <c r="AC611" t="s">
        <v>1133</v>
      </c>
      <c r="AD611" t="s">
        <v>1134</v>
      </c>
      <c r="AE611">
        <v>0.5</v>
      </c>
      <c r="AF611" t="s">
        <v>526</v>
      </c>
      <c r="AG611">
        <v>300</v>
      </c>
      <c r="AH611" t="s">
        <v>116</v>
      </c>
    </row>
    <row r="612" spans="1:34" x14ac:dyDescent="0.25">
      <c r="A612" t="s">
        <v>449</v>
      </c>
      <c r="B612" t="s">
        <v>162</v>
      </c>
      <c r="C612" t="s">
        <v>440</v>
      </c>
      <c r="D612" t="s">
        <v>162</v>
      </c>
      <c r="F612" t="s">
        <v>158</v>
      </c>
      <c r="G612" t="s">
        <v>1325</v>
      </c>
      <c r="I612">
        <v>10</v>
      </c>
      <c r="J612" t="s">
        <v>93</v>
      </c>
      <c r="M612" t="s">
        <v>46</v>
      </c>
      <c r="N612" t="s">
        <v>59</v>
      </c>
      <c r="O612">
        <v>600</v>
      </c>
      <c r="P612" t="s">
        <v>35</v>
      </c>
      <c r="Q612" t="s">
        <v>102</v>
      </c>
      <c r="R612" t="s">
        <v>52</v>
      </c>
      <c r="T612" t="s">
        <v>66</v>
      </c>
      <c r="U612" t="s">
        <v>42</v>
      </c>
      <c r="V612" t="s">
        <v>113</v>
      </c>
      <c r="Z612" t="s">
        <v>32</v>
      </c>
      <c r="AA612">
        <v>5.0000000000000001E-3</v>
      </c>
      <c r="AB612" t="s">
        <v>46</v>
      </c>
      <c r="AC612" t="s">
        <v>450</v>
      </c>
      <c r="AD612" t="s">
        <v>451</v>
      </c>
      <c r="AE612">
        <v>10</v>
      </c>
      <c r="AG612">
        <v>850</v>
      </c>
      <c r="AH612" t="s">
        <v>117</v>
      </c>
    </row>
    <row r="613" spans="1:34" x14ac:dyDescent="0.25">
      <c r="A613" t="s">
        <v>449</v>
      </c>
      <c r="B613" t="s">
        <v>162</v>
      </c>
      <c r="C613" t="s">
        <v>920</v>
      </c>
      <c r="D613" t="s">
        <v>162</v>
      </c>
      <c r="E613" s="17"/>
      <c r="F613" t="s">
        <v>158</v>
      </c>
      <c r="G613" t="s">
        <v>1325</v>
      </c>
      <c r="I613" s="17">
        <v>15</v>
      </c>
      <c r="J613" t="s">
        <v>915</v>
      </c>
      <c r="M613" t="s">
        <v>46</v>
      </c>
      <c r="N613" t="s">
        <v>59</v>
      </c>
      <c r="O613" t="s">
        <v>916</v>
      </c>
      <c r="P613" t="s">
        <v>48</v>
      </c>
      <c r="Q613" t="s">
        <v>103</v>
      </c>
      <c r="R613" t="s">
        <v>52</v>
      </c>
      <c r="S613" t="s">
        <v>53</v>
      </c>
      <c r="T613" t="s">
        <v>41</v>
      </c>
      <c r="U613" t="s">
        <v>42</v>
      </c>
      <c r="V613" t="s">
        <v>100</v>
      </c>
      <c r="W613">
        <v>6</v>
      </c>
      <c r="Y613" t="s">
        <v>917</v>
      </c>
      <c r="Z613" t="s">
        <v>46</v>
      </c>
      <c r="AA613">
        <v>0.01</v>
      </c>
      <c r="AB613" t="s">
        <v>46</v>
      </c>
      <c r="AC613" t="s">
        <v>918</v>
      </c>
      <c r="AD613" t="s">
        <v>919</v>
      </c>
      <c r="AE613">
        <v>2</v>
      </c>
      <c r="AF613" t="s">
        <v>216</v>
      </c>
      <c r="AG613" s="17">
        <v>530</v>
      </c>
      <c r="AH613" t="s">
        <v>116</v>
      </c>
    </row>
    <row r="614" spans="1:34" x14ac:dyDescent="0.25">
      <c r="A614" t="s">
        <v>449</v>
      </c>
      <c r="B614" t="s">
        <v>162</v>
      </c>
      <c r="C614" t="s">
        <v>1158</v>
      </c>
      <c r="D614" t="s">
        <v>162</v>
      </c>
      <c r="F614" t="s">
        <v>158</v>
      </c>
      <c r="G614" t="s">
        <v>1325</v>
      </c>
      <c r="I614">
        <v>20</v>
      </c>
      <c r="J614" t="s">
        <v>93</v>
      </c>
      <c r="M614" t="s">
        <v>46</v>
      </c>
      <c r="N614" t="s">
        <v>70</v>
      </c>
      <c r="O614">
        <v>60</v>
      </c>
      <c r="P614" t="s">
        <v>34</v>
      </c>
      <c r="Q614" t="s">
        <v>103</v>
      </c>
      <c r="R614" t="s">
        <v>39</v>
      </c>
      <c r="S614" t="s">
        <v>76</v>
      </c>
      <c r="T614" t="s">
        <v>41</v>
      </c>
      <c r="V614" t="s">
        <v>100</v>
      </c>
      <c r="Y614" t="s">
        <v>1169</v>
      </c>
      <c r="Z614" t="s">
        <v>32</v>
      </c>
      <c r="AA614">
        <v>0.04</v>
      </c>
      <c r="AB614" t="s">
        <v>32</v>
      </c>
      <c r="AC614" t="s">
        <v>1164</v>
      </c>
      <c r="AD614" t="s">
        <v>760</v>
      </c>
      <c r="AE614">
        <v>2</v>
      </c>
      <c r="AF614" t="s">
        <v>1165</v>
      </c>
      <c r="AG614">
        <v>600</v>
      </c>
      <c r="AH614" t="s">
        <v>116</v>
      </c>
    </row>
    <row r="615" spans="1:34" x14ac:dyDescent="0.25">
      <c r="A615" t="s">
        <v>449</v>
      </c>
      <c r="B615" t="s">
        <v>162</v>
      </c>
      <c r="C615" t="s">
        <v>1158</v>
      </c>
      <c r="D615" t="s">
        <v>162</v>
      </c>
      <c r="F615" t="s">
        <v>158</v>
      </c>
      <c r="G615" t="s">
        <v>1325</v>
      </c>
      <c r="I615">
        <v>20</v>
      </c>
      <c r="J615" t="s">
        <v>93</v>
      </c>
      <c r="M615" t="s">
        <v>46</v>
      </c>
      <c r="N615" t="s">
        <v>70</v>
      </c>
      <c r="O615">
        <v>60</v>
      </c>
      <c r="P615" t="s">
        <v>34</v>
      </c>
      <c r="Q615" t="s">
        <v>103</v>
      </c>
      <c r="R615" t="s">
        <v>63</v>
      </c>
      <c r="T615" t="s">
        <v>34</v>
      </c>
      <c r="V615" t="s">
        <v>113</v>
      </c>
      <c r="W615">
        <v>3</v>
      </c>
      <c r="Z615" t="s">
        <v>32</v>
      </c>
      <c r="AA615">
        <v>0.04</v>
      </c>
      <c r="AB615" t="s">
        <v>32</v>
      </c>
      <c r="AC615" t="s">
        <v>1174</v>
      </c>
      <c r="AD615" t="s">
        <v>1175</v>
      </c>
      <c r="AE615">
        <v>2</v>
      </c>
      <c r="AF615" t="s">
        <v>1162</v>
      </c>
      <c r="AG615">
        <v>59</v>
      </c>
      <c r="AH615" t="s">
        <v>116</v>
      </c>
    </row>
    <row r="616" spans="1:34" x14ac:dyDescent="0.25">
      <c r="A616" t="s">
        <v>597</v>
      </c>
      <c r="B616" t="s">
        <v>162</v>
      </c>
      <c r="C616" t="s">
        <v>576</v>
      </c>
      <c r="D616" t="s">
        <v>162</v>
      </c>
      <c r="F616" t="s">
        <v>158</v>
      </c>
      <c r="G616" t="s">
        <v>1325</v>
      </c>
      <c r="H616" t="s">
        <v>111</v>
      </c>
      <c r="I616">
        <v>10</v>
      </c>
      <c r="J616" t="s">
        <v>93</v>
      </c>
      <c r="M616" t="s">
        <v>46</v>
      </c>
      <c r="N616" t="s">
        <v>59</v>
      </c>
      <c r="O616">
        <v>10</v>
      </c>
      <c r="P616" t="s">
        <v>48</v>
      </c>
      <c r="Q616" t="s">
        <v>103</v>
      </c>
      <c r="R616" t="s">
        <v>52</v>
      </c>
      <c r="S616" t="s">
        <v>53</v>
      </c>
      <c r="T616" t="s">
        <v>41</v>
      </c>
      <c r="V616" t="s">
        <v>113</v>
      </c>
      <c r="Z616" t="s">
        <v>32</v>
      </c>
      <c r="AA616">
        <v>0.01</v>
      </c>
      <c r="AB616" t="s">
        <v>46</v>
      </c>
      <c r="AC616" t="s">
        <v>592</v>
      </c>
      <c r="AD616" t="s">
        <v>593</v>
      </c>
      <c r="AE616">
        <v>2</v>
      </c>
      <c r="AF616" t="s">
        <v>127</v>
      </c>
      <c r="AG616">
        <v>554</v>
      </c>
      <c r="AH616" t="s">
        <v>116</v>
      </c>
    </row>
    <row r="617" spans="1:34" x14ac:dyDescent="0.25">
      <c r="A617" t="s">
        <v>206</v>
      </c>
      <c r="B617" t="s">
        <v>206</v>
      </c>
      <c r="C617" t="s">
        <v>808</v>
      </c>
      <c r="D617" t="s">
        <v>206</v>
      </c>
      <c r="E617" s="18">
        <v>3.5714285714285718E-3</v>
      </c>
      <c r="F617" t="s">
        <v>206</v>
      </c>
      <c r="G617" t="s">
        <v>1325</v>
      </c>
      <c r="H617" t="s">
        <v>111</v>
      </c>
      <c r="I617">
        <v>10</v>
      </c>
      <c r="J617" t="s">
        <v>93</v>
      </c>
      <c r="M617" t="s">
        <v>46</v>
      </c>
      <c r="N617" t="s">
        <v>59</v>
      </c>
      <c r="O617">
        <v>300</v>
      </c>
      <c r="P617" t="s">
        <v>48</v>
      </c>
      <c r="Q617" t="s">
        <v>102</v>
      </c>
      <c r="R617" t="s">
        <v>39</v>
      </c>
      <c r="S617" t="s">
        <v>85</v>
      </c>
      <c r="T617" t="s">
        <v>66</v>
      </c>
      <c r="U617" t="s">
        <v>42</v>
      </c>
      <c r="V617" t="s">
        <v>113</v>
      </c>
      <c r="W617">
        <v>-0.06</v>
      </c>
      <c r="X617">
        <v>0.03</v>
      </c>
      <c r="Y617" t="s">
        <v>664</v>
      </c>
      <c r="Z617" t="s">
        <v>32</v>
      </c>
      <c r="AA617">
        <v>2E-3</v>
      </c>
      <c r="AB617" t="s">
        <v>32</v>
      </c>
      <c r="AC617" t="s">
        <v>788</v>
      </c>
      <c r="AD617" t="s">
        <v>789</v>
      </c>
      <c r="AE617">
        <v>5</v>
      </c>
      <c r="AF617" t="s">
        <v>790</v>
      </c>
      <c r="AG617">
        <v>942</v>
      </c>
      <c r="AH617" t="s">
        <v>116</v>
      </c>
    </row>
    <row r="618" spans="1:34" x14ac:dyDescent="0.25">
      <c r="A618" t="s">
        <v>326</v>
      </c>
      <c r="B618" t="s">
        <v>206</v>
      </c>
      <c r="C618" t="s">
        <v>350</v>
      </c>
      <c r="D618" t="s">
        <v>206</v>
      </c>
      <c r="E618">
        <v>9.7000000000000003E-2</v>
      </c>
      <c r="F618" t="s">
        <v>206</v>
      </c>
      <c r="G618" t="s">
        <v>1325</v>
      </c>
      <c r="H618" t="s">
        <v>110</v>
      </c>
      <c r="I618">
        <v>5</v>
      </c>
      <c r="J618" t="s">
        <v>93</v>
      </c>
      <c r="M618" t="s">
        <v>46</v>
      </c>
      <c r="N618" t="s">
        <v>59</v>
      </c>
      <c r="O618">
        <v>180</v>
      </c>
      <c r="P618" t="s">
        <v>34</v>
      </c>
      <c r="Q618" t="s">
        <v>102</v>
      </c>
      <c r="R618" t="s">
        <v>52</v>
      </c>
      <c r="S618" t="s">
        <v>53</v>
      </c>
      <c r="T618" t="s">
        <v>66</v>
      </c>
      <c r="U618" t="s">
        <v>42</v>
      </c>
      <c r="V618" t="s">
        <v>113</v>
      </c>
      <c r="W618">
        <v>0.1</v>
      </c>
      <c r="Y618" t="s">
        <v>361</v>
      </c>
      <c r="Z618" t="s">
        <v>32</v>
      </c>
      <c r="AA618">
        <v>0.01</v>
      </c>
      <c r="AB618" t="s">
        <v>46</v>
      </c>
      <c r="AC618" t="s">
        <v>295</v>
      </c>
      <c r="AD618" t="s">
        <v>352</v>
      </c>
      <c r="AE618">
        <v>2</v>
      </c>
      <c r="AF618" t="s">
        <v>127</v>
      </c>
      <c r="AG618" t="s">
        <v>353</v>
      </c>
      <c r="AH618" t="s">
        <v>116</v>
      </c>
    </row>
    <row r="619" spans="1:34" x14ac:dyDescent="0.25">
      <c r="A619" t="s">
        <v>137</v>
      </c>
      <c r="B619" t="s">
        <v>170</v>
      </c>
      <c r="C619" t="s">
        <v>164</v>
      </c>
      <c r="D619" t="s">
        <v>206</v>
      </c>
      <c r="E619" s="17">
        <v>0.153</v>
      </c>
      <c r="F619" t="s">
        <v>206</v>
      </c>
      <c r="G619" t="s">
        <v>1325</v>
      </c>
      <c r="H619" t="s">
        <v>109</v>
      </c>
      <c r="I619">
        <v>10</v>
      </c>
      <c r="J619" t="s">
        <v>132</v>
      </c>
      <c r="M619" t="s">
        <v>46</v>
      </c>
      <c r="N619" t="s">
        <v>59</v>
      </c>
      <c r="O619">
        <v>300</v>
      </c>
      <c r="P619" t="s">
        <v>123</v>
      </c>
      <c r="Q619" t="s">
        <v>102</v>
      </c>
      <c r="R619" t="s">
        <v>52</v>
      </c>
      <c r="S619" t="s">
        <v>53</v>
      </c>
      <c r="T619" t="s">
        <v>66</v>
      </c>
      <c r="U619" t="s">
        <v>42</v>
      </c>
      <c r="V619" t="s">
        <v>113</v>
      </c>
      <c r="W619">
        <v>0</v>
      </c>
      <c r="Y619" t="s">
        <v>124</v>
      </c>
      <c r="Z619" t="s">
        <v>32</v>
      </c>
      <c r="AA619">
        <v>0.05</v>
      </c>
      <c r="AB619" t="s">
        <v>46</v>
      </c>
      <c r="AC619" t="s">
        <v>133</v>
      </c>
      <c r="AD619" t="s">
        <v>134</v>
      </c>
      <c r="AE619">
        <v>2</v>
      </c>
      <c r="AF619" t="s">
        <v>127</v>
      </c>
      <c r="AG619">
        <v>321</v>
      </c>
      <c r="AH619" t="s">
        <v>116</v>
      </c>
    </row>
    <row r="620" spans="1:34" x14ac:dyDescent="0.25">
      <c r="A620" t="s">
        <v>170</v>
      </c>
      <c r="B620" t="s">
        <v>170</v>
      </c>
      <c r="C620" t="s">
        <v>1179</v>
      </c>
      <c r="D620" t="s">
        <v>206</v>
      </c>
      <c r="E620" s="18">
        <v>0.17</v>
      </c>
      <c r="F620" t="s">
        <v>206</v>
      </c>
      <c r="G620" t="s">
        <v>1325</v>
      </c>
      <c r="H620" t="s">
        <v>109</v>
      </c>
      <c r="I620">
        <v>10</v>
      </c>
      <c r="J620" t="s">
        <v>93</v>
      </c>
      <c r="M620" t="s">
        <v>46</v>
      </c>
      <c r="N620" t="s">
        <v>59</v>
      </c>
      <c r="O620">
        <v>300</v>
      </c>
      <c r="P620" t="s">
        <v>48</v>
      </c>
      <c r="Q620" t="s">
        <v>102</v>
      </c>
      <c r="R620" t="s">
        <v>52</v>
      </c>
      <c r="S620" t="s">
        <v>53</v>
      </c>
      <c r="Z620" t="s">
        <v>32</v>
      </c>
    </row>
    <row r="621" spans="1:34" x14ac:dyDescent="0.25">
      <c r="A621" t="s">
        <v>206</v>
      </c>
      <c r="B621" t="s">
        <v>206</v>
      </c>
      <c r="C621" t="s">
        <v>439</v>
      </c>
      <c r="D621" t="s">
        <v>206</v>
      </c>
      <c r="E621">
        <v>0.19500000000000001</v>
      </c>
      <c r="F621" t="s">
        <v>206</v>
      </c>
      <c r="G621" t="s">
        <v>1325</v>
      </c>
      <c r="I621">
        <v>10</v>
      </c>
      <c r="J621" t="s">
        <v>93</v>
      </c>
      <c r="O621">
        <v>60</v>
      </c>
      <c r="P621" t="s">
        <v>433</v>
      </c>
      <c r="Q621" t="s">
        <v>102</v>
      </c>
      <c r="R621" t="s">
        <v>52</v>
      </c>
      <c r="S621" t="s">
        <v>53</v>
      </c>
      <c r="T621" t="s">
        <v>66</v>
      </c>
      <c r="U621" t="s">
        <v>42</v>
      </c>
      <c r="V621" t="s">
        <v>113</v>
      </c>
      <c r="Y621" t="s">
        <v>165</v>
      </c>
      <c r="Z621" t="s">
        <v>32</v>
      </c>
      <c r="AA621">
        <v>0.01</v>
      </c>
      <c r="AB621" t="s">
        <v>46</v>
      </c>
      <c r="AC621" t="s">
        <v>434</v>
      </c>
      <c r="AD621" t="s">
        <v>435</v>
      </c>
      <c r="AE621">
        <v>5</v>
      </c>
      <c r="AF621" t="s">
        <v>436</v>
      </c>
      <c r="AG621">
        <v>192</v>
      </c>
      <c r="AH621" t="s">
        <v>437</v>
      </c>
    </row>
    <row r="622" spans="1:34" x14ac:dyDescent="0.25">
      <c r="A622" t="s">
        <v>206</v>
      </c>
      <c r="B622" t="s">
        <v>206</v>
      </c>
      <c r="C622" t="s">
        <v>1282</v>
      </c>
      <c r="D622" t="s">
        <v>206</v>
      </c>
      <c r="E622">
        <v>0.23519999999999999</v>
      </c>
      <c r="F622" t="s">
        <v>206</v>
      </c>
      <c r="G622" t="s">
        <v>1325</v>
      </c>
      <c r="H622" t="s">
        <v>110</v>
      </c>
      <c r="I622">
        <v>10</v>
      </c>
      <c r="J622" t="s">
        <v>93</v>
      </c>
      <c r="M622" t="s">
        <v>46</v>
      </c>
      <c r="N622" t="s">
        <v>59</v>
      </c>
      <c r="O622">
        <v>600</v>
      </c>
      <c r="P622" t="s">
        <v>35</v>
      </c>
      <c r="Q622" t="s">
        <v>102</v>
      </c>
      <c r="R622" t="s">
        <v>52</v>
      </c>
      <c r="S622" t="s">
        <v>85</v>
      </c>
      <c r="T622" t="s">
        <v>66</v>
      </c>
      <c r="U622" t="s">
        <v>42</v>
      </c>
      <c r="V622" t="s">
        <v>1284</v>
      </c>
      <c r="W622">
        <v>0.06</v>
      </c>
      <c r="X622">
        <v>1.0314000000000001</v>
      </c>
      <c r="Y622" t="s">
        <v>1293</v>
      </c>
      <c r="Z622" t="s">
        <v>32</v>
      </c>
      <c r="AA622">
        <v>0.01</v>
      </c>
      <c r="AB622" t="s">
        <v>32</v>
      </c>
      <c r="AC622" t="s">
        <v>1221</v>
      </c>
      <c r="AD622" t="s">
        <v>1222</v>
      </c>
      <c r="AE622">
        <v>5</v>
      </c>
      <c r="AF622" t="s">
        <v>216</v>
      </c>
      <c r="AG622">
        <v>842</v>
      </c>
      <c r="AH622" t="s">
        <v>116</v>
      </c>
    </row>
    <row r="623" spans="1:34" x14ac:dyDescent="0.25">
      <c r="A623" t="s">
        <v>206</v>
      </c>
      <c r="B623" t="s">
        <v>206</v>
      </c>
      <c r="C623" t="s">
        <v>1261</v>
      </c>
      <c r="D623" t="s">
        <v>206</v>
      </c>
      <c r="E623">
        <v>0.28499999999999998</v>
      </c>
      <c r="F623" t="s">
        <v>206</v>
      </c>
      <c r="G623" t="s">
        <v>1325</v>
      </c>
      <c r="H623" t="s">
        <v>111</v>
      </c>
      <c r="I623">
        <v>10</v>
      </c>
      <c r="J623" t="s">
        <v>96</v>
      </c>
      <c r="M623" t="s">
        <v>32</v>
      </c>
      <c r="N623" t="s">
        <v>59</v>
      </c>
      <c r="O623">
        <v>18</v>
      </c>
      <c r="P623" t="s">
        <v>71</v>
      </c>
      <c r="S623" t="s">
        <v>53</v>
      </c>
      <c r="T623" t="s">
        <v>66</v>
      </c>
      <c r="U623" t="s">
        <v>42</v>
      </c>
      <c r="V623" t="s">
        <v>113</v>
      </c>
      <c r="Y623" t="s">
        <v>1257</v>
      </c>
      <c r="Z623" t="s">
        <v>32</v>
      </c>
      <c r="AA623">
        <v>0.01</v>
      </c>
      <c r="AB623" t="s">
        <v>46</v>
      </c>
      <c r="AC623" t="s">
        <v>778</v>
      </c>
      <c r="AD623" t="s">
        <v>220</v>
      </c>
      <c r="AE623">
        <v>2</v>
      </c>
      <c r="AF623" t="s">
        <v>127</v>
      </c>
      <c r="AG623">
        <v>393</v>
      </c>
      <c r="AH623" t="s">
        <v>116</v>
      </c>
    </row>
    <row r="624" spans="1:34" x14ac:dyDescent="0.25">
      <c r="A624" t="s">
        <v>326</v>
      </c>
      <c r="B624" t="s">
        <v>206</v>
      </c>
      <c r="C624" t="s">
        <v>337</v>
      </c>
      <c r="D624" t="s">
        <v>206</v>
      </c>
      <c r="E624">
        <v>0.3</v>
      </c>
      <c r="F624" t="s">
        <v>206</v>
      </c>
      <c r="G624" t="s">
        <v>1325</v>
      </c>
      <c r="H624" t="s">
        <v>109</v>
      </c>
      <c r="I624">
        <v>10</v>
      </c>
      <c r="J624" t="s">
        <v>93</v>
      </c>
      <c r="M624" t="s">
        <v>32</v>
      </c>
      <c r="N624" t="s">
        <v>59</v>
      </c>
      <c r="O624">
        <v>900</v>
      </c>
      <c r="P624" t="s">
        <v>48</v>
      </c>
      <c r="Q624" t="s">
        <v>102</v>
      </c>
      <c r="R624" t="s">
        <v>39</v>
      </c>
      <c r="S624" t="s">
        <v>85</v>
      </c>
      <c r="T624" t="s">
        <v>66</v>
      </c>
      <c r="U624" t="s">
        <v>42</v>
      </c>
      <c r="V624" t="s">
        <v>113</v>
      </c>
      <c r="W624">
        <v>5</v>
      </c>
      <c r="X624">
        <v>5</v>
      </c>
      <c r="Y624" t="s">
        <v>322</v>
      </c>
      <c r="Z624" t="s">
        <v>32</v>
      </c>
      <c r="AA624">
        <v>0.01</v>
      </c>
      <c r="AB624" t="s">
        <v>32</v>
      </c>
      <c r="AC624" t="s">
        <v>323</v>
      </c>
      <c r="AD624" t="s">
        <v>324</v>
      </c>
      <c r="AE624">
        <v>2</v>
      </c>
      <c r="AF624" t="s">
        <v>325</v>
      </c>
      <c r="AG624">
        <v>842</v>
      </c>
      <c r="AH624" t="s">
        <v>116</v>
      </c>
    </row>
    <row r="625" spans="1:35" x14ac:dyDescent="0.25">
      <c r="A625" t="s">
        <v>1267</v>
      </c>
      <c r="B625" t="s">
        <v>206</v>
      </c>
      <c r="C625" t="s">
        <v>1262</v>
      </c>
      <c r="D625" t="s">
        <v>206</v>
      </c>
      <c r="E625">
        <v>0.33550000000000002</v>
      </c>
      <c r="F625" t="s">
        <v>206</v>
      </c>
      <c r="G625" t="s">
        <v>1325</v>
      </c>
      <c r="H625" t="s">
        <v>111</v>
      </c>
      <c r="I625">
        <v>15</v>
      </c>
      <c r="J625" t="s">
        <v>93</v>
      </c>
      <c r="K625" t="s">
        <v>1263</v>
      </c>
      <c r="L625" t="s">
        <v>1263</v>
      </c>
      <c r="M625" t="s">
        <v>32</v>
      </c>
      <c r="N625" t="s">
        <v>70</v>
      </c>
      <c r="O625">
        <v>660</v>
      </c>
      <c r="P625" t="s">
        <v>35</v>
      </c>
      <c r="Q625" t="s">
        <v>102</v>
      </c>
      <c r="R625" t="s">
        <v>52</v>
      </c>
      <c r="S625" t="s">
        <v>53</v>
      </c>
      <c r="T625" t="s">
        <v>66</v>
      </c>
      <c r="U625" t="s">
        <v>42</v>
      </c>
      <c r="V625" t="s">
        <v>113</v>
      </c>
      <c r="W625">
        <v>1.2</v>
      </c>
      <c r="X625" t="s">
        <v>1263</v>
      </c>
      <c r="Y625" t="s">
        <v>165</v>
      </c>
      <c r="Z625" t="s">
        <v>32</v>
      </c>
      <c r="AA625">
        <v>0.01</v>
      </c>
      <c r="AB625" t="s">
        <v>46</v>
      </c>
      <c r="AC625" t="s">
        <v>1268</v>
      </c>
      <c r="AD625" t="s">
        <v>1269</v>
      </c>
      <c r="AE625" t="s">
        <v>1266</v>
      </c>
      <c r="AF625" t="s">
        <v>1270</v>
      </c>
      <c r="AG625">
        <v>144</v>
      </c>
      <c r="AH625" t="s">
        <v>115</v>
      </c>
    </row>
    <row r="626" spans="1:35" x14ac:dyDescent="0.25">
      <c r="A626" t="s">
        <v>265</v>
      </c>
      <c r="B626" t="s">
        <v>170</v>
      </c>
      <c r="C626" t="s">
        <v>280</v>
      </c>
      <c r="D626" t="s">
        <v>206</v>
      </c>
      <c r="E626">
        <v>0.35714999999999997</v>
      </c>
      <c r="F626" t="s">
        <v>206</v>
      </c>
      <c r="G626" t="s">
        <v>1325</v>
      </c>
      <c r="H626" t="s">
        <v>241</v>
      </c>
      <c r="I626">
        <v>10</v>
      </c>
      <c r="J626" t="s">
        <v>93</v>
      </c>
      <c r="M626" t="s">
        <v>46</v>
      </c>
      <c r="N626" t="s">
        <v>59</v>
      </c>
      <c r="O626">
        <v>120</v>
      </c>
      <c r="P626" t="s">
        <v>34</v>
      </c>
      <c r="Q626" t="s">
        <v>102</v>
      </c>
      <c r="R626" t="s">
        <v>52</v>
      </c>
      <c r="S626" t="s">
        <v>53</v>
      </c>
      <c r="T626" t="s">
        <v>66</v>
      </c>
      <c r="U626" t="s">
        <v>42</v>
      </c>
      <c r="V626" t="s">
        <v>113</v>
      </c>
      <c r="W626">
        <v>9.9999999999997868E-3</v>
      </c>
      <c r="Y626" t="s">
        <v>266</v>
      </c>
      <c r="Z626" t="s">
        <v>32</v>
      </c>
      <c r="AA626">
        <v>3.0000000000000001E-3</v>
      </c>
      <c r="AB626" t="s">
        <v>46</v>
      </c>
      <c r="AC626" t="s">
        <v>243</v>
      </c>
      <c r="AD626" t="s">
        <v>244</v>
      </c>
      <c r="AE626">
        <v>1</v>
      </c>
      <c r="AF626" t="s">
        <v>245</v>
      </c>
      <c r="AG626">
        <v>460</v>
      </c>
      <c r="AH626" t="s">
        <v>78</v>
      </c>
      <c r="AI626" t="s">
        <v>246</v>
      </c>
    </row>
    <row r="627" spans="1:35" x14ac:dyDescent="0.25">
      <c r="A627" t="s">
        <v>206</v>
      </c>
      <c r="B627" t="s">
        <v>206</v>
      </c>
      <c r="C627" t="s">
        <v>1246</v>
      </c>
      <c r="D627" t="s">
        <v>206</v>
      </c>
      <c r="E627">
        <v>0.36</v>
      </c>
      <c r="F627" t="s">
        <v>206</v>
      </c>
      <c r="G627" t="s">
        <v>1325</v>
      </c>
      <c r="H627" t="s">
        <v>109</v>
      </c>
      <c r="I627">
        <v>10</v>
      </c>
      <c r="J627" t="s">
        <v>93</v>
      </c>
      <c r="M627" t="s">
        <v>46</v>
      </c>
      <c r="N627" t="s">
        <v>59</v>
      </c>
      <c r="O627">
        <v>600</v>
      </c>
      <c r="P627" t="s">
        <v>48</v>
      </c>
      <c r="Q627" t="s">
        <v>102</v>
      </c>
      <c r="R627" t="s">
        <v>52</v>
      </c>
      <c r="S627" t="s">
        <v>90</v>
      </c>
      <c r="T627" t="s">
        <v>66</v>
      </c>
      <c r="U627" t="s">
        <v>42</v>
      </c>
      <c r="V627" t="s">
        <v>113</v>
      </c>
      <c r="W627">
        <v>0.6</v>
      </c>
      <c r="X627">
        <v>5</v>
      </c>
      <c r="Z627" t="s">
        <v>32</v>
      </c>
      <c r="AA627">
        <v>0.01</v>
      </c>
      <c r="AB627" t="s">
        <v>32</v>
      </c>
      <c r="AC627" t="s">
        <v>1211</v>
      </c>
      <c r="AD627" t="s">
        <v>1212</v>
      </c>
      <c r="AE627">
        <v>1</v>
      </c>
      <c r="AF627" t="s">
        <v>1213</v>
      </c>
      <c r="AG627">
        <v>800</v>
      </c>
      <c r="AH627" t="s">
        <v>116</v>
      </c>
    </row>
    <row r="628" spans="1:35" x14ac:dyDescent="0.25">
      <c r="A628" t="s">
        <v>206</v>
      </c>
      <c r="B628" t="s">
        <v>206</v>
      </c>
      <c r="C628" t="s">
        <v>1043</v>
      </c>
      <c r="D628" t="s">
        <v>206</v>
      </c>
      <c r="E628">
        <v>0.36</v>
      </c>
      <c r="F628" t="s">
        <v>206</v>
      </c>
      <c r="G628" t="s">
        <v>1325</v>
      </c>
      <c r="H628" t="s">
        <v>109</v>
      </c>
      <c r="I628">
        <v>10</v>
      </c>
      <c r="J628" t="s">
        <v>93</v>
      </c>
      <c r="M628" t="s">
        <v>46</v>
      </c>
      <c r="N628" t="s">
        <v>59</v>
      </c>
      <c r="O628">
        <v>300</v>
      </c>
      <c r="P628" t="s">
        <v>34</v>
      </c>
      <c r="Q628" t="s">
        <v>102</v>
      </c>
      <c r="R628" t="s">
        <v>52</v>
      </c>
      <c r="S628" t="s">
        <v>53</v>
      </c>
      <c r="T628" t="s">
        <v>66</v>
      </c>
      <c r="U628" t="s">
        <v>42</v>
      </c>
      <c r="V628" t="s">
        <v>113</v>
      </c>
      <c r="W628" t="s">
        <v>976</v>
      </c>
      <c r="X628" t="s">
        <v>896</v>
      </c>
      <c r="Y628" t="s">
        <v>999</v>
      </c>
      <c r="Z628" t="s">
        <v>32</v>
      </c>
      <c r="AA628" t="s">
        <v>397</v>
      </c>
      <c r="AB628" t="s">
        <v>46</v>
      </c>
      <c r="AC628" t="s">
        <v>1000</v>
      </c>
      <c r="AD628" t="s">
        <v>986</v>
      </c>
      <c r="AE628">
        <v>5</v>
      </c>
      <c r="AF628" t="s">
        <v>987</v>
      </c>
      <c r="AG628">
        <v>500</v>
      </c>
      <c r="AH628" t="s">
        <v>116</v>
      </c>
    </row>
    <row r="629" spans="1:35" x14ac:dyDescent="0.25">
      <c r="A629" t="s">
        <v>206</v>
      </c>
      <c r="B629" t="s">
        <v>206</v>
      </c>
      <c r="C629" t="s">
        <v>618</v>
      </c>
      <c r="D629" t="s">
        <v>206</v>
      </c>
      <c r="E629">
        <v>0.36699999999999999</v>
      </c>
      <c r="F629" t="s">
        <v>206</v>
      </c>
      <c r="G629" t="s">
        <v>1325</v>
      </c>
      <c r="H629" t="s">
        <v>110</v>
      </c>
      <c r="I629">
        <v>10</v>
      </c>
      <c r="J629" t="s">
        <v>93</v>
      </c>
      <c r="M629" t="s">
        <v>46</v>
      </c>
      <c r="N629" t="s">
        <v>47</v>
      </c>
      <c r="O629">
        <v>60</v>
      </c>
      <c r="P629" t="s">
        <v>34</v>
      </c>
      <c r="Q629" t="s">
        <v>102</v>
      </c>
      <c r="R629" t="s">
        <v>52</v>
      </c>
      <c r="S629" t="s">
        <v>53</v>
      </c>
      <c r="T629" t="s">
        <v>66</v>
      </c>
      <c r="V629" t="s">
        <v>113</v>
      </c>
      <c r="W629">
        <v>0</v>
      </c>
      <c r="Y629" t="s">
        <v>165</v>
      </c>
      <c r="Z629" t="s">
        <v>32</v>
      </c>
      <c r="AA629">
        <v>5.0000000000000001E-3</v>
      </c>
      <c r="AB629" t="s">
        <v>46</v>
      </c>
      <c r="AC629" t="s">
        <v>619</v>
      </c>
      <c r="AD629" t="s">
        <v>620</v>
      </c>
      <c r="AE629">
        <v>5</v>
      </c>
      <c r="AF629" t="s">
        <v>621</v>
      </c>
      <c r="AG629">
        <v>495</v>
      </c>
      <c r="AH629" t="s">
        <v>118</v>
      </c>
    </row>
    <row r="630" spans="1:35" x14ac:dyDescent="0.25">
      <c r="A630" t="s">
        <v>206</v>
      </c>
      <c r="B630" t="s">
        <v>206</v>
      </c>
      <c r="C630" t="s">
        <v>975</v>
      </c>
      <c r="D630" t="s">
        <v>206</v>
      </c>
      <c r="E630">
        <v>0.38</v>
      </c>
      <c r="F630" t="s">
        <v>206</v>
      </c>
      <c r="G630" t="s">
        <v>1325</v>
      </c>
      <c r="H630" t="s">
        <v>109</v>
      </c>
      <c r="I630">
        <v>10</v>
      </c>
      <c r="J630" t="s">
        <v>93</v>
      </c>
      <c r="M630" t="s">
        <v>46</v>
      </c>
      <c r="N630" t="s">
        <v>59</v>
      </c>
      <c r="O630">
        <v>60</v>
      </c>
      <c r="P630" t="s">
        <v>48</v>
      </c>
      <c r="Q630" t="s">
        <v>102</v>
      </c>
      <c r="R630" t="s">
        <v>52</v>
      </c>
      <c r="S630" t="s">
        <v>53</v>
      </c>
      <c r="T630" t="s">
        <v>66</v>
      </c>
      <c r="U630" t="s">
        <v>42</v>
      </c>
      <c r="V630" t="s">
        <v>113</v>
      </c>
      <c r="Y630" t="s">
        <v>165</v>
      </c>
      <c r="Z630" t="s">
        <v>32</v>
      </c>
      <c r="AA630">
        <v>0.01</v>
      </c>
      <c r="AB630" t="s">
        <v>46</v>
      </c>
      <c r="AC630" t="s">
        <v>966</v>
      </c>
      <c r="AD630" t="s">
        <v>967</v>
      </c>
      <c r="AE630">
        <v>5</v>
      </c>
      <c r="AF630" t="s">
        <v>482</v>
      </c>
      <c r="AG630">
        <v>750</v>
      </c>
      <c r="AH630" t="s">
        <v>120</v>
      </c>
    </row>
    <row r="631" spans="1:35" x14ac:dyDescent="0.25">
      <c r="A631" t="s">
        <v>206</v>
      </c>
      <c r="B631" t="s">
        <v>206</v>
      </c>
      <c r="C631" t="s">
        <v>289</v>
      </c>
      <c r="D631" t="s">
        <v>206</v>
      </c>
      <c r="E631">
        <v>0.38300000000000001</v>
      </c>
      <c r="F631" t="s">
        <v>206</v>
      </c>
      <c r="G631" t="s">
        <v>1325</v>
      </c>
      <c r="H631" t="s">
        <v>290</v>
      </c>
      <c r="I631">
        <v>10</v>
      </c>
      <c r="J631" t="s">
        <v>93</v>
      </c>
      <c r="M631" t="s">
        <v>32</v>
      </c>
      <c r="N631" t="s">
        <v>59</v>
      </c>
      <c r="O631">
        <v>360</v>
      </c>
      <c r="P631" t="s">
        <v>35</v>
      </c>
      <c r="Q631" t="s">
        <v>102</v>
      </c>
      <c r="R631" t="s">
        <v>52</v>
      </c>
      <c r="S631" t="s">
        <v>53</v>
      </c>
      <c r="T631" t="s">
        <v>66</v>
      </c>
      <c r="U631" t="s">
        <v>42</v>
      </c>
      <c r="V631" t="s">
        <v>113</v>
      </c>
      <c r="Z631" t="s">
        <v>32</v>
      </c>
      <c r="AA631">
        <v>5.0000000000000001E-3</v>
      </c>
      <c r="AB631" t="s">
        <v>46</v>
      </c>
      <c r="AC631" t="s">
        <v>291</v>
      </c>
      <c r="AE631">
        <v>1</v>
      </c>
      <c r="AF631" t="s">
        <v>127</v>
      </c>
      <c r="AH631" t="s">
        <v>117</v>
      </c>
    </row>
    <row r="632" spans="1:35" x14ac:dyDescent="0.25">
      <c r="A632" t="s">
        <v>206</v>
      </c>
      <c r="B632" t="s">
        <v>206</v>
      </c>
      <c r="C632" t="s">
        <v>1115</v>
      </c>
      <c r="D632" t="s">
        <v>206</v>
      </c>
      <c r="E632">
        <v>0.39900000000000002</v>
      </c>
      <c r="F632" t="s">
        <v>206</v>
      </c>
      <c r="G632" t="s">
        <v>1325</v>
      </c>
      <c r="I632">
        <v>10</v>
      </c>
      <c r="J632" t="s">
        <v>93</v>
      </c>
      <c r="N632" t="s">
        <v>1109</v>
      </c>
      <c r="O632">
        <v>10</v>
      </c>
      <c r="P632" t="s">
        <v>1110</v>
      </c>
      <c r="Q632" t="s">
        <v>1111</v>
      </c>
      <c r="R632" t="s">
        <v>89</v>
      </c>
      <c r="T632" t="s">
        <v>1112</v>
      </c>
      <c r="X632">
        <v>5</v>
      </c>
      <c r="AB632" t="s">
        <v>826</v>
      </c>
      <c r="AD632" t="s">
        <v>220</v>
      </c>
      <c r="AE632">
        <v>10</v>
      </c>
    </row>
    <row r="633" spans="1:35" x14ac:dyDescent="0.25">
      <c r="A633" t="s">
        <v>326</v>
      </c>
      <c r="B633" t="s">
        <v>206</v>
      </c>
      <c r="C633" t="s">
        <v>1107</v>
      </c>
      <c r="D633" t="s">
        <v>206</v>
      </c>
      <c r="E633">
        <v>0.4</v>
      </c>
      <c r="F633" t="s">
        <v>206</v>
      </c>
      <c r="G633" t="s">
        <v>1325</v>
      </c>
      <c r="H633" t="s">
        <v>110</v>
      </c>
      <c r="I633">
        <v>10</v>
      </c>
      <c r="J633" t="s">
        <v>93</v>
      </c>
      <c r="M633" t="s">
        <v>32</v>
      </c>
      <c r="N633" t="s">
        <v>59</v>
      </c>
      <c r="O633">
        <v>60</v>
      </c>
      <c r="P633" t="s">
        <v>48</v>
      </c>
      <c r="Q633" t="s">
        <v>102</v>
      </c>
      <c r="R633" t="s">
        <v>52</v>
      </c>
      <c r="S633" t="s">
        <v>53</v>
      </c>
      <c r="T633" t="s">
        <v>66</v>
      </c>
      <c r="U633" t="s">
        <v>42</v>
      </c>
      <c r="V633" t="s">
        <v>113</v>
      </c>
      <c r="Z633" t="s">
        <v>32</v>
      </c>
      <c r="AA633">
        <v>0.01</v>
      </c>
      <c r="AB633" t="s">
        <v>46</v>
      </c>
      <c r="AC633" t="s">
        <v>1091</v>
      </c>
      <c r="AD633" t="s">
        <v>1092</v>
      </c>
      <c r="AE633">
        <v>0.5</v>
      </c>
      <c r="AF633" t="s">
        <v>1093</v>
      </c>
      <c r="AG633">
        <v>450</v>
      </c>
      <c r="AH633" t="s">
        <v>116</v>
      </c>
    </row>
    <row r="634" spans="1:35" x14ac:dyDescent="0.25">
      <c r="A634" t="s">
        <v>206</v>
      </c>
      <c r="B634" t="s">
        <v>206</v>
      </c>
      <c r="C634" t="s">
        <v>1246</v>
      </c>
      <c r="D634" t="s">
        <v>206</v>
      </c>
      <c r="E634">
        <v>0.41</v>
      </c>
      <c r="F634" t="s">
        <v>206</v>
      </c>
      <c r="G634" t="s">
        <v>1325</v>
      </c>
      <c r="H634" t="s">
        <v>109</v>
      </c>
      <c r="I634">
        <v>10</v>
      </c>
      <c r="J634" t="s">
        <v>93</v>
      </c>
      <c r="M634" t="s">
        <v>46</v>
      </c>
      <c r="N634" t="s">
        <v>59</v>
      </c>
      <c r="O634">
        <v>600</v>
      </c>
      <c r="P634" t="s">
        <v>48</v>
      </c>
      <c r="Q634" t="s">
        <v>102</v>
      </c>
      <c r="R634" t="s">
        <v>52</v>
      </c>
      <c r="S634" t="s">
        <v>53</v>
      </c>
      <c r="T634" t="s">
        <v>66</v>
      </c>
      <c r="U634" t="s">
        <v>42</v>
      </c>
      <c r="V634" t="s">
        <v>113</v>
      </c>
      <c r="W634">
        <v>0</v>
      </c>
      <c r="Z634" t="s">
        <v>32</v>
      </c>
      <c r="AA634">
        <v>0.01</v>
      </c>
      <c r="AB634" t="s">
        <v>46</v>
      </c>
      <c r="AC634" t="s">
        <v>1205</v>
      </c>
      <c r="AD634" t="s">
        <v>1206</v>
      </c>
      <c r="AE634">
        <v>1</v>
      </c>
      <c r="AF634" t="s">
        <v>1204</v>
      </c>
      <c r="AG634">
        <v>272</v>
      </c>
      <c r="AH634" t="s">
        <v>116</v>
      </c>
    </row>
    <row r="635" spans="1:35" x14ac:dyDescent="0.25">
      <c r="A635" t="s">
        <v>206</v>
      </c>
      <c r="B635" t="s">
        <v>206</v>
      </c>
      <c r="C635" t="s">
        <v>480</v>
      </c>
      <c r="D635" t="s">
        <v>206</v>
      </c>
      <c r="E635">
        <v>0.41</v>
      </c>
      <c r="F635" t="s">
        <v>206</v>
      </c>
      <c r="G635" t="s">
        <v>1325</v>
      </c>
      <c r="H635" t="s">
        <v>111</v>
      </c>
      <c r="I635">
        <v>10</v>
      </c>
      <c r="J635" t="s">
        <v>93</v>
      </c>
      <c r="M635" t="s">
        <v>46</v>
      </c>
      <c r="N635" t="s">
        <v>59</v>
      </c>
      <c r="O635">
        <v>120</v>
      </c>
      <c r="P635" t="s">
        <v>34</v>
      </c>
      <c r="Q635" t="s">
        <v>102</v>
      </c>
      <c r="R635" t="s">
        <v>52</v>
      </c>
      <c r="S635" t="s">
        <v>53</v>
      </c>
      <c r="T635" t="s">
        <v>66</v>
      </c>
      <c r="U635" t="s">
        <v>42</v>
      </c>
      <c r="V635" t="s">
        <v>113</v>
      </c>
      <c r="Z635" t="s">
        <v>32</v>
      </c>
      <c r="AA635">
        <v>0.01</v>
      </c>
      <c r="AB635" t="s">
        <v>32</v>
      </c>
      <c r="AC635" t="s">
        <v>481</v>
      </c>
      <c r="AD635" t="s">
        <v>220</v>
      </c>
      <c r="AE635">
        <v>5</v>
      </c>
      <c r="AF635" t="s">
        <v>482</v>
      </c>
      <c r="AG635">
        <v>370</v>
      </c>
    </row>
    <row r="636" spans="1:35" x14ac:dyDescent="0.25">
      <c r="A636" t="s">
        <v>206</v>
      </c>
      <c r="B636" t="s">
        <v>206</v>
      </c>
      <c r="C636" t="s">
        <v>470</v>
      </c>
      <c r="D636" t="s">
        <v>206</v>
      </c>
      <c r="E636">
        <v>0.44</v>
      </c>
      <c r="F636" t="s">
        <v>206</v>
      </c>
      <c r="G636" t="s">
        <v>1325</v>
      </c>
      <c r="H636" t="s">
        <v>111</v>
      </c>
      <c r="I636">
        <v>10</v>
      </c>
      <c r="J636" t="s">
        <v>93</v>
      </c>
      <c r="M636" t="s">
        <v>46</v>
      </c>
      <c r="N636" t="s">
        <v>59</v>
      </c>
      <c r="O636">
        <v>300</v>
      </c>
      <c r="P636" t="s">
        <v>34</v>
      </c>
      <c r="Q636" t="s">
        <v>102</v>
      </c>
      <c r="R636" t="s">
        <v>52</v>
      </c>
      <c r="S636" t="s">
        <v>53</v>
      </c>
      <c r="T636" t="s">
        <v>66</v>
      </c>
      <c r="U636" t="s">
        <v>42</v>
      </c>
      <c r="V636" t="s">
        <v>113</v>
      </c>
      <c r="W636">
        <v>6</v>
      </c>
      <c r="Z636" t="s">
        <v>32</v>
      </c>
      <c r="AA636">
        <v>0.01</v>
      </c>
      <c r="AB636" t="s">
        <v>46</v>
      </c>
      <c r="AC636" t="s">
        <v>474</v>
      </c>
      <c r="AD636" t="s">
        <v>220</v>
      </c>
      <c r="AE636">
        <v>1</v>
      </c>
      <c r="AF636" t="s">
        <v>475</v>
      </c>
      <c r="AG636">
        <v>490</v>
      </c>
      <c r="AH636" t="s">
        <v>117</v>
      </c>
    </row>
    <row r="637" spans="1:35" x14ac:dyDescent="0.25">
      <c r="A637" t="s">
        <v>406</v>
      </c>
      <c r="B637" t="s">
        <v>170</v>
      </c>
      <c r="C637" t="s">
        <v>396</v>
      </c>
      <c r="D637" t="s">
        <v>206</v>
      </c>
      <c r="E637">
        <v>0.46100000000000002</v>
      </c>
      <c r="F637" t="s">
        <v>206</v>
      </c>
      <c r="G637" t="s">
        <v>1325</v>
      </c>
      <c r="H637" t="s">
        <v>111</v>
      </c>
      <c r="I637">
        <v>10</v>
      </c>
      <c r="J637" t="s">
        <v>93</v>
      </c>
      <c r="M637" t="s">
        <v>32</v>
      </c>
      <c r="N637" t="s">
        <v>59</v>
      </c>
      <c r="O637">
        <v>900</v>
      </c>
      <c r="P637" t="s">
        <v>34</v>
      </c>
      <c r="Q637" t="s">
        <v>102</v>
      </c>
      <c r="R637" t="s">
        <v>52</v>
      </c>
      <c r="S637" t="s">
        <v>85</v>
      </c>
      <c r="T637" t="s">
        <v>66</v>
      </c>
      <c r="U637" t="s">
        <v>42</v>
      </c>
      <c r="V637" t="s">
        <v>113</v>
      </c>
      <c r="Z637" t="s">
        <v>32</v>
      </c>
      <c r="AA637" t="s">
        <v>397</v>
      </c>
      <c r="AB637" t="s">
        <v>32</v>
      </c>
      <c r="AC637" t="s">
        <v>403</v>
      </c>
      <c r="AD637" t="s">
        <v>404</v>
      </c>
      <c r="AE637">
        <v>5</v>
      </c>
      <c r="AF637" t="s">
        <v>405</v>
      </c>
      <c r="AH637" t="s">
        <v>116</v>
      </c>
    </row>
    <row r="638" spans="1:35" x14ac:dyDescent="0.25">
      <c r="A638" t="s">
        <v>206</v>
      </c>
      <c r="B638" t="s">
        <v>206</v>
      </c>
      <c r="C638" t="s">
        <v>870</v>
      </c>
      <c r="D638" t="s">
        <v>206</v>
      </c>
      <c r="E638">
        <v>0.47699999999999998</v>
      </c>
      <c r="F638" t="s">
        <v>206</v>
      </c>
      <c r="G638" t="s">
        <v>1325</v>
      </c>
      <c r="H638" t="s">
        <v>111</v>
      </c>
      <c r="I638">
        <v>10</v>
      </c>
      <c r="J638" t="s">
        <v>93</v>
      </c>
      <c r="M638" t="s">
        <v>46</v>
      </c>
      <c r="N638" t="s">
        <v>59</v>
      </c>
      <c r="O638">
        <v>60</v>
      </c>
      <c r="P638" t="s">
        <v>48</v>
      </c>
      <c r="Q638" t="s">
        <v>102</v>
      </c>
      <c r="R638" t="s">
        <v>39</v>
      </c>
      <c r="S638" t="s">
        <v>89</v>
      </c>
      <c r="T638" t="s">
        <v>66</v>
      </c>
      <c r="U638" t="s">
        <v>42</v>
      </c>
      <c r="V638" t="s">
        <v>113</v>
      </c>
      <c r="Z638" t="s">
        <v>32</v>
      </c>
      <c r="AA638">
        <v>5.0000000000000001E-3</v>
      </c>
      <c r="AB638" t="s">
        <v>32</v>
      </c>
      <c r="AC638" t="s">
        <v>863</v>
      </c>
      <c r="AD638" t="s">
        <v>220</v>
      </c>
      <c r="AE638">
        <v>2</v>
      </c>
      <c r="AG638">
        <v>1126</v>
      </c>
      <c r="AH638" t="s">
        <v>116</v>
      </c>
    </row>
    <row r="639" spans="1:35" x14ac:dyDescent="0.25">
      <c r="A639" t="s">
        <v>206</v>
      </c>
      <c r="B639" t="s">
        <v>206</v>
      </c>
      <c r="C639" t="s">
        <v>1158</v>
      </c>
      <c r="D639" t="s">
        <v>206</v>
      </c>
      <c r="E639">
        <v>0.48699999999999999</v>
      </c>
      <c r="F639" t="s">
        <v>206</v>
      </c>
      <c r="G639" t="s">
        <v>1325</v>
      </c>
      <c r="H639" t="s">
        <v>109</v>
      </c>
      <c r="I639">
        <v>10</v>
      </c>
      <c r="J639" t="s">
        <v>93</v>
      </c>
      <c r="M639" t="s">
        <v>46</v>
      </c>
      <c r="N639" t="s">
        <v>70</v>
      </c>
      <c r="O639">
        <v>60</v>
      </c>
      <c r="P639" t="s">
        <v>34</v>
      </c>
      <c r="Q639" t="s">
        <v>102</v>
      </c>
      <c r="R639" t="s">
        <v>52</v>
      </c>
      <c r="S639" t="s">
        <v>53</v>
      </c>
      <c r="T639" t="s">
        <v>66</v>
      </c>
      <c r="U639" t="s">
        <v>42</v>
      </c>
      <c r="V639" t="s">
        <v>113</v>
      </c>
      <c r="W639">
        <v>1</v>
      </c>
      <c r="Y639" t="s">
        <v>1147</v>
      </c>
      <c r="Z639" t="s">
        <v>32</v>
      </c>
      <c r="AA639">
        <v>0.01</v>
      </c>
      <c r="AB639" t="s">
        <v>46</v>
      </c>
      <c r="AC639" t="s">
        <v>1142</v>
      </c>
      <c r="AD639" t="s">
        <v>1143</v>
      </c>
      <c r="AE639">
        <v>10</v>
      </c>
      <c r="AF639" t="s">
        <v>482</v>
      </c>
      <c r="AG639">
        <v>302</v>
      </c>
      <c r="AH639" t="s">
        <v>116</v>
      </c>
    </row>
    <row r="640" spans="1:35" x14ac:dyDescent="0.25">
      <c r="A640" t="s">
        <v>206</v>
      </c>
      <c r="B640" t="s">
        <v>206</v>
      </c>
      <c r="C640" t="s">
        <v>523</v>
      </c>
      <c r="D640" t="s">
        <v>206</v>
      </c>
      <c r="E640">
        <v>0.49199999999999999</v>
      </c>
      <c r="F640" t="s">
        <v>206</v>
      </c>
      <c r="G640" t="s">
        <v>1325</v>
      </c>
      <c r="H640" t="s">
        <v>111</v>
      </c>
      <c r="I640">
        <v>10</v>
      </c>
      <c r="J640" t="s">
        <v>93</v>
      </c>
      <c r="M640" t="s">
        <v>32</v>
      </c>
      <c r="N640" t="s">
        <v>70</v>
      </c>
      <c r="O640">
        <v>900</v>
      </c>
      <c r="P640" t="s">
        <v>48</v>
      </c>
      <c r="Q640" t="s">
        <v>102</v>
      </c>
      <c r="R640" t="s">
        <v>52</v>
      </c>
      <c r="S640" t="s">
        <v>53</v>
      </c>
      <c r="T640" t="s">
        <v>66</v>
      </c>
      <c r="U640" t="s">
        <v>42</v>
      </c>
      <c r="V640" t="s">
        <v>113</v>
      </c>
      <c r="W640">
        <v>0</v>
      </c>
      <c r="Y640" t="s">
        <v>165</v>
      </c>
      <c r="Z640" t="s">
        <v>32</v>
      </c>
      <c r="AA640">
        <v>0.01</v>
      </c>
      <c r="AB640" t="s">
        <v>46</v>
      </c>
      <c r="AC640" t="s">
        <v>540</v>
      </c>
      <c r="AD640" t="s">
        <v>528</v>
      </c>
      <c r="AE640">
        <v>2</v>
      </c>
      <c r="AF640" t="s">
        <v>482</v>
      </c>
      <c r="AG640">
        <v>85</v>
      </c>
      <c r="AH640" t="s">
        <v>116</v>
      </c>
    </row>
    <row r="641" spans="1:34" x14ac:dyDescent="0.25">
      <c r="A641" t="s">
        <v>206</v>
      </c>
      <c r="B641" t="s">
        <v>206</v>
      </c>
      <c r="C641" t="s">
        <v>899</v>
      </c>
      <c r="D641" t="s">
        <v>206</v>
      </c>
      <c r="E641">
        <v>0.5</v>
      </c>
      <c r="F641" t="s">
        <v>206</v>
      </c>
      <c r="G641" t="s">
        <v>1325</v>
      </c>
      <c r="H641" t="s">
        <v>900</v>
      </c>
      <c r="I641">
        <v>10</v>
      </c>
      <c r="J641" t="s">
        <v>901</v>
      </c>
      <c r="M641" t="s">
        <v>902</v>
      </c>
      <c r="N641" t="s">
        <v>59</v>
      </c>
      <c r="O641">
        <v>300</v>
      </c>
      <c r="P641" t="s">
        <v>34</v>
      </c>
      <c r="Q641" t="s">
        <v>102</v>
      </c>
      <c r="R641" t="s">
        <v>52</v>
      </c>
      <c r="S641" t="s">
        <v>904</v>
      </c>
      <c r="T641" t="s">
        <v>911</v>
      </c>
      <c r="U641" t="s">
        <v>42</v>
      </c>
      <c r="V641" t="s">
        <v>113</v>
      </c>
      <c r="Z641" t="s">
        <v>905</v>
      </c>
      <c r="AA641">
        <v>0.01</v>
      </c>
      <c r="AB641" t="s">
        <v>906</v>
      </c>
      <c r="AC641" t="s">
        <v>912</v>
      </c>
      <c r="AD641" t="s">
        <v>220</v>
      </c>
      <c r="AE641">
        <v>5</v>
      </c>
      <c r="AF641" t="s">
        <v>909</v>
      </c>
      <c r="AG641">
        <v>402</v>
      </c>
    </row>
    <row r="642" spans="1:34" x14ac:dyDescent="0.25">
      <c r="A642" t="s">
        <v>326</v>
      </c>
      <c r="B642" t="s">
        <v>206</v>
      </c>
      <c r="C642" t="s">
        <v>722</v>
      </c>
      <c r="D642" t="s">
        <v>206</v>
      </c>
      <c r="E642">
        <v>0.501</v>
      </c>
      <c r="F642" t="s">
        <v>206</v>
      </c>
      <c r="G642" t="s">
        <v>1325</v>
      </c>
      <c r="H642" t="s">
        <v>110</v>
      </c>
      <c r="I642">
        <v>10</v>
      </c>
      <c r="J642" t="s">
        <v>93</v>
      </c>
      <c r="M642" t="s">
        <v>46</v>
      </c>
      <c r="N642" t="s">
        <v>59</v>
      </c>
      <c r="O642">
        <v>120</v>
      </c>
      <c r="P642" t="s">
        <v>34</v>
      </c>
      <c r="Q642" t="s">
        <v>102</v>
      </c>
      <c r="R642" t="s">
        <v>52</v>
      </c>
      <c r="S642" t="s">
        <v>53</v>
      </c>
      <c r="T642" t="s">
        <v>66</v>
      </c>
      <c r="U642" t="s">
        <v>42</v>
      </c>
      <c r="V642" t="s">
        <v>113</v>
      </c>
      <c r="W642" t="s">
        <v>181</v>
      </c>
      <c r="Z642" t="s">
        <v>32</v>
      </c>
      <c r="AA642">
        <v>0.01</v>
      </c>
      <c r="AB642" t="s">
        <v>46</v>
      </c>
      <c r="AC642">
        <v>6495</v>
      </c>
      <c r="AD642" t="s">
        <v>718</v>
      </c>
      <c r="AE642">
        <v>5</v>
      </c>
      <c r="AF642" t="s">
        <v>127</v>
      </c>
      <c r="AG642">
        <v>696</v>
      </c>
      <c r="AH642" t="s">
        <v>117</v>
      </c>
    </row>
    <row r="643" spans="1:34" x14ac:dyDescent="0.25">
      <c r="A643" t="s">
        <v>877</v>
      </c>
      <c r="B643" t="s">
        <v>206</v>
      </c>
      <c r="C643" t="s">
        <v>1140</v>
      </c>
      <c r="D643" t="s">
        <v>206</v>
      </c>
      <c r="E643">
        <v>0.504</v>
      </c>
      <c r="F643" t="s">
        <v>206</v>
      </c>
      <c r="G643" t="s">
        <v>1325</v>
      </c>
      <c r="H643" t="s">
        <v>111</v>
      </c>
      <c r="I643">
        <v>10</v>
      </c>
      <c r="J643" t="s">
        <v>93</v>
      </c>
      <c r="M643" t="s">
        <v>46</v>
      </c>
      <c r="N643" t="s">
        <v>47</v>
      </c>
      <c r="O643">
        <v>180</v>
      </c>
      <c r="P643" t="s">
        <v>34</v>
      </c>
      <c r="Q643" t="s">
        <v>102</v>
      </c>
      <c r="R643" t="s">
        <v>52</v>
      </c>
      <c r="S643" t="s">
        <v>53</v>
      </c>
      <c r="T643" t="s">
        <v>66</v>
      </c>
      <c r="U643" t="s">
        <v>42</v>
      </c>
      <c r="V643" t="s">
        <v>113</v>
      </c>
      <c r="W643">
        <v>0</v>
      </c>
      <c r="Y643" t="s">
        <v>165</v>
      </c>
      <c r="Z643" t="s">
        <v>32</v>
      </c>
      <c r="AA643">
        <v>1E-3</v>
      </c>
      <c r="AB643" t="s">
        <v>46</v>
      </c>
      <c r="AC643" t="s">
        <v>1127</v>
      </c>
      <c r="AD643" t="s">
        <v>1122</v>
      </c>
      <c r="AE643">
        <v>2</v>
      </c>
      <c r="AF643" t="s">
        <v>526</v>
      </c>
      <c r="AG643">
        <v>450</v>
      </c>
      <c r="AH643" t="s">
        <v>116</v>
      </c>
    </row>
    <row r="644" spans="1:34" x14ac:dyDescent="0.25">
      <c r="A644" t="s">
        <v>877</v>
      </c>
      <c r="B644" t="s">
        <v>206</v>
      </c>
      <c r="C644" t="s">
        <v>888</v>
      </c>
      <c r="D644" t="s">
        <v>206</v>
      </c>
      <c r="E644">
        <v>0.51500000000000001</v>
      </c>
      <c r="F644" t="s">
        <v>206</v>
      </c>
      <c r="G644" t="s">
        <v>1325</v>
      </c>
      <c r="H644" t="s">
        <v>111</v>
      </c>
      <c r="I644">
        <v>5</v>
      </c>
      <c r="J644" t="s">
        <v>93</v>
      </c>
      <c r="M644" t="s">
        <v>826</v>
      </c>
      <c r="N644" t="s">
        <v>59</v>
      </c>
      <c r="O644">
        <v>240</v>
      </c>
      <c r="P644" t="s">
        <v>457</v>
      </c>
      <c r="Q644" t="s">
        <v>102</v>
      </c>
      <c r="R644" t="s">
        <v>52</v>
      </c>
      <c r="S644" t="s">
        <v>53</v>
      </c>
      <c r="T644" t="s">
        <v>66</v>
      </c>
      <c r="U644" t="s">
        <v>42</v>
      </c>
      <c r="V644" t="s">
        <v>113</v>
      </c>
      <c r="Y644" t="s">
        <v>165</v>
      </c>
      <c r="Z644" t="s">
        <v>32</v>
      </c>
      <c r="AA644">
        <v>0.01</v>
      </c>
      <c r="AB644" t="s">
        <v>415</v>
      </c>
      <c r="AC644" t="s">
        <v>872</v>
      </c>
      <c r="AD644" t="s">
        <v>873</v>
      </c>
      <c r="AE644">
        <v>2</v>
      </c>
      <c r="AF644" t="s">
        <v>812</v>
      </c>
      <c r="AG644">
        <v>350</v>
      </c>
      <c r="AH644" t="s">
        <v>116</v>
      </c>
    </row>
    <row r="645" spans="1:34" x14ac:dyDescent="0.25">
      <c r="A645" t="s">
        <v>751</v>
      </c>
      <c r="B645" t="s">
        <v>206</v>
      </c>
      <c r="C645" t="s">
        <v>776</v>
      </c>
      <c r="D645" t="s">
        <v>206</v>
      </c>
      <c r="E645">
        <v>0.52400000000000002</v>
      </c>
      <c r="F645" t="s">
        <v>206</v>
      </c>
      <c r="G645" t="s">
        <v>1325</v>
      </c>
      <c r="H645" t="s">
        <v>109</v>
      </c>
      <c r="I645">
        <v>10</v>
      </c>
      <c r="J645" t="s">
        <v>93</v>
      </c>
      <c r="M645" t="s">
        <v>46</v>
      </c>
      <c r="N645" t="s">
        <v>59</v>
      </c>
      <c r="O645">
        <v>300</v>
      </c>
      <c r="P645" t="s">
        <v>48</v>
      </c>
      <c r="Q645" t="s">
        <v>102</v>
      </c>
      <c r="R645" t="s">
        <v>52</v>
      </c>
      <c r="S645" t="s">
        <v>53</v>
      </c>
      <c r="T645" t="s">
        <v>66</v>
      </c>
      <c r="U645" t="s">
        <v>42</v>
      </c>
      <c r="V645" t="s">
        <v>113</v>
      </c>
      <c r="W645">
        <v>10</v>
      </c>
      <c r="Y645" t="s">
        <v>752</v>
      </c>
      <c r="Z645" t="s">
        <v>32</v>
      </c>
      <c r="AA645">
        <v>0.01</v>
      </c>
      <c r="AB645" t="s">
        <v>46</v>
      </c>
      <c r="AC645" t="s">
        <v>726</v>
      </c>
      <c r="AD645" t="s">
        <v>220</v>
      </c>
      <c r="AE645">
        <v>10</v>
      </c>
      <c r="AF645" t="s">
        <v>727</v>
      </c>
      <c r="AG645" t="s">
        <v>746</v>
      </c>
      <c r="AH645" t="s">
        <v>118</v>
      </c>
    </row>
    <row r="646" spans="1:34" x14ac:dyDescent="0.25">
      <c r="A646" t="s">
        <v>206</v>
      </c>
      <c r="B646" t="s">
        <v>206</v>
      </c>
      <c r="C646" t="s">
        <v>1256</v>
      </c>
      <c r="D646" t="s">
        <v>206</v>
      </c>
      <c r="E646">
        <v>0.61</v>
      </c>
      <c r="F646" t="s">
        <v>206</v>
      </c>
      <c r="G646" t="s">
        <v>1325</v>
      </c>
      <c r="H646" t="s">
        <v>111</v>
      </c>
      <c r="I646">
        <v>10</v>
      </c>
      <c r="J646" t="s">
        <v>93</v>
      </c>
      <c r="M646" t="s">
        <v>46</v>
      </c>
      <c r="N646" t="s">
        <v>59</v>
      </c>
      <c r="O646">
        <v>180</v>
      </c>
      <c r="P646" t="s">
        <v>48</v>
      </c>
      <c r="Q646" t="s">
        <v>102</v>
      </c>
      <c r="R646" t="s">
        <v>78</v>
      </c>
      <c r="S646" t="s">
        <v>85</v>
      </c>
      <c r="T646" t="s">
        <v>66</v>
      </c>
      <c r="U646" t="s">
        <v>42</v>
      </c>
      <c r="V646" t="s">
        <v>113</v>
      </c>
      <c r="W646">
        <v>6</v>
      </c>
      <c r="Z646" t="s">
        <v>32</v>
      </c>
      <c r="AA646">
        <v>5.0000000000000001E-3</v>
      </c>
      <c r="AB646" t="s">
        <v>32</v>
      </c>
      <c r="AC646" t="s">
        <v>1251</v>
      </c>
      <c r="AE646">
        <v>2</v>
      </c>
      <c r="AF646" t="s">
        <v>1252</v>
      </c>
    </row>
    <row r="647" spans="1:34" x14ac:dyDescent="0.25">
      <c r="A647" t="s">
        <v>206</v>
      </c>
      <c r="B647" t="s">
        <v>206</v>
      </c>
      <c r="C647" t="s">
        <v>414</v>
      </c>
      <c r="D647" t="s">
        <v>206</v>
      </c>
      <c r="E647">
        <v>0.64</v>
      </c>
      <c r="F647" t="s">
        <v>206</v>
      </c>
      <c r="G647" t="s">
        <v>1325</v>
      </c>
      <c r="H647" t="s">
        <v>111</v>
      </c>
      <c r="I647">
        <v>10</v>
      </c>
      <c r="J647" t="s">
        <v>93</v>
      </c>
      <c r="M647" t="s">
        <v>415</v>
      </c>
      <c r="N647" t="s">
        <v>59</v>
      </c>
      <c r="O647">
        <v>10</v>
      </c>
      <c r="P647" t="s">
        <v>48</v>
      </c>
      <c r="Q647" t="s">
        <v>102</v>
      </c>
      <c r="R647" t="s">
        <v>52</v>
      </c>
      <c r="S647" t="s">
        <v>53</v>
      </c>
      <c r="T647" t="s">
        <v>66</v>
      </c>
      <c r="U647" t="s">
        <v>42</v>
      </c>
      <c r="V647" t="s">
        <v>113</v>
      </c>
      <c r="Y647" t="s">
        <v>165</v>
      </c>
      <c r="Z647" t="s">
        <v>32</v>
      </c>
      <c r="AA647">
        <v>0.01</v>
      </c>
      <c r="AC647" t="s">
        <v>429</v>
      </c>
      <c r="AE647">
        <v>10</v>
      </c>
      <c r="AF647" t="s">
        <v>430</v>
      </c>
      <c r="AG647">
        <v>800</v>
      </c>
      <c r="AH647" t="s">
        <v>116</v>
      </c>
    </row>
    <row r="648" spans="1:34" x14ac:dyDescent="0.25">
      <c r="A648" t="s">
        <v>206</v>
      </c>
      <c r="B648" t="s">
        <v>206</v>
      </c>
      <c r="C648" t="s">
        <v>668</v>
      </c>
      <c r="D648" t="s">
        <v>206</v>
      </c>
      <c r="E648">
        <v>0.64979999999999993</v>
      </c>
      <c r="F648" t="s">
        <v>206</v>
      </c>
      <c r="G648" t="s">
        <v>1325</v>
      </c>
      <c r="H648" t="s">
        <v>109</v>
      </c>
      <c r="I648">
        <v>10</v>
      </c>
      <c r="J648" t="s">
        <v>93</v>
      </c>
      <c r="M648" t="s">
        <v>46</v>
      </c>
      <c r="N648" t="s">
        <v>47</v>
      </c>
      <c r="O648">
        <v>120</v>
      </c>
      <c r="P648" t="s">
        <v>48</v>
      </c>
      <c r="Q648" t="s">
        <v>102</v>
      </c>
      <c r="R648" t="s">
        <v>52</v>
      </c>
      <c r="S648" t="s">
        <v>53</v>
      </c>
      <c r="T648" t="s">
        <v>66</v>
      </c>
      <c r="U648" t="s">
        <v>42</v>
      </c>
      <c r="V648" t="s">
        <v>113</v>
      </c>
      <c r="Z648" t="s">
        <v>32</v>
      </c>
      <c r="AA648">
        <v>2E-3</v>
      </c>
      <c r="AB648" t="s">
        <v>46</v>
      </c>
      <c r="AG648">
        <v>280</v>
      </c>
      <c r="AH648" t="s">
        <v>116</v>
      </c>
    </row>
    <row r="649" spans="1:34" x14ac:dyDescent="0.25">
      <c r="A649" t="s">
        <v>206</v>
      </c>
      <c r="B649" t="s">
        <v>206</v>
      </c>
      <c r="C649" t="s">
        <v>1216</v>
      </c>
      <c r="D649" t="s">
        <v>206</v>
      </c>
      <c r="E649">
        <v>0.65</v>
      </c>
      <c r="F649" t="s">
        <v>206</v>
      </c>
      <c r="G649" t="s">
        <v>1325</v>
      </c>
      <c r="H649" t="s">
        <v>110</v>
      </c>
      <c r="I649">
        <v>10</v>
      </c>
      <c r="J649" t="s">
        <v>93</v>
      </c>
      <c r="M649" t="s">
        <v>32</v>
      </c>
      <c r="N649" t="s">
        <v>59</v>
      </c>
      <c r="O649">
        <v>600</v>
      </c>
      <c r="P649" t="s">
        <v>35</v>
      </c>
      <c r="Q649" t="s">
        <v>102</v>
      </c>
      <c r="R649" t="s">
        <v>52</v>
      </c>
      <c r="S649" t="s">
        <v>85</v>
      </c>
      <c r="T649" t="s">
        <v>66</v>
      </c>
      <c r="U649" t="s">
        <v>42</v>
      </c>
      <c r="V649" t="s">
        <v>113</v>
      </c>
      <c r="W649">
        <v>-4.1000000000000002E-2</v>
      </c>
      <c r="X649">
        <v>0.18</v>
      </c>
      <c r="Y649" t="s">
        <v>1234</v>
      </c>
      <c r="Z649" t="s">
        <v>32</v>
      </c>
      <c r="AA649">
        <v>0.01</v>
      </c>
      <c r="AB649" t="s">
        <v>32</v>
      </c>
      <c r="AC649" t="s">
        <v>1221</v>
      </c>
      <c r="AD649" t="s">
        <v>1222</v>
      </c>
      <c r="AE649">
        <v>5</v>
      </c>
      <c r="AF649" t="s">
        <v>216</v>
      </c>
      <c r="AG649">
        <v>842</v>
      </c>
      <c r="AH649" t="s">
        <v>116</v>
      </c>
    </row>
    <row r="650" spans="1:34" x14ac:dyDescent="0.25">
      <c r="A650" t="s">
        <v>326</v>
      </c>
      <c r="B650" t="s">
        <v>206</v>
      </c>
      <c r="C650" t="s">
        <v>889</v>
      </c>
      <c r="D650" t="s">
        <v>206</v>
      </c>
      <c r="E650">
        <v>0.66</v>
      </c>
      <c r="F650" t="s">
        <v>206</v>
      </c>
      <c r="G650" t="s">
        <v>1325</v>
      </c>
      <c r="H650" t="s">
        <v>109</v>
      </c>
      <c r="I650">
        <v>10</v>
      </c>
      <c r="J650" t="s">
        <v>93</v>
      </c>
      <c r="M650" t="s">
        <v>46</v>
      </c>
      <c r="N650" t="s">
        <v>59</v>
      </c>
      <c r="O650">
        <v>5</v>
      </c>
      <c r="P650" t="s">
        <v>48</v>
      </c>
      <c r="Q650" t="s">
        <v>102</v>
      </c>
      <c r="R650" t="s">
        <v>52</v>
      </c>
      <c r="S650" t="s">
        <v>53</v>
      </c>
      <c r="T650" t="s">
        <v>66</v>
      </c>
      <c r="U650" t="s">
        <v>42</v>
      </c>
      <c r="V650" t="s">
        <v>113</v>
      </c>
      <c r="W650">
        <v>0</v>
      </c>
      <c r="X650" t="s">
        <v>55</v>
      </c>
      <c r="Y650" t="s">
        <v>890</v>
      </c>
      <c r="Z650" t="s">
        <v>32</v>
      </c>
      <c r="AA650">
        <v>0.01</v>
      </c>
      <c r="AB650" t="s">
        <v>46</v>
      </c>
      <c r="AC650" t="s">
        <v>410</v>
      </c>
      <c r="AD650" t="s">
        <v>220</v>
      </c>
      <c r="AE650">
        <v>10</v>
      </c>
      <c r="AF650" t="s">
        <v>482</v>
      </c>
      <c r="AG650">
        <v>750</v>
      </c>
      <c r="AH650" t="s">
        <v>116</v>
      </c>
    </row>
    <row r="651" spans="1:34" x14ac:dyDescent="0.25">
      <c r="A651" t="s">
        <v>406</v>
      </c>
      <c r="B651" t="s">
        <v>170</v>
      </c>
      <c r="C651" t="s">
        <v>1247</v>
      </c>
      <c r="D651" t="s">
        <v>206</v>
      </c>
      <c r="E651">
        <v>0.67</v>
      </c>
      <c r="F651" t="s">
        <v>206</v>
      </c>
      <c r="G651" t="s">
        <v>1325</v>
      </c>
      <c r="H651" t="s">
        <v>110</v>
      </c>
      <c r="I651">
        <v>10</v>
      </c>
      <c r="J651" t="s">
        <v>93</v>
      </c>
      <c r="M651" t="s">
        <v>46</v>
      </c>
      <c r="N651" t="s">
        <v>59</v>
      </c>
      <c r="O651">
        <v>60</v>
      </c>
      <c r="P651" t="s">
        <v>34</v>
      </c>
      <c r="Q651" t="s">
        <v>102</v>
      </c>
      <c r="R651" t="s">
        <v>52</v>
      </c>
      <c r="S651" t="s">
        <v>53</v>
      </c>
      <c r="T651" t="s">
        <v>66</v>
      </c>
      <c r="U651" t="s">
        <v>42</v>
      </c>
      <c r="V651" t="s">
        <v>113</v>
      </c>
      <c r="W651">
        <v>0</v>
      </c>
      <c r="Y651" t="s">
        <v>917</v>
      </c>
      <c r="Z651" t="s">
        <v>32</v>
      </c>
      <c r="AA651">
        <v>0.01</v>
      </c>
      <c r="AB651" t="s">
        <v>46</v>
      </c>
      <c r="AC651" t="s">
        <v>295</v>
      </c>
      <c r="AD651" t="s">
        <v>718</v>
      </c>
      <c r="AE651">
        <v>5</v>
      </c>
      <c r="AF651" t="s">
        <v>526</v>
      </c>
      <c r="AG651">
        <v>425</v>
      </c>
      <c r="AH651" t="s">
        <v>117</v>
      </c>
    </row>
    <row r="652" spans="1:34" x14ac:dyDescent="0.25">
      <c r="A652" t="s">
        <v>206</v>
      </c>
      <c r="B652" t="s">
        <v>206</v>
      </c>
      <c r="C652" t="s">
        <v>338</v>
      </c>
      <c r="D652" t="s">
        <v>206</v>
      </c>
      <c r="E652">
        <v>0.69299999999999995</v>
      </c>
      <c r="F652" t="s">
        <v>206</v>
      </c>
      <c r="G652" t="s">
        <v>1325</v>
      </c>
      <c r="H652" t="s">
        <v>111</v>
      </c>
      <c r="I652">
        <v>10</v>
      </c>
      <c r="J652" t="s">
        <v>96</v>
      </c>
      <c r="M652" t="s">
        <v>32</v>
      </c>
      <c r="N652" t="s">
        <v>59</v>
      </c>
      <c r="O652">
        <v>3</v>
      </c>
      <c r="P652" t="s">
        <v>339</v>
      </c>
      <c r="Q652" t="s">
        <v>102</v>
      </c>
      <c r="R652" t="s">
        <v>52</v>
      </c>
      <c r="S652" t="s">
        <v>53</v>
      </c>
      <c r="T652" t="s">
        <v>66</v>
      </c>
      <c r="U652" t="s">
        <v>42</v>
      </c>
      <c r="V652" t="s">
        <v>113</v>
      </c>
      <c r="W652">
        <v>0</v>
      </c>
      <c r="Y652" t="s">
        <v>165</v>
      </c>
      <c r="Z652" t="s">
        <v>32</v>
      </c>
      <c r="AC652" t="s">
        <v>341</v>
      </c>
      <c r="AD652" t="s">
        <v>342</v>
      </c>
      <c r="AE652">
        <v>2</v>
      </c>
      <c r="AF652" t="s">
        <v>343</v>
      </c>
      <c r="AG652">
        <v>523</v>
      </c>
      <c r="AH652" t="s">
        <v>116</v>
      </c>
    </row>
    <row r="653" spans="1:34" x14ac:dyDescent="0.25">
      <c r="A653" t="s">
        <v>170</v>
      </c>
      <c r="B653" t="s">
        <v>170</v>
      </c>
      <c r="C653" t="s">
        <v>180</v>
      </c>
      <c r="D653" t="s">
        <v>206</v>
      </c>
      <c r="E653" s="18">
        <v>0.75600000000000001</v>
      </c>
      <c r="F653" t="s">
        <v>206</v>
      </c>
      <c r="G653" t="s">
        <v>1325</v>
      </c>
      <c r="H653" t="s">
        <v>109</v>
      </c>
      <c r="I653">
        <v>10</v>
      </c>
      <c r="J653" t="s">
        <v>93</v>
      </c>
      <c r="M653" t="s">
        <v>46</v>
      </c>
      <c r="N653" t="s">
        <v>59</v>
      </c>
      <c r="O653">
        <v>15</v>
      </c>
      <c r="P653" t="s">
        <v>71</v>
      </c>
      <c r="Q653" t="s">
        <v>102</v>
      </c>
      <c r="R653" t="s">
        <v>52</v>
      </c>
      <c r="S653" t="s">
        <v>53</v>
      </c>
      <c r="T653" t="s">
        <v>66</v>
      </c>
      <c r="U653" t="s">
        <v>42</v>
      </c>
      <c r="V653" t="s">
        <v>100</v>
      </c>
      <c r="W653">
        <v>2</v>
      </c>
      <c r="X653">
        <v>15</v>
      </c>
      <c r="Y653" t="s">
        <v>165</v>
      </c>
      <c r="Z653" t="s">
        <v>32</v>
      </c>
      <c r="AA653" t="s">
        <v>166</v>
      </c>
      <c r="AB653" t="s">
        <v>46</v>
      </c>
      <c r="AC653" t="s">
        <v>171</v>
      </c>
      <c r="AD653" t="s">
        <v>168</v>
      </c>
      <c r="AE653">
        <v>2</v>
      </c>
      <c r="AF653" t="s">
        <v>169</v>
      </c>
      <c r="AG653">
        <v>570</v>
      </c>
      <c r="AH653" t="s">
        <v>116</v>
      </c>
    </row>
    <row r="654" spans="1:34" x14ac:dyDescent="0.25">
      <c r="A654" t="s">
        <v>938</v>
      </c>
      <c r="B654" t="s">
        <v>170</v>
      </c>
      <c r="C654" t="s">
        <v>921</v>
      </c>
      <c r="D654" t="s">
        <v>206</v>
      </c>
      <c r="E654">
        <v>0.76200000000000001</v>
      </c>
      <c r="F654" t="s">
        <v>206</v>
      </c>
      <c r="G654" t="s">
        <v>1325</v>
      </c>
      <c r="H654" t="s">
        <v>109</v>
      </c>
      <c r="I654">
        <v>10</v>
      </c>
      <c r="J654" t="s">
        <v>93</v>
      </c>
      <c r="M654" t="s">
        <v>46</v>
      </c>
      <c r="N654" t="s">
        <v>59</v>
      </c>
      <c r="O654">
        <v>120</v>
      </c>
      <c r="P654" t="s">
        <v>71</v>
      </c>
      <c r="Q654" t="s">
        <v>102</v>
      </c>
      <c r="R654" t="s">
        <v>39</v>
      </c>
      <c r="S654" t="s">
        <v>53</v>
      </c>
      <c r="T654" t="s">
        <v>66</v>
      </c>
      <c r="U654" t="s">
        <v>42</v>
      </c>
      <c r="V654" t="s">
        <v>113</v>
      </c>
      <c r="W654">
        <v>10</v>
      </c>
      <c r="Y654" t="s">
        <v>939</v>
      </c>
      <c r="Z654" t="s">
        <v>32</v>
      </c>
      <c r="AA654">
        <v>0.01</v>
      </c>
      <c r="AB654" t="s">
        <v>46</v>
      </c>
      <c r="AC654" t="s">
        <v>923</v>
      </c>
      <c r="AD654" t="s">
        <v>924</v>
      </c>
      <c r="AE654">
        <v>2</v>
      </c>
      <c r="AF654" t="s">
        <v>925</v>
      </c>
    </row>
    <row r="655" spans="1:34" x14ac:dyDescent="0.25">
      <c r="A655" t="s">
        <v>645</v>
      </c>
      <c r="B655" t="s">
        <v>170</v>
      </c>
      <c r="C655" t="s">
        <v>653</v>
      </c>
      <c r="D655" t="s">
        <v>206</v>
      </c>
      <c r="E655">
        <v>0.87</v>
      </c>
      <c r="F655" t="s">
        <v>206</v>
      </c>
      <c r="G655" t="s">
        <v>1325</v>
      </c>
      <c r="H655" t="s">
        <v>111</v>
      </c>
      <c r="I655">
        <v>10</v>
      </c>
      <c r="J655" t="s">
        <v>93</v>
      </c>
      <c r="M655" t="s">
        <v>32</v>
      </c>
      <c r="N655" t="s">
        <v>59</v>
      </c>
      <c r="O655">
        <v>1500</v>
      </c>
      <c r="P655" t="s">
        <v>48</v>
      </c>
      <c r="Q655" t="s">
        <v>102</v>
      </c>
      <c r="R655" t="s">
        <v>52</v>
      </c>
      <c r="S655" t="s">
        <v>53</v>
      </c>
      <c r="T655" t="s">
        <v>66</v>
      </c>
      <c r="U655" t="s">
        <v>42</v>
      </c>
      <c r="V655" t="s">
        <v>113</v>
      </c>
      <c r="X655">
        <v>0</v>
      </c>
      <c r="Y655" t="s">
        <v>632</v>
      </c>
      <c r="Z655" t="s">
        <v>32</v>
      </c>
      <c r="AA655">
        <v>0.01</v>
      </c>
      <c r="AB655" t="s">
        <v>46</v>
      </c>
      <c r="AC655" t="s">
        <v>640</v>
      </c>
      <c r="AD655" t="s">
        <v>641</v>
      </c>
      <c r="AE655">
        <v>20</v>
      </c>
      <c r="AF655" t="s">
        <v>491</v>
      </c>
      <c r="AG655">
        <v>214</v>
      </c>
      <c r="AH655" t="s">
        <v>116</v>
      </c>
    </row>
    <row r="656" spans="1:34" x14ac:dyDescent="0.25">
      <c r="A656" t="s">
        <v>170</v>
      </c>
      <c r="B656" t="s">
        <v>170</v>
      </c>
      <c r="C656" t="s">
        <v>288</v>
      </c>
      <c r="D656" t="s">
        <v>206</v>
      </c>
      <c r="E656">
        <v>0.9</v>
      </c>
      <c r="F656" t="s">
        <v>206</v>
      </c>
      <c r="G656" t="s">
        <v>1325</v>
      </c>
      <c r="H656" t="s">
        <v>111</v>
      </c>
      <c r="I656">
        <v>10</v>
      </c>
      <c r="J656" t="s">
        <v>93</v>
      </c>
      <c r="M656" t="s">
        <v>46</v>
      </c>
      <c r="N656" t="s">
        <v>59</v>
      </c>
      <c r="O656">
        <v>60</v>
      </c>
      <c r="P656" t="s">
        <v>48</v>
      </c>
      <c r="Q656" t="s">
        <v>102</v>
      </c>
      <c r="R656" t="s">
        <v>52</v>
      </c>
      <c r="S656" t="s">
        <v>53</v>
      </c>
      <c r="T656" t="s">
        <v>66</v>
      </c>
      <c r="U656" t="s">
        <v>42</v>
      </c>
      <c r="V656" t="s">
        <v>113</v>
      </c>
      <c r="Z656" t="s">
        <v>32</v>
      </c>
      <c r="AA656" t="s">
        <v>281</v>
      </c>
      <c r="AB656" t="s">
        <v>46</v>
      </c>
      <c r="AE656">
        <v>5</v>
      </c>
      <c r="AG656" t="s">
        <v>282</v>
      </c>
      <c r="AH656" t="s">
        <v>116</v>
      </c>
    </row>
    <row r="657" spans="1:35" x14ac:dyDescent="0.25">
      <c r="A657" t="s">
        <v>206</v>
      </c>
      <c r="B657" t="s">
        <v>206</v>
      </c>
      <c r="C657" t="s">
        <v>809</v>
      </c>
      <c r="D657" t="s">
        <v>206</v>
      </c>
      <c r="E657">
        <v>0.99</v>
      </c>
      <c r="F657" t="s">
        <v>206</v>
      </c>
      <c r="G657" t="s">
        <v>1325</v>
      </c>
      <c r="H657" t="s">
        <v>109</v>
      </c>
      <c r="J657" t="s">
        <v>93</v>
      </c>
      <c r="K657" t="s">
        <v>810</v>
      </c>
      <c r="M657" t="s">
        <v>46</v>
      </c>
      <c r="N657" t="s">
        <v>59</v>
      </c>
      <c r="O657">
        <v>300</v>
      </c>
      <c r="P657" t="s">
        <v>35</v>
      </c>
      <c r="Q657" t="s">
        <v>102</v>
      </c>
      <c r="R657" t="s">
        <v>52</v>
      </c>
      <c r="S657" t="s">
        <v>53</v>
      </c>
      <c r="T657" t="s">
        <v>77</v>
      </c>
      <c r="U657" t="s">
        <v>42</v>
      </c>
      <c r="V657" t="s">
        <v>113</v>
      </c>
      <c r="Y657" t="s">
        <v>165</v>
      </c>
      <c r="Z657" t="s">
        <v>32</v>
      </c>
      <c r="AA657">
        <v>0.01</v>
      </c>
      <c r="AB657" t="s">
        <v>46</v>
      </c>
      <c r="AC657" t="s">
        <v>341</v>
      </c>
      <c r="AD657" t="s">
        <v>811</v>
      </c>
      <c r="AE657">
        <v>0.5</v>
      </c>
      <c r="AF657" t="s">
        <v>812</v>
      </c>
      <c r="AG657">
        <v>700</v>
      </c>
      <c r="AH657" t="s">
        <v>117</v>
      </c>
    </row>
    <row r="658" spans="1:35" x14ac:dyDescent="0.25">
      <c r="A658" t="s">
        <v>206</v>
      </c>
      <c r="B658" t="s">
        <v>206</v>
      </c>
      <c r="C658" t="s">
        <v>1318</v>
      </c>
      <c r="D658" t="s">
        <v>206</v>
      </c>
      <c r="E658">
        <v>1.3</v>
      </c>
      <c r="F658" t="s">
        <v>206</v>
      </c>
      <c r="G658" t="s">
        <v>1325</v>
      </c>
      <c r="H658" t="s">
        <v>111</v>
      </c>
      <c r="I658">
        <v>10</v>
      </c>
      <c r="J658" t="s">
        <v>93</v>
      </c>
      <c r="M658" t="s">
        <v>46</v>
      </c>
      <c r="N658" t="s">
        <v>47</v>
      </c>
      <c r="O658">
        <v>120</v>
      </c>
      <c r="P658" t="s">
        <v>35</v>
      </c>
      <c r="Q658" t="s">
        <v>102</v>
      </c>
      <c r="R658" t="s">
        <v>52</v>
      </c>
      <c r="S658" t="s">
        <v>53</v>
      </c>
      <c r="T658" t="s">
        <v>66</v>
      </c>
      <c r="U658" t="s">
        <v>42</v>
      </c>
      <c r="V658" t="s">
        <v>113</v>
      </c>
      <c r="Y658" t="s">
        <v>890</v>
      </c>
      <c r="Z658" t="s">
        <v>32</v>
      </c>
      <c r="AA658">
        <v>0.01</v>
      </c>
      <c r="AB658" t="s">
        <v>46</v>
      </c>
      <c r="AC658" t="s">
        <v>1308</v>
      </c>
      <c r="AD658" t="s">
        <v>641</v>
      </c>
      <c r="AE658">
        <v>2</v>
      </c>
      <c r="AF658" t="s">
        <v>1309</v>
      </c>
      <c r="AG658">
        <v>600</v>
      </c>
      <c r="AH658" t="s">
        <v>116</v>
      </c>
    </row>
    <row r="659" spans="1:35" x14ac:dyDescent="0.25">
      <c r="A659" t="s">
        <v>318</v>
      </c>
      <c r="B659" t="s">
        <v>170</v>
      </c>
      <c r="C659" t="s">
        <v>311</v>
      </c>
      <c r="D659" t="s">
        <v>206</v>
      </c>
      <c r="E659">
        <v>1.4</v>
      </c>
      <c r="F659" t="s">
        <v>206</v>
      </c>
      <c r="G659" t="s">
        <v>1325</v>
      </c>
      <c r="H659" t="s">
        <v>111</v>
      </c>
      <c r="I659">
        <v>10</v>
      </c>
      <c r="J659" t="s">
        <v>93</v>
      </c>
      <c r="M659" t="s">
        <v>46</v>
      </c>
      <c r="N659" t="s">
        <v>59</v>
      </c>
      <c r="O659">
        <v>180</v>
      </c>
      <c r="P659" t="s">
        <v>315</v>
      </c>
      <c r="Q659" t="s">
        <v>102</v>
      </c>
      <c r="R659" t="s">
        <v>52</v>
      </c>
      <c r="S659" t="s">
        <v>53</v>
      </c>
      <c r="T659" t="s">
        <v>66</v>
      </c>
      <c r="U659" t="s">
        <v>42</v>
      </c>
      <c r="V659" t="s">
        <v>113</v>
      </c>
      <c r="W659">
        <v>6</v>
      </c>
      <c r="Z659" t="s">
        <v>32</v>
      </c>
      <c r="AA659">
        <v>5.0000000000000001E-3</v>
      </c>
      <c r="AC659" t="s">
        <v>316</v>
      </c>
      <c r="AD659" t="s">
        <v>220</v>
      </c>
      <c r="AE659">
        <v>5</v>
      </c>
    </row>
    <row r="660" spans="1:35" x14ac:dyDescent="0.25">
      <c r="A660" t="s">
        <v>206</v>
      </c>
      <c r="B660" t="s">
        <v>206</v>
      </c>
      <c r="C660" t="s">
        <v>1074</v>
      </c>
      <c r="D660" t="s">
        <v>206</v>
      </c>
      <c r="E660">
        <v>1.86</v>
      </c>
      <c r="F660" t="s">
        <v>206</v>
      </c>
      <c r="G660" t="s">
        <v>1325</v>
      </c>
      <c r="H660" t="s">
        <v>111</v>
      </c>
      <c r="I660" t="s">
        <v>1044</v>
      </c>
      <c r="J660" t="s">
        <v>93</v>
      </c>
      <c r="M660" t="s">
        <v>46</v>
      </c>
      <c r="N660" t="s">
        <v>59</v>
      </c>
      <c r="O660">
        <v>1200</v>
      </c>
      <c r="P660" t="s">
        <v>48</v>
      </c>
      <c r="Q660" t="s">
        <v>102</v>
      </c>
      <c r="R660" t="s">
        <v>52</v>
      </c>
      <c r="S660" t="s">
        <v>53</v>
      </c>
      <c r="T660" t="s">
        <v>66</v>
      </c>
      <c r="U660" t="s">
        <v>42</v>
      </c>
      <c r="V660" t="s">
        <v>113</v>
      </c>
      <c r="Y660" t="s">
        <v>165</v>
      </c>
      <c r="Z660" t="s">
        <v>32</v>
      </c>
      <c r="AA660" t="s">
        <v>397</v>
      </c>
      <c r="AB660" t="s">
        <v>46</v>
      </c>
      <c r="AC660" t="s">
        <v>1065</v>
      </c>
      <c r="AD660" t="s">
        <v>1066</v>
      </c>
      <c r="AE660" t="s">
        <v>1073</v>
      </c>
      <c r="AF660" t="s">
        <v>1067</v>
      </c>
      <c r="AG660">
        <v>350</v>
      </c>
      <c r="AH660" t="s">
        <v>116</v>
      </c>
    </row>
    <row r="661" spans="1:35" x14ac:dyDescent="0.25">
      <c r="A661" t="s">
        <v>1084</v>
      </c>
      <c r="B661" t="s">
        <v>170</v>
      </c>
      <c r="C661" t="s">
        <v>1075</v>
      </c>
      <c r="D661" t="s">
        <v>206</v>
      </c>
      <c r="E661">
        <v>2.145</v>
      </c>
      <c r="F661" t="s">
        <v>206</v>
      </c>
      <c r="G661" t="s">
        <v>1325</v>
      </c>
      <c r="H661" t="s">
        <v>111</v>
      </c>
      <c r="I661">
        <v>10</v>
      </c>
      <c r="J661" t="s">
        <v>93</v>
      </c>
      <c r="M661" t="s">
        <v>46</v>
      </c>
      <c r="N661" t="s">
        <v>59</v>
      </c>
      <c r="O661">
        <v>900</v>
      </c>
      <c r="P661" t="s">
        <v>48</v>
      </c>
      <c r="Q661" t="s">
        <v>102</v>
      </c>
      <c r="R661" t="s">
        <v>52</v>
      </c>
      <c r="S661" t="s">
        <v>85</v>
      </c>
      <c r="T661" t="s">
        <v>66</v>
      </c>
      <c r="U661" t="s">
        <v>42</v>
      </c>
      <c r="V661" t="s">
        <v>113</v>
      </c>
      <c r="W661">
        <v>6</v>
      </c>
      <c r="X661">
        <v>5</v>
      </c>
      <c r="Y661" t="s">
        <v>1079</v>
      </c>
      <c r="Z661" t="s">
        <v>32</v>
      </c>
      <c r="AA661">
        <v>0.01</v>
      </c>
      <c r="AB661" t="s">
        <v>32</v>
      </c>
      <c r="AC661" t="s">
        <v>1080</v>
      </c>
      <c r="AD661" t="s">
        <v>1081</v>
      </c>
      <c r="AE661">
        <v>4</v>
      </c>
      <c r="AF661" t="s">
        <v>216</v>
      </c>
      <c r="AG661">
        <v>730</v>
      </c>
      <c r="AH661" t="s">
        <v>116</v>
      </c>
    </row>
    <row r="662" spans="1:35" x14ac:dyDescent="0.25">
      <c r="A662" t="s">
        <v>326</v>
      </c>
      <c r="B662" t="s">
        <v>206</v>
      </c>
      <c r="C662" t="s">
        <v>469</v>
      </c>
      <c r="D662" t="s">
        <v>206</v>
      </c>
      <c r="E662">
        <v>2.4630000000000001</v>
      </c>
      <c r="F662" t="s">
        <v>206</v>
      </c>
      <c r="G662" t="s">
        <v>1325</v>
      </c>
      <c r="H662" t="s">
        <v>108</v>
      </c>
      <c r="I662">
        <v>10</v>
      </c>
      <c r="J662" t="s">
        <v>93</v>
      </c>
      <c r="M662" t="s">
        <v>46</v>
      </c>
      <c r="N662" t="s">
        <v>47</v>
      </c>
      <c r="O662">
        <v>60</v>
      </c>
      <c r="P662" t="s">
        <v>48</v>
      </c>
      <c r="Q662" t="s">
        <v>102</v>
      </c>
      <c r="R662" t="s">
        <v>52</v>
      </c>
      <c r="S662" t="s">
        <v>85</v>
      </c>
      <c r="T662" t="s">
        <v>66</v>
      </c>
      <c r="W662">
        <v>12</v>
      </c>
      <c r="X662">
        <v>10</v>
      </c>
      <c r="Y662" t="s">
        <v>322</v>
      </c>
      <c r="Z662" t="s">
        <v>46</v>
      </c>
      <c r="AA662">
        <v>0.01</v>
      </c>
      <c r="AB662" t="s">
        <v>32</v>
      </c>
      <c r="AC662" t="s">
        <v>464</v>
      </c>
      <c r="AD662" t="s">
        <v>465</v>
      </c>
      <c r="AE662">
        <v>1</v>
      </c>
      <c r="AF662" t="s">
        <v>127</v>
      </c>
      <c r="AG662">
        <v>700</v>
      </c>
      <c r="AH662" t="s">
        <v>116</v>
      </c>
    </row>
    <row r="663" spans="1:35" x14ac:dyDescent="0.25">
      <c r="A663" t="s">
        <v>137</v>
      </c>
      <c r="B663" t="s">
        <v>170</v>
      </c>
      <c r="C663" t="s">
        <v>1116</v>
      </c>
      <c r="D663" t="s">
        <v>206</v>
      </c>
      <c r="E663">
        <v>3.6</v>
      </c>
      <c r="F663" t="s">
        <v>206</v>
      </c>
      <c r="G663" t="s">
        <v>1325</v>
      </c>
      <c r="H663" t="s">
        <v>111</v>
      </c>
      <c r="I663">
        <v>10</v>
      </c>
      <c r="J663" t="s">
        <v>93</v>
      </c>
      <c r="M663" t="s">
        <v>46</v>
      </c>
      <c r="N663" t="s">
        <v>59</v>
      </c>
      <c r="O663">
        <v>900</v>
      </c>
      <c r="P663" t="s">
        <v>48</v>
      </c>
      <c r="Q663" t="s">
        <v>102</v>
      </c>
      <c r="R663" t="s">
        <v>52</v>
      </c>
      <c r="S663" t="s">
        <v>53</v>
      </c>
      <c r="T663" t="s">
        <v>66</v>
      </c>
      <c r="U663" t="s">
        <v>42</v>
      </c>
      <c r="V663" t="s">
        <v>113</v>
      </c>
      <c r="Y663" t="s">
        <v>1117</v>
      </c>
      <c r="Z663" t="s">
        <v>32</v>
      </c>
      <c r="AB663" t="s">
        <v>32</v>
      </c>
      <c r="AE663">
        <v>3</v>
      </c>
    </row>
    <row r="664" spans="1:35" x14ac:dyDescent="0.25">
      <c r="A664" t="s">
        <v>206</v>
      </c>
      <c r="B664" t="s">
        <v>206</v>
      </c>
      <c r="C664" t="s">
        <v>224</v>
      </c>
      <c r="D664" t="s">
        <v>206</v>
      </c>
      <c r="E664">
        <v>31.8</v>
      </c>
      <c r="F664" t="s">
        <v>206</v>
      </c>
      <c r="G664" t="s">
        <v>1325</v>
      </c>
      <c r="H664" t="s">
        <v>111</v>
      </c>
      <c r="I664">
        <v>10</v>
      </c>
      <c r="J664" t="s">
        <v>93</v>
      </c>
      <c r="M664" t="s">
        <v>46</v>
      </c>
      <c r="N664" t="s">
        <v>59</v>
      </c>
      <c r="O664">
        <v>120</v>
      </c>
      <c r="P664" t="s">
        <v>34</v>
      </c>
      <c r="Q664" t="s">
        <v>102</v>
      </c>
      <c r="R664" t="s">
        <v>52</v>
      </c>
      <c r="S664" t="s">
        <v>53</v>
      </c>
      <c r="T664" t="s">
        <v>66</v>
      </c>
      <c r="V664" t="s">
        <v>113</v>
      </c>
      <c r="Z664" t="s">
        <v>32</v>
      </c>
      <c r="AA664" t="s">
        <v>213</v>
      </c>
      <c r="AB664" t="s">
        <v>46</v>
      </c>
      <c r="AC664" t="s">
        <v>219</v>
      </c>
      <c r="AD664" t="s">
        <v>220</v>
      </c>
      <c r="AE664">
        <v>1</v>
      </c>
      <c r="AF664" t="s">
        <v>216</v>
      </c>
      <c r="AG664">
        <v>250</v>
      </c>
      <c r="AH664" t="s">
        <v>116</v>
      </c>
    </row>
    <row r="665" spans="1:35" x14ac:dyDescent="0.25">
      <c r="A665" t="s">
        <v>206</v>
      </c>
      <c r="B665" t="s">
        <v>206</v>
      </c>
      <c r="C665" t="s">
        <v>692</v>
      </c>
      <c r="D665" t="s">
        <v>206</v>
      </c>
      <c r="F665" t="s">
        <v>206</v>
      </c>
      <c r="G665" t="s">
        <v>1325</v>
      </c>
      <c r="I665">
        <v>15</v>
      </c>
      <c r="J665" t="s">
        <v>92</v>
      </c>
      <c r="K665" t="s">
        <v>95</v>
      </c>
      <c r="L665" t="s">
        <v>98</v>
      </c>
      <c r="M665" t="s">
        <v>46</v>
      </c>
      <c r="N665" t="s">
        <v>59</v>
      </c>
      <c r="O665">
        <v>30</v>
      </c>
      <c r="P665" t="s">
        <v>71</v>
      </c>
      <c r="Q665" t="s">
        <v>102</v>
      </c>
      <c r="R665" t="s">
        <v>676</v>
      </c>
      <c r="S665" t="s">
        <v>89</v>
      </c>
      <c r="T665" t="s">
        <v>66</v>
      </c>
      <c r="U665" t="s">
        <v>42</v>
      </c>
      <c r="V665" t="s">
        <v>100</v>
      </c>
      <c r="W665">
        <v>6</v>
      </c>
      <c r="X665">
        <v>5</v>
      </c>
      <c r="Y665" t="s">
        <v>664</v>
      </c>
      <c r="Z665" t="s">
        <v>46</v>
      </c>
      <c r="AB665" t="s">
        <v>32</v>
      </c>
      <c r="AC665" t="s">
        <v>677</v>
      </c>
      <c r="AD665" t="s">
        <v>682</v>
      </c>
      <c r="AE665">
        <v>1</v>
      </c>
      <c r="AF665" t="s">
        <v>679</v>
      </c>
    </row>
    <row r="666" spans="1:35" x14ac:dyDescent="0.25">
      <c r="A666" t="s">
        <v>206</v>
      </c>
      <c r="B666" t="s">
        <v>206</v>
      </c>
      <c r="C666" t="s">
        <v>211</v>
      </c>
      <c r="D666" t="s">
        <v>206</v>
      </c>
      <c r="F666" t="s">
        <v>206</v>
      </c>
      <c r="G666" t="s">
        <v>1325</v>
      </c>
      <c r="I666">
        <v>15</v>
      </c>
      <c r="J666" t="s">
        <v>93</v>
      </c>
      <c r="M666" t="s">
        <v>46</v>
      </c>
      <c r="N666" t="s">
        <v>59</v>
      </c>
      <c r="O666">
        <v>600</v>
      </c>
      <c r="P666" t="s">
        <v>34</v>
      </c>
      <c r="Q666" t="s">
        <v>102</v>
      </c>
      <c r="R666" t="s">
        <v>52</v>
      </c>
      <c r="S666" t="s">
        <v>89</v>
      </c>
      <c r="T666" t="s">
        <v>66</v>
      </c>
      <c r="U666" t="s">
        <v>42</v>
      </c>
      <c r="V666" t="s">
        <v>113</v>
      </c>
      <c r="W666" t="s">
        <v>181</v>
      </c>
      <c r="X666" t="s">
        <v>182</v>
      </c>
      <c r="Y666" t="s">
        <v>183</v>
      </c>
      <c r="Z666" t="s">
        <v>32</v>
      </c>
      <c r="AA666">
        <v>5.0000000000000001E-3</v>
      </c>
      <c r="AB666" t="s">
        <v>32</v>
      </c>
      <c r="AC666" t="s">
        <v>184</v>
      </c>
      <c r="AD666" t="s">
        <v>185</v>
      </c>
      <c r="AE666">
        <v>5</v>
      </c>
      <c r="AF666" t="s">
        <v>186</v>
      </c>
      <c r="AG666">
        <v>320</v>
      </c>
      <c r="AH666" t="s">
        <v>78</v>
      </c>
      <c r="AI666" t="s">
        <v>201</v>
      </c>
    </row>
    <row r="667" spans="1:35" x14ac:dyDescent="0.25">
      <c r="A667" t="s">
        <v>206</v>
      </c>
      <c r="B667" t="s">
        <v>206</v>
      </c>
      <c r="C667" t="s">
        <v>1191</v>
      </c>
      <c r="D667" t="s">
        <v>206</v>
      </c>
      <c r="F667" t="s">
        <v>206</v>
      </c>
      <c r="G667" t="s">
        <v>1325</v>
      </c>
      <c r="I667">
        <v>10</v>
      </c>
      <c r="J667" t="s">
        <v>93</v>
      </c>
      <c r="M667" t="s">
        <v>46</v>
      </c>
      <c r="N667" t="s">
        <v>47</v>
      </c>
      <c r="O667">
        <v>60</v>
      </c>
      <c r="P667" t="s">
        <v>71</v>
      </c>
      <c r="Q667" t="s">
        <v>102</v>
      </c>
      <c r="R667" t="s">
        <v>39</v>
      </c>
      <c r="S667" t="s">
        <v>90</v>
      </c>
      <c r="T667" t="s">
        <v>66</v>
      </c>
      <c r="U667" t="s">
        <v>42</v>
      </c>
      <c r="V667" t="s">
        <v>113</v>
      </c>
      <c r="W667">
        <v>21.084414000000063</v>
      </c>
      <c r="X667">
        <v>5</v>
      </c>
      <c r="Z667" t="s">
        <v>32</v>
      </c>
      <c r="AA667">
        <v>5.0000000000000001E-3</v>
      </c>
      <c r="AB667" t="s">
        <v>32</v>
      </c>
      <c r="AC667" t="s">
        <v>1192</v>
      </c>
      <c r="AD667" t="s">
        <v>1193</v>
      </c>
      <c r="AE667">
        <v>5</v>
      </c>
      <c r="AF667" t="s">
        <v>802</v>
      </c>
      <c r="AG667">
        <v>900</v>
      </c>
      <c r="AH667" t="s">
        <v>119</v>
      </c>
    </row>
    <row r="668" spans="1:35" x14ac:dyDescent="0.25">
      <c r="A668" t="s">
        <v>448</v>
      </c>
      <c r="B668" t="s">
        <v>206</v>
      </c>
      <c r="C668" t="s">
        <v>440</v>
      </c>
      <c r="D668" t="s">
        <v>206</v>
      </c>
      <c r="F668" t="s">
        <v>206</v>
      </c>
      <c r="G668" t="s">
        <v>1325</v>
      </c>
      <c r="I668">
        <v>10</v>
      </c>
      <c r="J668" t="s">
        <v>93</v>
      </c>
      <c r="M668" t="s">
        <v>46</v>
      </c>
      <c r="N668" t="s">
        <v>59</v>
      </c>
      <c r="O668">
        <v>600</v>
      </c>
      <c r="P668" t="s">
        <v>35</v>
      </c>
      <c r="Q668" t="s">
        <v>102</v>
      </c>
      <c r="R668" t="s">
        <v>78</v>
      </c>
      <c r="S668" t="s">
        <v>85</v>
      </c>
      <c r="T668" t="s">
        <v>66</v>
      </c>
      <c r="U668" t="s">
        <v>42</v>
      </c>
      <c r="V668" t="s">
        <v>113</v>
      </c>
      <c r="Z668" t="s">
        <v>32</v>
      </c>
      <c r="AA668">
        <v>5.0000000000000001E-3</v>
      </c>
      <c r="AB668" t="s">
        <v>32</v>
      </c>
      <c r="AC668" t="s">
        <v>441</v>
      </c>
      <c r="AD668" t="s">
        <v>442</v>
      </c>
      <c r="AE668">
        <v>20</v>
      </c>
      <c r="AG668">
        <v>850</v>
      </c>
      <c r="AH668" t="s">
        <v>117</v>
      </c>
    </row>
    <row r="669" spans="1:35" x14ac:dyDescent="0.25">
      <c r="A669" t="s">
        <v>206</v>
      </c>
      <c r="B669" t="s">
        <v>206</v>
      </c>
      <c r="C669" t="s">
        <v>575</v>
      </c>
      <c r="D669" t="s">
        <v>206</v>
      </c>
      <c r="F669" t="s">
        <v>206</v>
      </c>
      <c r="G669" t="s">
        <v>1325</v>
      </c>
      <c r="I669">
        <v>10</v>
      </c>
      <c r="J669" t="s">
        <v>93</v>
      </c>
      <c r="M669" t="s">
        <v>46</v>
      </c>
      <c r="N669" t="s">
        <v>70</v>
      </c>
      <c r="O669">
        <v>300</v>
      </c>
      <c r="P669" t="s">
        <v>48</v>
      </c>
      <c r="Q669" t="s">
        <v>103</v>
      </c>
      <c r="R669" t="s">
        <v>52</v>
      </c>
      <c r="S669" t="s">
        <v>53</v>
      </c>
      <c r="T669" t="s">
        <v>41</v>
      </c>
      <c r="U669" t="s">
        <v>42</v>
      </c>
      <c r="V669" t="s">
        <v>100</v>
      </c>
      <c r="Z669" t="s">
        <v>46</v>
      </c>
      <c r="AB669" t="s">
        <v>32</v>
      </c>
      <c r="AC669" t="s">
        <v>554</v>
      </c>
      <c r="AD669" t="s">
        <v>555</v>
      </c>
      <c r="AE669" s="19">
        <v>44597</v>
      </c>
      <c r="AF669" t="s">
        <v>556</v>
      </c>
      <c r="AG669">
        <v>350</v>
      </c>
      <c r="AH669" t="s">
        <v>116</v>
      </c>
    </row>
    <row r="670" spans="1:35" x14ac:dyDescent="0.25">
      <c r="A670" t="s">
        <v>877</v>
      </c>
      <c r="B670" t="s">
        <v>206</v>
      </c>
      <c r="C670" t="s">
        <v>1140</v>
      </c>
      <c r="D670" t="s">
        <v>206</v>
      </c>
      <c r="F670" t="s">
        <v>206</v>
      </c>
      <c r="G670" t="s">
        <v>1325</v>
      </c>
      <c r="I670">
        <v>10</v>
      </c>
      <c r="J670" t="s">
        <v>93</v>
      </c>
      <c r="M670" t="s">
        <v>46</v>
      </c>
      <c r="N670" t="s">
        <v>47</v>
      </c>
      <c r="O670">
        <v>180</v>
      </c>
      <c r="P670" t="s">
        <v>34</v>
      </c>
      <c r="Q670" t="s">
        <v>102</v>
      </c>
      <c r="R670" t="s">
        <v>1119</v>
      </c>
      <c r="S670" t="s">
        <v>85</v>
      </c>
      <c r="T670" t="s">
        <v>66</v>
      </c>
      <c r="U670" t="s">
        <v>42</v>
      </c>
      <c r="V670" t="s">
        <v>113</v>
      </c>
      <c r="W670">
        <v>0</v>
      </c>
      <c r="X670">
        <v>-2</v>
      </c>
      <c r="Y670" t="s">
        <v>1120</v>
      </c>
      <c r="Z670" t="s">
        <v>32</v>
      </c>
      <c r="AA670">
        <v>5.0000000000000001E-3</v>
      </c>
      <c r="AB670" t="s">
        <v>32</v>
      </c>
      <c r="AC670" t="s">
        <v>1121</v>
      </c>
      <c r="AD670" t="s">
        <v>1122</v>
      </c>
      <c r="AE670">
        <v>5</v>
      </c>
      <c r="AF670" t="s">
        <v>526</v>
      </c>
      <c r="AG670">
        <v>1100</v>
      </c>
      <c r="AH670" t="s">
        <v>116</v>
      </c>
    </row>
    <row r="671" spans="1:35" x14ac:dyDescent="0.25">
      <c r="A671" t="s">
        <v>1197</v>
      </c>
      <c r="B671" t="s">
        <v>1197</v>
      </c>
      <c r="C671" t="s">
        <v>1191</v>
      </c>
      <c r="D671" t="s">
        <v>1197</v>
      </c>
      <c r="F671" t="s">
        <v>1197</v>
      </c>
      <c r="I671">
        <v>10</v>
      </c>
      <c r="J671" t="s">
        <v>93</v>
      </c>
      <c r="M671" t="s">
        <v>46</v>
      </c>
      <c r="N671" t="s">
        <v>47</v>
      </c>
      <c r="O671">
        <v>60</v>
      </c>
      <c r="P671" t="s">
        <v>71</v>
      </c>
      <c r="Q671" t="s">
        <v>102</v>
      </c>
      <c r="R671" t="s">
        <v>39</v>
      </c>
      <c r="S671" t="s">
        <v>90</v>
      </c>
      <c r="T671" t="s">
        <v>66</v>
      </c>
      <c r="U671" t="s">
        <v>42</v>
      </c>
      <c r="V671" t="s">
        <v>113</v>
      </c>
      <c r="W671">
        <v>4.5891360000000416</v>
      </c>
      <c r="X671">
        <v>5</v>
      </c>
      <c r="Z671" t="s">
        <v>32</v>
      </c>
      <c r="AA671">
        <v>5.0000000000000001E-3</v>
      </c>
      <c r="AB671" t="s">
        <v>32</v>
      </c>
      <c r="AC671" t="s">
        <v>1192</v>
      </c>
      <c r="AD671" t="s">
        <v>1193</v>
      </c>
      <c r="AE671">
        <v>5</v>
      </c>
      <c r="AF671" t="s">
        <v>802</v>
      </c>
      <c r="AG671">
        <v>900</v>
      </c>
      <c r="AH671" t="s">
        <v>119</v>
      </c>
    </row>
    <row r="672" spans="1:35" x14ac:dyDescent="0.25">
      <c r="A672" t="s">
        <v>1254</v>
      </c>
      <c r="B672" t="s">
        <v>1254</v>
      </c>
      <c r="C672" t="s">
        <v>1256</v>
      </c>
      <c r="D672" t="s">
        <v>1254</v>
      </c>
      <c r="F672" t="s">
        <v>1254</v>
      </c>
      <c r="I672">
        <v>10</v>
      </c>
      <c r="J672" t="s">
        <v>93</v>
      </c>
      <c r="M672" t="s">
        <v>46</v>
      </c>
      <c r="N672" t="s">
        <v>59</v>
      </c>
      <c r="O672">
        <v>180</v>
      </c>
      <c r="P672" t="s">
        <v>48</v>
      </c>
      <c r="Q672" t="s">
        <v>102</v>
      </c>
      <c r="R672" t="s">
        <v>78</v>
      </c>
      <c r="S672" t="s">
        <v>88</v>
      </c>
      <c r="T672" t="s">
        <v>66</v>
      </c>
      <c r="U672" t="s">
        <v>55</v>
      </c>
      <c r="V672" t="s">
        <v>113</v>
      </c>
      <c r="W672">
        <v>6</v>
      </c>
      <c r="Z672" t="s">
        <v>32</v>
      </c>
      <c r="AA672">
        <v>5.0000000000000001E-3</v>
      </c>
      <c r="AB672" t="s">
        <v>46</v>
      </c>
      <c r="AC672" t="s">
        <v>1255</v>
      </c>
      <c r="AF672" t="s">
        <v>482</v>
      </c>
    </row>
    <row r="673" spans="1:34" x14ac:dyDescent="0.25">
      <c r="A673" t="s">
        <v>138</v>
      </c>
      <c r="B673" t="s">
        <v>138</v>
      </c>
      <c r="C673" t="s">
        <v>1190</v>
      </c>
      <c r="D673" t="s">
        <v>138</v>
      </c>
      <c r="E673">
        <v>0.02</v>
      </c>
      <c r="F673" t="s">
        <v>138</v>
      </c>
      <c r="G673" t="s">
        <v>1325</v>
      </c>
      <c r="H673" t="s">
        <v>111</v>
      </c>
      <c r="I673">
        <v>10</v>
      </c>
      <c r="J673" t="s">
        <v>93</v>
      </c>
      <c r="M673" t="s">
        <v>46</v>
      </c>
      <c r="N673" t="s">
        <v>59</v>
      </c>
      <c r="O673">
        <v>180</v>
      </c>
      <c r="P673" t="s">
        <v>48</v>
      </c>
      <c r="Q673" t="s">
        <v>102</v>
      </c>
      <c r="R673" t="s">
        <v>52</v>
      </c>
      <c r="S673" t="s">
        <v>53</v>
      </c>
      <c r="T673" t="s">
        <v>66</v>
      </c>
      <c r="U673" t="s">
        <v>42</v>
      </c>
      <c r="V673" t="s">
        <v>113</v>
      </c>
      <c r="AA673" t="s">
        <v>894</v>
      </c>
      <c r="AB673" t="s">
        <v>32</v>
      </c>
      <c r="AE673">
        <v>5</v>
      </c>
    </row>
    <row r="674" spans="1:34" x14ac:dyDescent="0.25">
      <c r="A674" t="s">
        <v>138</v>
      </c>
      <c r="B674" t="s">
        <v>138</v>
      </c>
      <c r="C674" t="s">
        <v>975</v>
      </c>
      <c r="D674" t="s">
        <v>138</v>
      </c>
      <c r="E674">
        <v>2.1999999999999999E-2</v>
      </c>
      <c r="F674" t="s">
        <v>138</v>
      </c>
      <c r="G674" t="s">
        <v>1325</v>
      </c>
      <c r="H674" t="s">
        <v>109</v>
      </c>
      <c r="I674">
        <v>10</v>
      </c>
      <c r="J674" t="s">
        <v>93</v>
      </c>
      <c r="M674" t="s">
        <v>46</v>
      </c>
      <c r="N674" t="s">
        <v>59</v>
      </c>
      <c r="O674">
        <v>60</v>
      </c>
      <c r="P674" t="s">
        <v>48</v>
      </c>
      <c r="Q674" t="s">
        <v>102</v>
      </c>
      <c r="R674" t="s">
        <v>52</v>
      </c>
      <c r="S674" t="s">
        <v>53</v>
      </c>
      <c r="T674" t="s">
        <v>66</v>
      </c>
      <c r="U674" t="s">
        <v>42</v>
      </c>
      <c r="V674" t="s">
        <v>113</v>
      </c>
      <c r="Y674" t="s">
        <v>165</v>
      </c>
      <c r="Z674" t="s">
        <v>46</v>
      </c>
      <c r="AA674">
        <v>0.01</v>
      </c>
      <c r="AB674" t="s">
        <v>46</v>
      </c>
      <c r="AC674" t="s">
        <v>966</v>
      </c>
      <c r="AD674" t="s">
        <v>967</v>
      </c>
      <c r="AE674">
        <v>5</v>
      </c>
      <c r="AF674" t="s">
        <v>482</v>
      </c>
      <c r="AG674">
        <v>750</v>
      </c>
      <c r="AH674" t="s">
        <v>120</v>
      </c>
    </row>
    <row r="675" spans="1:34" x14ac:dyDescent="0.25">
      <c r="A675" t="s">
        <v>138</v>
      </c>
      <c r="B675" t="s">
        <v>138</v>
      </c>
      <c r="C675" t="s">
        <v>1043</v>
      </c>
      <c r="D675" t="s">
        <v>138</v>
      </c>
      <c r="E675">
        <v>2.9000000000000001E-2</v>
      </c>
      <c r="F675" t="s">
        <v>138</v>
      </c>
      <c r="G675" t="s">
        <v>1325</v>
      </c>
      <c r="H675" t="s">
        <v>109</v>
      </c>
      <c r="I675">
        <v>10</v>
      </c>
      <c r="J675" t="s">
        <v>93</v>
      </c>
      <c r="M675" t="s">
        <v>46</v>
      </c>
      <c r="N675" t="s">
        <v>59</v>
      </c>
      <c r="O675">
        <v>300</v>
      </c>
      <c r="P675" t="s">
        <v>34</v>
      </c>
      <c r="Q675" t="s">
        <v>102</v>
      </c>
      <c r="R675" t="s">
        <v>52</v>
      </c>
      <c r="S675" t="s">
        <v>53</v>
      </c>
      <c r="T675" t="s">
        <v>66</v>
      </c>
      <c r="U675" t="s">
        <v>42</v>
      </c>
      <c r="V675" t="s">
        <v>113</v>
      </c>
      <c r="W675" t="s">
        <v>976</v>
      </c>
      <c r="X675" t="s">
        <v>896</v>
      </c>
      <c r="Y675" t="s">
        <v>1001</v>
      </c>
      <c r="Z675" t="s">
        <v>46</v>
      </c>
      <c r="AB675" t="s">
        <v>46</v>
      </c>
      <c r="AC675" t="s">
        <v>1002</v>
      </c>
      <c r="AD675" t="s">
        <v>986</v>
      </c>
      <c r="AE675">
        <v>5</v>
      </c>
      <c r="AF675" t="s">
        <v>987</v>
      </c>
      <c r="AG675">
        <v>500</v>
      </c>
      <c r="AH675" t="s">
        <v>116</v>
      </c>
    </row>
    <row r="676" spans="1:34" x14ac:dyDescent="0.25">
      <c r="A676" t="s">
        <v>138</v>
      </c>
      <c r="B676" t="s">
        <v>138</v>
      </c>
      <c r="C676" t="s">
        <v>164</v>
      </c>
      <c r="D676" t="s">
        <v>138</v>
      </c>
      <c r="E676" s="17">
        <v>3.04E-2</v>
      </c>
      <c r="F676" t="s">
        <v>138</v>
      </c>
      <c r="G676" t="s">
        <v>1325</v>
      </c>
      <c r="H676" t="s">
        <v>109</v>
      </c>
      <c r="I676">
        <v>10</v>
      </c>
      <c r="J676" t="s">
        <v>132</v>
      </c>
      <c r="M676" t="s">
        <v>46</v>
      </c>
      <c r="N676" t="s">
        <v>59</v>
      </c>
      <c r="O676">
        <v>300</v>
      </c>
      <c r="P676" t="s">
        <v>123</v>
      </c>
      <c r="Q676" t="s">
        <v>102</v>
      </c>
      <c r="R676" t="s">
        <v>52</v>
      </c>
      <c r="S676" t="s">
        <v>53</v>
      </c>
      <c r="T676" t="s">
        <v>66</v>
      </c>
      <c r="U676" t="s">
        <v>42</v>
      </c>
      <c r="V676" t="s">
        <v>113</v>
      </c>
      <c r="W676">
        <v>0</v>
      </c>
      <c r="Y676" t="s">
        <v>124</v>
      </c>
      <c r="Z676" t="s">
        <v>32</v>
      </c>
      <c r="AA676">
        <v>0.01</v>
      </c>
      <c r="AB676" t="s">
        <v>46</v>
      </c>
      <c r="AC676" t="s">
        <v>133</v>
      </c>
      <c r="AD676" t="s">
        <v>134</v>
      </c>
      <c r="AE676">
        <v>2</v>
      </c>
      <c r="AF676" t="s">
        <v>127</v>
      </c>
      <c r="AG676">
        <v>321</v>
      </c>
      <c r="AH676" t="s">
        <v>116</v>
      </c>
    </row>
    <row r="677" spans="1:34" x14ac:dyDescent="0.25">
      <c r="A677" t="s">
        <v>138</v>
      </c>
      <c r="B677" t="s">
        <v>138</v>
      </c>
      <c r="C677" t="s">
        <v>280</v>
      </c>
      <c r="D677" t="s">
        <v>138</v>
      </c>
      <c r="E677">
        <v>3.3000000000000002E-2</v>
      </c>
      <c r="F677" t="s">
        <v>138</v>
      </c>
      <c r="G677" t="s">
        <v>1325</v>
      </c>
      <c r="H677" t="s">
        <v>111</v>
      </c>
      <c r="I677">
        <v>10</v>
      </c>
      <c r="J677" t="s">
        <v>93</v>
      </c>
      <c r="M677" t="s">
        <v>46</v>
      </c>
      <c r="N677" t="s">
        <v>59</v>
      </c>
      <c r="O677">
        <v>120</v>
      </c>
      <c r="P677" t="s">
        <v>48</v>
      </c>
      <c r="Q677" t="s">
        <v>103</v>
      </c>
      <c r="R677" t="s">
        <v>52</v>
      </c>
      <c r="S677" t="s">
        <v>53</v>
      </c>
      <c r="T677" t="s">
        <v>41</v>
      </c>
      <c r="U677" t="s">
        <v>42</v>
      </c>
      <c r="V677" t="s">
        <v>113</v>
      </c>
      <c r="W677">
        <v>-8.9999999999999993E-3</v>
      </c>
      <c r="Y677" t="s">
        <v>232</v>
      </c>
      <c r="Z677" t="s">
        <v>32</v>
      </c>
      <c r="AA677">
        <v>3.0000000000000001E-3</v>
      </c>
      <c r="AB677" t="s">
        <v>46</v>
      </c>
      <c r="AC677" t="s">
        <v>230</v>
      </c>
      <c r="AD677" t="s">
        <v>228</v>
      </c>
      <c r="AE677">
        <v>2</v>
      </c>
      <c r="AF677" t="s">
        <v>127</v>
      </c>
      <c r="AG677">
        <v>297</v>
      </c>
      <c r="AH677" t="s">
        <v>116</v>
      </c>
    </row>
    <row r="678" spans="1:34" x14ac:dyDescent="0.25">
      <c r="A678" t="s">
        <v>376</v>
      </c>
      <c r="B678" t="s">
        <v>138</v>
      </c>
      <c r="C678" t="s">
        <v>1247</v>
      </c>
      <c r="D678" t="s">
        <v>138</v>
      </c>
      <c r="E678">
        <v>3.3000000000000002E-2</v>
      </c>
      <c r="F678" t="s">
        <v>138</v>
      </c>
      <c r="G678" t="s">
        <v>1325</v>
      </c>
      <c r="H678" t="s">
        <v>110</v>
      </c>
      <c r="I678">
        <v>10</v>
      </c>
      <c r="J678" t="s">
        <v>93</v>
      </c>
      <c r="M678" t="s">
        <v>46</v>
      </c>
      <c r="N678" t="s">
        <v>59</v>
      </c>
      <c r="O678">
        <v>60</v>
      </c>
      <c r="P678" t="s">
        <v>34</v>
      </c>
      <c r="Q678" t="s">
        <v>103</v>
      </c>
      <c r="R678" t="s">
        <v>52</v>
      </c>
      <c r="S678" t="s">
        <v>53</v>
      </c>
      <c r="T678" t="s">
        <v>41</v>
      </c>
      <c r="U678" t="s">
        <v>42</v>
      </c>
      <c r="V678" t="s">
        <v>113</v>
      </c>
      <c r="W678">
        <v>0.5</v>
      </c>
      <c r="Y678" t="s">
        <v>165</v>
      </c>
      <c r="Z678" t="s">
        <v>32</v>
      </c>
      <c r="AA678">
        <v>0.01</v>
      </c>
      <c r="AB678" t="s">
        <v>46</v>
      </c>
      <c r="AC678" t="s">
        <v>1248</v>
      </c>
      <c r="AD678" t="s">
        <v>716</v>
      </c>
      <c r="AE678">
        <v>1</v>
      </c>
      <c r="AF678" t="s">
        <v>526</v>
      </c>
      <c r="AG678">
        <v>438</v>
      </c>
      <c r="AH678" t="s">
        <v>117</v>
      </c>
    </row>
    <row r="679" spans="1:34" x14ac:dyDescent="0.25">
      <c r="A679" t="s">
        <v>376</v>
      </c>
      <c r="B679" t="s">
        <v>138</v>
      </c>
      <c r="C679" t="s">
        <v>722</v>
      </c>
      <c r="D679" t="s">
        <v>138</v>
      </c>
      <c r="E679">
        <v>3.3000000000000002E-2</v>
      </c>
      <c r="F679" t="s">
        <v>138</v>
      </c>
      <c r="G679" t="s">
        <v>1325</v>
      </c>
      <c r="H679" t="s">
        <v>110</v>
      </c>
      <c r="I679">
        <v>10</v>
      </c>
      <c r="J679" t="s">
        <v>93</v>
      </c>
      <c r="M679" t="s">
        <v>46</v>
      </c>
      <c r="N679" t="s">
        <v>59</v>
      </c>
      <c r="O679">
        <v>120</v>
      </c>
      <c r="P679" t="s">
        <v>34</v>
      </c>
      <c r="Q679" t="s">
        <v>103</v>
      </c>
      <c r="R679" t="s">
        <v>52</v>
      </c>
      <c r="S679" t="s">
        <v>53</v>
      </c>
      <c r="T679" t="s">
        <v>41</v>
      </c>
      <c r="U679" t="s">
        <v>42</v>
      </c>
      <c r="V679" t="s">
        <v>113</v>
      </c>
      <c r="W679" t="s">
        <v>181</v>
      </c>
      <c r="Z679" t="s">
        <v>32</v>
      </c>
      <c r="AA679">
        <v>0.01</v>
      </c>
      <c r="AB679" t="s">
        <v>46</v>
      </c>
      <c r="AC679">
        <v>7010</v>
      </c>
      <c r="AD679" t="s">
        <v>716</v>
      </c>
      <c r="AE679">
        <v>1</v>
      </c>
      <c r="AF679" t="s">
        <v>127</v>
      </c>
      <c r="AG679">
        <v>696</v>
      </c>
      <c r="AH679" t="s">
        <v>117</v>
      </c>
    </row>
    <row r="680" spans="1:34" x14ac:dyDescent="0.25">
      <c r="A680" t="s">
        <v>138</v>
      </c>
      <c r="B680" t="s">
        <v>138</v>
      </c>
      <c r="C680" t="s">
        <v>889</v>
      </c>
      <c r="D680" t="s">
        <v>138</v>
      </c>
      <c r="E680">
        <v>3.5000000000000003E-2</v>
      </c>
      <c r="F680" t="s">
        <v>138</v>
      </c>
      <c r="G680" t="s">
        <v>1325</v>
      </c>
      <c r="H680" t="s">
        <v>109</v>
      </c>
      <c r="I680">
        <v>10</v>
      </c>
      <c r="J680" t="s">
        <v>93</v>
      </c>
      <c r="M680" t="s">
        <v>46</v>
      </c>
      <c r="N680" t="s">
        <v>59</v>
      </c>
      <c r="O680">
        <v>5</v>
      </c>
      <c r="P680" t="s">
        <v>48</v>
      </c>
      <c r="Q680" t="s">
        <v>102</v>
      </c>
      <c r="R680" t="s">
        <v>52</v>
      </c>
      <c r="S680" t="s">
        <v>53</v>
      </c>
      <c r="T680" t="s">
        <v>66</v>
      </c>
      <c r="U680" t="s">
        <v>42</v>
      </c>
      <c r="V680" t="s">
        <v>113</v>
      </c>
      <c r="W680">
        <v>0</v>
      </c>
      <c r="X680" t="s">
        <v>55</v>
      </c>
      <c r="Y680" t="s">
        <v>890</v>
      </c>
      <c r="Z680" t="s">
        <v>32</v>
      </c>
      <c r="AA680">
        <v>0.01</v>
      </c>
      <c r="AB680" t="s">
        <v>46</v>
      </c>
      <c r="AC680" t="s">
        <v>410</v>
      </c>
      <c r="AD680" t="s">
        <v>220</v>
      </c>
      <c r="AE680">
        <v>10</v>
      </c>
      <c r="AF680" t="s">
        <v>482</v>
      </c>
      <c r="AG680">
        <v>750</v>
      </c>
      <c r="AH680" t="s">
        <v>116</v>
      </c>
    </row>
    <row r="681" spans="1:34" x14ac:dyDescent="0.25">
      <c r="A681" t="s">
        <v>138</v>
      </c>
      <c r="B681" t="s">
        <v>138</v>
      </c>
      <c r="C681" t="s">
        <v>1318</v>
      </c>
      <c r="D681" t="s">
        <v>138</v>
      </c>
      <c r="E681">
        <v>3.5999999999999997E-2</v>
      </c>
      <c r="F681" t="s">
        <v>138</v>
      </c>
      <c r="G681" t="s">
        <v>1325</v>
      </c>
      <c r="H681" t="s">
        <v>111</v>
      </c>
      <c r="I681">
        <v>10</v>
      </c>
      <c r="J681" t="s">
        <v>93</v>
      </c>
      <c r="M681" t="s">
        <v>46</v>
      </c>
      <c r="N681" t="s">
        <v>47</v>
      </c>
      <c r="O681">
        <v>120</v>
      </c>
      <c r="P681" t="s">
        <v>35</v>
      </c>
      <c r="Q681" t="s">
        <v>103</v>
      </c>
      <c r="R681" t="s">
        <v>52</v>
      </c>
      <c r="S681" t="s">
        <v>53</v>
      </c>
      <c r="T681" t="s">
        <v>66</v>
      </c>
      <c r="U681" t="s">
        <v>42</v>
      </c>
      <c r="V681" t="s">
        <v>113</v>
      </c>
      <c r="Y681" t="s">
        <v>890</v>
      </c>
      <c r="Z681" t="s">
        <v>32</v>
      </c>
      <c r="AA681">
        <v>0.01</v>
      </c>
      <c r="AB681" t="s">
        <v>46</v>
      </c>
      <c r="AC681" t="s">
        <v>1308</v>
      </c>
      <c r="AD681" t="s">
        <v>641</v>
      </c>
      <c r="AE681">
        <v>2</v>
      </c>
      <c r="AF681" t="s">
        <v>1309</v>
      </c>
      <c r="AG681">
        <v>600</v>
      </c>
      <c r="AH681" t="s">
        <v>116</v>
      </c>
    </row>
    <row r="682" spans="1:34" x14ac:dyDescent="0.25">
      <c r="A682" t="s">
        <v>138</v>
      </c>
      <c r="B682" t="s">
        <v>138</v>
      </c>
      <c r="C682" t="s">
        <v>1261</v>
      </c>
      <c r="D682" t="s">
        <v>138</v>
      </c>
      <c r="E682">
        <v>3.6400000000000002E-2</v>
      </c>
      <c r="F682" t="s">
        <v>138</v>
      </c>
      <c r="G682" t="s">
        <v>1325</v>
      </c>
      <c r="H682" t="s">
        <v>111</v>
      </c>
      <c r="I682">
        <v>10</v>
      </c>
      <c r="J682" t="s">
        <v>96</v>
      </c>
      <c r="M682" t="s">
        <v>32</v>
      </c>
      <c r="N682" t="s">
        <v>59</v>
      </c>
      <c r="O682">
        <v>18</v>
      </c>
      <c r="P682" t="s">
        <v>71</v>
      </c>
      <c r="S682" t="s">
        <v>53</v>
      </c>
      <c r="T682" t="s">
        <v>66</v>
      </c>
      <c r="U682" t="s">
        <v>42</v>
      </c>
      <c r="V682" t="s">
        <v>113</v>
      </c>
      <c r="Y682" t="s">
        <v>1257</v>
      </c>
      <c r="Z682" t="s">
        <v>32</v>
      </c>
      <c r="AA682">
        <v>0.01</v>
      </c>
      <c r="AB682" t="s">
        <v>46</v>
      </c>
      <c r="AC682" t="s">
        <v>778</v>
      </c>
      <c r="AD682" t="s">
        <v>220</v>
      </c>
      <c r="AE682">
        <v>2</v>
      </c>
      <c r="AF682" t="s">
        <v>127</v>
      </c>
      <c r="AG682">
        <v>393</v>
      </c>
      <c r="AH682" t="s">
        <v>116</v>
      </c>
    </row>
    <row r="683" spans="1:34" x14ac:dyDescent="0.25">
      <c r="A683" t="s">
        <v>138</v>
      </c>
      <c r="B683" t="s">
        <v>138</v>
      </c>
      <c r="C683" t="s">
        <v>808</v>
      </c>
      <c r="D683" t="s">
        <v>138</v>
      </c>
      <c r="E683" s="18">
        <v>3.7999999999999999E-2</v>
      </c>
      <c r="F683" t="s">
        <v>138</v>
      </c>
      <c r="G683" t="s">
        <v>1325</v>
      </c>
      <c r="H683" t="s">
        <v>111</v>
      </c>
      <c r="I683">
        <v>10</v>
      </c>
      <c r="J683" t="s">
        <v>93</v>
      </c>
      <c r="M683" t="s">
        <v>46</v>
      </c>
      <c r="N683" t="s">
        <v>59</v>
      </c>
      <c r="O683">
        <v>300</v>
      </c>
      <c r="P683" t="s">
        <v>48</v>
      </c>
      <c r="Q683" t="s">
        <v>103</v>
      </c>
      <c r="R683" t="s">
        <v>52</v>
      </c>
      <c r="S683" t="s">
        <v>53</v>
      </c>
      <c r="T683" t="s">
        <v>41</v>
      </c>
      <c r="U683" t="s">
        <v>42</v>
      </c>
      <c r="V683" t="s">
        <v>113</v>
      </c>
      <c r="W683">
        <v>0</v>
      </c>
      <c r="X683" t="s">
        <v>796</v>
      </c>
      <c r="Z683" t="s">
        <v>32</v>
      </c>
      <c r="AA683">
        <v>2E-3</v>
      </c>
      <c r="AB683" t="s">
        <v>32</v>
      </c>
      <c r="AC683" t="s">
        <v>800</v>
      </c>
      <c r="AD683" t="s">
        <v>801</v>
      </c>
      <c r="AE683">
        <v>1</v>
      </c>
      <c r="AF683" t="s">
        <v>802</v>
      </c>
      <c r="AG683">
        <v>353</v>
      </c>
      <c r="AH683" t="s">
        <v>116</v>
      </c>
    </row>
    <row r="684" spans="1:34" x14ac:dyDescent="0.25">
      <c r="A684" t="s">
        <v>138</v>
      </c>
      <c r="B684" t="s">
        <v>138</v>
      </c>
      <c r="C684" t="s">
        <v>1074</v>
      </c>
      <c r="D684" t="s">
        <v>138</v>
      </c>
      <c r="E684">
        <v>3.7999999999999999E-2</v>
      </c>
      <c r="F684" t="s">
        <v>138</v>
      </c>
      <c r="G684" t="s">
        <v>1325</v>
      </c>
      <c r="H684" t="s">
        <v>111</v>
      </c>
      <c r="I684" t="s">
        <v>1044</v>
      </c>
      <c r="J684" t="s">
        <v>93</v>
      </c>
      <c r="M684" t="s">
        <v>46</v>
      </c>
      <c r="N684" t="s">
        <v>59</v>
      </c>
      <c r="O684">
        <v>1200</v>
      </c>
      <c r="P684" t="s">
        <v>48</v>
      </c>
      <c r="Q684" t="s">
        <v>102</v>
      </c>
      <c r="R684" t="s">
        <v>52</v>
      </c>
      <c r="S684" t="s">
        <v>53</v>
      </c>
      <c r="T684" t="s">
        <v>66</v>
      </c>
      <c r="U684" t="s">
        <v>42</v>
      </c>
      <c r="V684" t="s">
        <v>113</v>
      </c>
      <c r="Y684" t="s">
        <v>165</v>
      </c>
      <c r="Z684" t="s">
        <v>32</v>
      </c>
      <c r="AA684" t="s">
        <v>397</v>
      </c>
      <c r="AB684" t="s">
        <v>46</v>
      </c>
      <c r="AC684" t="s">
        <v>1065</v>
      </c>
      <c r="AD684" t="s">
        <v>1066</v>
      </c>
      <c r="AE684" t="s">
        <v>1063</v>
      </c>
      <c r="AF684" t="s">
        <v>1067</v>
      </c>
      <c r="AG684">
        <v>350</v>
      </c>
      <c r="AH684" t="s">
        <v>116</v>
      </c>
    </row>
    <row r="685" spans="1:34" x14ac:dyDescent="0.25">
      <c r="A685" t="s">
        <v>138</v>
      </c>
      <c r="B685" t="s">
        <v>138</v>
      </c>
      <c r="C685" t="s">
        <v>715</v>
      </c>
      <c r="D685" t="s">
        <v>138</v>
      </c>
      <c r="E685">
        <v>3.8199999999999998E-2</v>
      </c>
      <c r="F685" t="s">
        <v>138</v>
      </c>
      <c r="G685" t="s">
        <v>1325</v>
      </c>
      <c r="H685" t="s">
        <v>693</v>
      </c>
      <c r="I685">
        <v>10</v>
      </c>
      <c r="J685" t="s">
        <v>93</v>
      </c>
      <c r="M685" t="s">
        <v>32</v>
      </c>
      <c r="N685" t="s">
        <v>59</v>
      </c>
      <c r="O685">
        <v>600</v>
      </c>
      <c r="P685" t="s">
        <v>48</v>
      </c>
      <c r="Q685" t="s">
        <v>102</v>
      </c>
      <c r="R685" t="s">
        <v>52</v>
      </c>
      <c r="S685" t="s">
        <v>53</v>
      </c>
      <c r="T685" t="s">
        <v>66</v>
      </c>
      <c r="U685" t="s">
        <v>42</v>
      </c>
      <c r="V685" t="s">
        <v>113</v>
      </c>
      <c r="W685">
        <v>2</v>
      </c>
      <c r="Y685" t="s">
        <v>704</v>
      </c>
      <c r="Z685" t="s">
        <v>46</v>
      </c>
      <c r="AA685" t="s">
        <v>397</v>
      </c>
      <c r="AB685" t="s">
        <v>46</v>
      </c>
      <c r="AC685" t="s">
        <v>695</v>
      </c>
      <c r="AD685" t="s">
        <v>696</v>
      </c>
      <c r="AE685">
        <v>1</v>
      </c>
      <c r="AF685" t="s">
        <v>127</v>
      </c>
      <c r="AG685">
        <v>280</v>
      </c>
      <c r="AH685" t="s">
        <v>116</v>
      </c>
    </row>
    <row r="686" spans="1:34" x14ac:dyDescent="0.25">
      <c r="A686" t="s">
        <v>138</v>
      </c>
      <c r="B686" t="s">
        <v>138</v>
      </c>
      <c r="C686" t="s">
        <v>338</v>
      </c>
      <c r="D686" t="s">
        <v>138</v>
      </c>
      <c r="E686">
        <v>0.04</v>
      </c>
      <c r="F686" t="s">
        <v>138</v>
      </c>
      <c r="G686" t="s">
        <v>1325</v>
      </c>
      <c r="H686" t="s">
        <v>111</v>
      </c>
      <c r="I686">
        <v>10</v>
      </c>
      <c r="J686" t="s">
        <v>96</v>
      </c>
      <c r="M686" t="s">
        <v>32</v>
      </c>
      <c r="N686" t="s">
        <v>59</v>
      </c>
      <c r="O686">
        <v>3</v>
      </c>
      <c r="P686" t="s">
        <v>339</v>
      </c>
      <c r="Q686" t="s">
        <v>102</v>
      </c>
      <c r="R686" t="s">
        <v>52</v>
      </c>
      <c r="S686" t="s">
        <v>53</v>
      </c>
      <c r="T686" t="s">
        <v>66</v>
      </c>
      <c r="U686" t="s">
        <v>42</v>
      </c>
      <c r="V686" t="s">
        <v>113</v>
      </c>
      <c r="W686">
        <v>0</v>
      </c>
      <c r="Y686" t="s">
        <v>165</v>
      </c>
      <c r="Z686" t="s">
        <v>32</v>
      </c>
      <c r="AC686" t="s">
        <v>341</v>
      </c>
      <c r="AD686" t="s">
        <v>342</v>
      </c>
      <c r="AE686">
        <v>2</v>
      </c>
      <c r="AF686" t="s">
        <v>343</v>
      </c>
      <c r="AG686">
        <v>523</v>
      </c>
      <c r="AH686" t="s">
        <v>116</v>
      </c>
    </row>
    <row r="687" spans="1:34" x14ac:dyDescent="0.25">
      <c r="A687" t="s">
        <v>138</v>
      </c>
      <c r="B687" t="s">
        <v>138</v>
      </c>
      <c r="C687" t="s">
        <v>777</v>
      </c>
      <c r="D687" t="s">
        <v>138</v>
      </c>
      <c r="E687">
        <v>4.1000000000000002E-2</v>
      </c>
      <c r="F687" t="s">
        <v>138</v>
      </c>
      <c r="G687" t="s">
        <v>1325</v>
      </c>
      <c r="H687" t="s">
        <v>111</v>
      </c>
      <c r="I687">
        <v>10</v>
      </c>
      <c r="J687" t="s">
        <v>93</v>
      </c>
      <c r="M687" t="s">
        <v>46</v>
      </c>
      <c r="N687" t="s">
        <v>59</v>
      </c>
      <c r="O687">
        <v>900</v>
      </c>
      <c r="P687" t="s">
        <v>48</v>
      </c>
      <c r="Q687" t="s">
        <v>102</v>
      </c>
      <c r="R687" t="s">
        <v>52</v>
      </c>
      <c r="S687" t="s">
        <v>53</v>
      </c>
      <c r="T687" t="s">
        <v>66</v>
      </c>
      <c r="U687" t="s">
        <v>42</v>
      </c>
      <c r="V687" t="s">
        <v>113</v>
      </c>
      <c r="Z687" t="s">
        <v>32</v>
      </c>
      <c r="AA687">
        <v>5.0000000000000001E-3</v>
      </c>
      <c r="AB687" t="s">
        <v>46</v>
      </c>
      <c r="AC687" t="s">
        <v>781</v>
      </c>
      <c r="AD687" t="s">
        <v>220</v>
      </c>
      <c r="AE687">
        <v>5</v>
      </c>
      <c r="AF687" t="s">
        <v>782</v>
      </c>
      <c r="AG687">
        <v>500</v>
      </c>
      <c r="AH687" t="s">
        <v>116</v>
      </c>
    </row>
    <row r="688" spans="1:34" x14ac:dyDescent="0.25">
      <c r="A688" t="s">
        <v>572</v>
      </c>
      <c r="B688" t="s">
        <v>138</v>
      </c>
      <c r="C688" t="s">
        <v>1140</v>
      </c>
      <c r="D688" t="s">
        <v>138</v>
      </c>
      <c r="E688">
        <v>4.1000000000000002E-2</v>
      </c>
      <c r="F688" t="s">
        <v>138</v>
      </c>
      <c r="G688" t="s">
        <v>1325</v>
      </c>
      <c r="H688" t="s">
        <v>111</v>
      </c>
      <c r="I688">
        <v>10</v>
      </c>
      <c r="J688" t="s">
        <v>93</v>
      </c>
      <c r="M688" t="s">
        <v>46</v>
      </c>
      <c r="N688" t="s">
        <v>47</v>
      </c>
      <c r="O688">
        <v>180</v>
      </c>
      <c r="P688" t="s">
        <v>34</v>
      </c>
      <c r="Q688" t="s">
        <v>102</v>
      </c>
      <c r="R688" t="s">
        <v>52</v>
      </c>
      <c r="S688" t="s">
        <v>53</v>
      </c>
      <c r="T688" t="s">
        <v>66</v>
      </c>
      <c r="U688" t="s">
        <v>42</v>
      </c>
      <c r="V688" t="s">
        <v>113</v>
      </c>
      <c r="W688">
        <v>0</v>
      </c>
      <c r="Y688" t="s">
        <v>165</v>
      </c>
      <c r="Z688" t="s">
        <v>32</v>
      </c>
      <c r="AA688">
        <v>2E-3</v>
      </c>
      <c r="AB688" t="s">
        <v>46</v>
      </c>
      <c r="AC688" t="s">
        <v>1127</v>
      </c>
      <c r="AD688" t="s">
        <v>1122</v>
      </c>
      <c r="AE688">
        <v>2</v>
      </c>
      <c r="AF688" t="s">
        <v>526</v>
      </c>
      <c r="AG688">
        <v>450</v>
      </c>
      <c r="AH688" t="s">
        <v>116</v>
      </c>
    </row>
    <row r="689" spans="1:34" x14ac:dyDescent="0.25">
      <c r="A689" t="s">
        <v>138</v>
      </c>
      <c r="B689" t="s">
        <v>138</v>
      </c>
      <c r="C689" t="s">
        <v>668</v>
      </c>
      <c r="D689" t="s">
        <v>138</v>
      </c>
      <c r="E689">
        <v>4.1599999999999998E-2</v>
      </c>
      <c r="F689" t="s">
        <v>138</v>
      </c>
      <c r="G689" t="s">
        <v>1325</v>
      </c>
      <c r="H689" t="s">
        <v>109</v>
      </c>
      <c r="I689">
        <v>10</v>
      </c>
      <c r="J689" t="s">
        <v>93</v>
      </c>
      <c r="M689" t="s">
        <v>46</v>
      </c>
      <c r="N689" t="s">
        <v>47</v>
      </c>
      <c r="O689">
        <v>120</v>
      </c>
      <c r="P689" t="s">
        <v>48</v>
      </c>
      <c r="Q689" t="s">
        <v>102</v>
      </c>
      <c r="R689" t="s">
        <v>52</v>
      </c>
      <c r="S689" t="s">
        <v>53</v>
      </c>
      <c r="T689" t="s">
        <v>66</v>
      </c>
      <c r="U689" t="s">
        <v>42</v>
      </c>
      <c r="V689" t="s">
        <v>113</v>
      </c>
      <c r="Z689" t="s">
        <v>32</v>
      </c>
      <c r="AA689">
        <v>2E-3</v>
      </c>
      <c r="AB689" t="s">
        <v>46</v>
      </c>
      <c r="AG689">
        <v>280</v>
      </c>
      <c r="AH689" t="s">
        <v>116</v>
      </c>
    </row>
    <row r="690" spans="1:34" x14ac:dyDescent="0.25">
      <c r="A690" t="s">
        <v>646</v>
      </c>
      <c r="B690" t="s">
        <v>138</v>
      </c>
      <c r="C690" t="s">
        <v>653</v>
      </c>
      <c r="D690" t="s">
        <v>138</v>
      </c>
      <c r="E690">
        <v>4.2000000000000003E-2</v>
      </c>
      <c r="F690" t="s">
        <v>138</v>
      </c>
      <c r="G690" t="s">
        <v>1325</v>
      </c>
      <c r="H690" t="s">
        <v>111</v>
      </c>
      <c r="I690">
        <v>10</v>
      </c>
      <c r="J690" t="s">
        <v>93</v>
      </c>
      <c r="M690" t="s">
        <v>32</v>
      </c>
      <c r="N690" t="s">
        <v>59</v>
      </c>
      <c r="O690">
        <v>1500</v>
      </c>
      <c r="P690" t="s">
        <v>48</v>
      </c>
      <c r="Q690" t="s">
        <v>102</v>
      </c>
      <c r="R690" t="s">
        <v>52</v>
      </c>
      <c r="S690" t="s">
        <v>53</v>
      </c>
      <c r="T690" t="s">
        <v>66</v>
      </c>
      <c r="U690" t="s">
        <v>42</v>
      </c>
      <c r="V690" t="s">
        <v>113</v>
      </c>
      <c r="X690">
        <v>0</v>
      </c>
      <c r="Y690" t="s">
        <v>634</v>
      </c>
      <c r="Z690" t="s">
        <v>32</v>
      </c>
      <c r="AA690">
        <v>0.01</v>
      </c>
      <c r="AB690" t="s">
        <v>46</v>
      </c>
      <c r="AC690" t="s">
        <v>640</v>
      </c>
      <c r="AD690" t="s">
        <v>641</v>
      </c>
      <c r="AE690">
        <v>20</v>
      </c>
      <c r="AF690" t="s">
        <v>491</v>
      </c>
      <c r="AG690">
        <v>214</v>
      </c>
      <c r="AH690" t="s">
        <v>116</v>
      </c>
    </row>
    <row r="691" spans="1:34" x14ac:dyDescent="0.25">
      <c r="A691" t="s">
        <v>138</v>
      </c>
      <c r="B691" t="s">
        <v>138</v>
      </c>
      <c r="C691" t="s">
        <v>470</v>
      </c>
      <c r="D691" t="s">
        <v>138</v>
      </c>
      <c r="E691">
        <v>4.2000000000000003E-2</v>
      </c>
      <c r="F691" t="s">
        <v>138</v>
      </c>
      <c r="G691" t="s">
        <v>1325</v>
      </c>
      <c r="H691" t="s">
        <v>111</v>
      </c>
      <c r="I691">
        <v>10</v>
      </c>
      <c r="J691" t="s">
        <v>93</v>
      </c>
      <c r="M691" t="s">
        <v>46</v>
      </c>
      <c r="N691" t="s">
        <v>59</v>
      </c>
      <c r="O691">
        <v>300</v>
      </c>
      <c r="P691" t="s">
        <v>34</v>
      </c>
      <c r="Q691" t="s">
        <v>102</v>
      </c>
      <c r="R691" t="s">
        <v>52</v>
      </c>
      <c r="S691" t="s">
        <v>53</v>
      </c>
      <c r="T691" t="s">
        <v>66</v>
      </c>
      <c r="U691" t="s">
        <v>42</v>
      </c>
      <c r="V691" t="s">
        <v>113</v>
      </c>
      <c r="W691">
        <v>6</v>
      </c>
      <c r="Z691" t="s">
        <v>32</v>
      </c>
      <c r="AA691">
        <v>0.01</v>
      </c>
      <c r="AB691" t="s">
        <v>46</v>
      </c>
      <c r="AC691" t="s">
        <v>474</v>
      </c>
      <c r="AD691" t="s">
        <v>220</v>
      </c>
      <c r="AE691">
        <v>1</v>
      </c>
      <c r="AF691" t="s">
        <v>475</v>
      </c>
      <c r="AG691">
        <v>490</v>
      </c>
      <c r="AH691" t="s">
        <v>117</v>
      </c>
    </row>
    <row r="692" spans="1:34" x14ac:dyDescent="0.25">
      <c r="A692" t="s">
        <v>1098</v>
      </c>
      <c r="B692" t="s">
        <v>138</v>
      </c>
      <c r="C692" t="s">
        <v>1107</v>
      </c>
      <c r="D692" t="s">
        <v>138</v>
      </c>
      <c r="E692">
        <v>4.2000000000000003E-2</v>
      </c>
      <c r="F692" t="s">
        <v>138</v>
      </c>
      <c r="G692" t="s">
        <v>1325</v>
      </c>
      <c r="H692" t="s">
        <v>110</v>
      </c>
      <c r="I692">
        <v>10</v>
      </c>
      <c r="J692" t="s">
        <v>93</v>
      </c>
      <c r="M692" t="s">
        <v>32</v>
      </c>
      <c r="N692" t="s">
        <v>59</v>
      </c>
      <c r="O692">
        <v>60</v>
      </c>
      <c r="P692" t="s">
        <v>48</v>
      </c>
      <c r="Q692" t="s">
        <v>103</v>
      </c>
      <c r="R692" t="s">
        <v>52</v>
      </c>
      <c r="S692" t="s">
        <v>53</v>
      </c>
      <c r="T692" t="s">
        <v>41</v>
      </c>
      <c r="U692" t="s">
        <v>42</v>
      </c>
      <c r="V692" t="s">
        <v>113</v>
      </c>
      <c r="Z692" t="s">
        <v>32</v>
      </c>
      <c r="AA692">
        <v>0.01</v>
      </c>
      <c r="AB692" t="s">
        <v>46</v>
      </c>
      <c r="AC692" t="s">
        <v>230</v>
      </c>
      <c r="AD692" t="s">
        <v>1087</v>
      </c>
      <c r="AE692">
        <v>1</v>
      </c>
      <c r="AF692" t="s">
        <v>1088</v>
      </c>
      <c r="AG692">
        <v>350</v>
      </c>
      <c r="AH692" t="s">
        <v>116</v>
      </c>
    </row>
    <row r="693" spans="1:34" x14ac:dyDescent="0.25">
      <c r="A693" t="s">
        <v>138</v>
      </c>
      <c r="B693" t="s">
        <v>138</v>
      </c>
      <c r="C693" t="s">
        <v>1075</v>
      </c>
      <c r="D693" t="s">
        <v>138</v>
      </c>
      <c r="E693">
        <v>4.2999999999999997E-2</v>
      </c>
      <c r="F693" t="s">
        <v>138</v>
      </c>
      <c r="G693" t="s">
        <v>1325</v>
      </c>
      <c r="H693" t="s">
        <v>111</v>
      </c>
      <c r="I693">
        <v>10</v>
      </c>
      <c r="J693" t="s">
        <v>93</v>
      </c>
      <c r="M693" t="s">
        <v>46</v>
      </c>
      <c r="N693" t="s">
        <v>59</v>
      </c>
      <c r="O693">
        <v>900</v>
      </c>
      <c r="P693" t="s">
        <v>48</v>
      </c>
      <c r="Q693" t="s">
        <v>103</v>
      </c>
      <c r="R693" t="s">
        <v>39</v>
      </c>
      <c r="S693" t="s">
        <v>76</v>
      </c>
      <c r="T693" t="s">
        <v>41</v>
      </c>
      <c r="U693" t="s">
        <v>42</v>
      </c>
      <c r="V693" t="s">
        <v>113</v>
      </c>
      <c r="W693">
        <v>10</v>
      </c>
      <c r="Y693" t="s">
        <v>322</v>
      </c>
      <c r="Z693" t="s">
        <v>32</v>
      </c>
      <c r="AA693">
        <v>5.0000000000000001E-3</v>
      </c>
      <c r="AB693" t="s">
        <v>32</v>
      </c>
      <c r="AC693" t="s">
        <v>1076</v>
      </c>
      <c r="AD693" t="s">
        <v>1077</v>
      </c>
      <c r="AE693">
        <v>5</v>
      </c>
      <c r="AF693" t="s">
        <v>1078</v>
      </c>
      <c r="AG693">
        <v>830</v>
      </c>
      <c r="AH693" t="s">
        <v>116</v>
      </c>
    </row>
    <row r="694" spans="1:34" x14ac:dyDescent="0.25">
      <c r="A694" t="s">
        <v>138</v>
      </c>
      <c r="B694" t="s">
        <v>138</v>
      </c>
      <c r="C694" t="s">
        <v>808</v>
      </c>
      <c r="D694" t="s">
        <v>138</v>
      </c>
      <c r="E694" s="18">
        <v>4.3999999999999997E-2</v>
      </c>
      <c r="F694" t="s">
        <v>138</v>
      </c>
      <c r="G694" t="s">
        <v>1325</v>
      </c>
      <c r="H694" t="s">
        <v>111</v>
      </c>
      <c r="I694">
        <v>10</v>
      </c>
      <c r="J694" t="s">
        <v>93</v>
      </c>
      <c r="M694" t="s">
        <v>46</v>
      </c>
      <c r="N694" t="s">
        <v>59</v>
      </c>
      <c r="O694">
        <v>300</v>
      </c>
      <c r="P694" t="s">
        <v>48</v>
      </c>
      <c r="Q694" t="s">
        <v>102</v>
      </c>
      <c r="R694" t="s">
        <v>52</v>
      </c>
      <c r="S694" t="s">
        <v>53</v>
      </c>
      <c r="T694" t="s">
        <v>66</v>
      </c>
      <c r="U694" t="s">
        <v>42</v>
      </c>
      <c r="V694" t="s">
        <v>113</v>
      </c>
      <c r="W694">
        <v>0</v>
      </c>
      <c r="X694" t="s">
        <v>796</v>
      </c>
      <c r="Y694" t="s">
        <v>797</v>
      </c>
      <c r="Z694" t="s">
        <v>32</v>
      </c>
      <c r="AA694">
        <v>2E-3</v>
      </c>
      <c r="AB694" t="s">
        <v>46</v>
      </c>
      <c r="AC694" t="s">
        <v>798</v>
      </c>
      <c r="AD694" t="s">
        <v>789</v>
      </c>
      <c r="AE694">
        <v>1</v>
      </c>
      <c r="AF694" t="s">
        <v>799</v>
      </c>
      <c r="AG694">
        <v>381</v>
      </c>
      <c r="AH694" t="s">
        <v>116</v>
      </c>
    </row>
    <row r="695" spans="1:34" x14ac:dyDescent="0.25">
      <c r="A695" t="s">
        <v>138</v>
      </c>
      <c r="B695" t="s">
        <v>138</v>
      </c>
      <c r="C695" t="s">
        <v>1216</v>
      </c>
      <c r="D695" t="s">
        <v>138</v>
      </c>
      <c r="E695">
        <v>4.4999999999999998E-2</v>
      </c>
      <c r="F695" t="s">
        <v>138</v>
      </c>
      <c r="G695" t="s">
        <v>1325</v>
      </c>
      <c r="H695" t="s">
        <v>110</v>
      </c>
      <c r="I695">
        <v>10</v>
      </c>
      <c r="J695" t="s">
        <v>93</v>
      </c>
      <c r="M695" t="s">
        <v>32</v>
      </c>
      <c r="N695" t="s">
        <v>59</v>
      </c>
      <c r="O695">
        <v>600</v>
      </c>
      <c r="P695" t="s">
        <v>35</v>
      </c>
      <c r="Q695" t="s">
        <v>102</v>
      </c>
      <c r="R695" t="s">
        <v>52</v>
      </c>
      <c r="S695" t="s">
        <v>85</v>
      </c>
      <c r="T695" t="s">
        <v>66</v>
      </c>
      <c r="U695" t="s">
        <v>42</v>
      </c>
      <c r="V695" t="s">
        <v>113</v>
      </c>
      <c r="W695">
        <v>0.29299999999999998</v>
      </c>
      <c r="X695">
        <v>0.14000000000000001</v>
      </c>
      <c r="Y695" t="s">
        <v>1235</v>
      </c>
      <c r="Z695" t="s">
        <v>32</v>
      </c>
      <c r="AA695">
        <v>5.0000000000000001E-3</v>
      </c>
      <c r="AB695" t="s">
        <v>32</v>
      </c>
      <c r="AC695" t="s">
        <v>1221</v>
      </c>
      <c r="AD695" t="s">
        <v>1222</v>
      </c>
      <c r="AE695">
        <v>5</v>
      </c>
      <c r="AF695" t="s">
        <v>216</v>
      </c>
      <c r="AG695">
        <v>842</v>
      </c>
      <c r="AH695" t="s">
        <v>116</v>
      </c>
    </row>
    <row r="696" spans="1:34" x14ac:dyDescent="0.25">
      <c r="A696" t="s">
        <v>138</v>
      </c>
      <c r="B696" t="s">
        <v>138</v>
      </c>
      <c r="C696" t="s">
        <v>1246</v>
      </c>
      <c r="D696" t="s">
        <v>138</v>
      </c>
      <c r="E696">
        <v>4.7E-2</v>
      </c>
      <c r="F696" t="s">
        <v>138</v>
      </c>
      <c r="G696" t="s">
        <v>1325</v>
      </c>
      <c r="H696" t="s">
        <v>109</v>
      </c>
      <c r="I696">
        <v>10</v>
      </c>
      <c r="J696" t="s">
        <v>93</v>
      </c>
      <c r="M696" t="s">
        <v>46</v>
      </c>
      <c r="N696" t="s">
        <v>59</v>
      </c>
      <c r="O696">
        <v>600</v>
      </c>
      <c r="P696" t="s">
        <v>48</v>
      </c>
      <c r="Q696" t="s">
        <v>102</v>
      </c>
      <c r="R696" t="s">
        <v>52</v>
      </c>
      <c r="S696" t="s">
        <v>53</v>
      </c>
      <c r="T696" t="s">
        <v>66</v>
      </c>
      <c r="U696" t="s">
        <v>42</v>
      </c>
      <c r="V696" t="s">
        <v>113</v>
      </c>
      <c r="W696">
        <v>0</v>
      </c>
      <c r="Z696" t="s">
        <v>32</v>
      </c>
      <c r="AA696">
        <v>0.01</v>
      </c>
      <c r="AB696" t="s">
        <v>46</v>
      </c>
      <c r="AC696" t="s">
        <v>1205</v>
      </c>
      <c r="AD696" t="s">
        <v>1206</v>
      </c>
      <c r="AE696">
        <v>1</v>
      </c>
      <c r="AF696" t="s">
        <v>1204</v>
      </c>
      <c r="AG696">
        <v>272</v>
      </c>
      <c r="AH696" t="s">
        <v>116</v>
      </c>
    </row>
    <row r="697" spans="1:34" x14ac:dyDescent="0.25">
      <c r="A697" t="s">
        <v>138</v>
      </c>
      <c r="B697" t="s">
        <v>138</v>
      </c>
      <c r="C697" t="s">
        <v>1179</v>
      </c>
      <c r="D697" t="s">
        <v>138</v>
      </c>
      <c r="E697">
        <v>4.7E-2</v>
      </c>
      <c r="F697" t="s">
        <v>138</v>
      </c>
      <c r="G697" t="s">
        <v>1325</v>
      </c>
      <c r="H697" t="s">
        <v>109</v>
      </c>
      <c r="I697">
        <v>10</v>
      </c>
      <c r="J697" t="s">
        <v>93</v>
      </c>
      <c r="M697" t="s">
        <v>46</v>
      </c>
      <c r="N697" t="s">
        <v>59</v>
      </c>
      <c r="O697">
        <v>300</v>
      </c>
      <c r="P697" t="s">
        <v>48</v>
      </c>
      <c r="Q697" t="s">
        <v>102</v>
      </c>
      <c r="R697" t="s">
        <v>52</v>
      </c>
      <c r="S697" t="s">
        <v>53</v>
      </c>
      <c r="Z697" t="s">
        <v>32</v>
      </c>
    </row>
    <row r="698" spans="1:34" x14ac:dyDescent="0.25">
      <c r="A698" t="s">
        <v>572</v>
      </c>
      <c r="B698" t="s">
        <v>138</v>
      </c>
      <c r="C698" t="s">
        <v>888</v>
      </c>
      <c r="D698" t="s">
        <v>138</v>
      </c>
      <c r="E698">
        <v>4.8000000000000001E-2</v>
      </c>
      <c r="F698" t="s">
        <v>138</v>
      </c>
      <c r="G698" t="s">
        <v>1325</v>
      </c>
      <c r="H698" t="s">
        <v>111</v>
      </c>
      <c r="I698">
        <v>5</v>
      </c>
      <c r="J698" t="s">
        <v>93</v>
      </c>
      <c r="M698" t="s">
        <v>826</v>
      </c>
      <c r="N698" t="s">
        <v>59</v>
      </c>
      <c r="O698">
        <v>240</v>
      </c>
      <c r="P698" t="s">
        <v>457</v>
      </c>
      <c r="Q698" t="s">
        <v>102</v>
      </c>
      <c r="R698" t="s">
        <v>52</v>
      </c>
      <c r="S698" t="s">
        <v>53</v>
      </c>
      <c r="T698" t="s">
        <v>66</v>
      </c>
      <c r="U698" t="s">
        <v>42</v>
      </c>
      <c r="V698" t="s">
        <v>113</v>
      </c>
      <c r="Y698" t="s">
        <v>165</v>
      </c>
      <c r="Z698" t="s">
        <v>32</v>
      </c>
      <c r="AA698">
        <v>0.01</v>
      </c>
      <c r="AB698" t="s">
        <v>415</v>
      </c>
      <c r="AC698" t="s">
        <v>872</v>
      </c>
      <c r="AD698" t="s">
        <v>873</v>
      </c>
      <c r="AE698">
        <v>2</v>
      </c>
      <c r="AF698" t="s">
        <v>812</v>
      </c>
      <c r="AG698">
        <v>350</v>
      </c>
      <c r="AH698" t="s">
        <v>116</v>
      </c>
    </row>
    <row r="699" spans="1:34" x14ac:dyDescent="0.25">
      <c r="A699" t="s">
        <v>138</v>
      </c>
      <c r="B699" t="s">
        <v>138</v>
      </c>
      <c r="C699" t="s">
        <v>1158</v>
      </c>
      <c r="D699" t="s">
        <v>138</v>
      </c>
      <c r="E699">
        <v>4.8000000000000001E-2</v>
      </c>
      <c r="F699" t="s">
        <v>138</v>
      </c>
      <c r="G699" t="s">
        <v>1325</v>
      </c>
      <c r="H699" t="s">
        <v>109</v>
      </c>
      <c r="I699">
        <v>10</v>
      </c>
      <c r="J699" t="s">
        <v>93</v>
      </c>
      <c r="M699" t="s">
        <v>46</v>
      </c>
      <c r="N699" t="s">
        <v>70</v>
      </c>
      <c r="O699">
        <v>60</v>
      </c>
      <c r="P699" t="s">
        <v>34</v>
      </c>
      <c r="Q699" t="s">
        <v>102</v>
      </c>
      <c r="R699" t="s">
        <v>52</v>
      </c>
      <c r="S699" t="s">
        <v>53</v>
      </c>
      <c r="T699" t="s">
        <v>66</v>
      </c>
      <c r="U699" t="s">
        <v>42</v>
      </c>
      <c r="V699" t="s">
        <v>113</v>
      </c>
      <c r="W699">
        <v>7</v>
      </c>
      <c r="Y699" t="s">
        <v>1148</v>
      </c>
      <c r="Z699" t="s">
        <v>32</v>
      </c>
      <c r="AA699">
        <v>0.01</v>
      </c>
      <c r="AB699" t="s">
        <v>46</v>
      </c>
      <c r="AC699" t="s">
        <v>1142</v>
      </c>
      <c r="AD699" t="s">
        <v>1143</v>
      </c>
      <c r="AE699">
        <v>10</v>
      </c>
      <c r="AF699" t="s">
        <v>482</v>
      </c>
      <c r="AG699">
        <v>302</v>
      </c>
      <c r="AH699" t="s">
        <v>116</v>
      </c>
    </row>
    <row r="700" spans="1:34" x14ac:dyDescent="0.25">
      <c r="A700" t="s">
        <v>138</v>
      </c>
      <c r="B700" t="s">
        <v>138</v>
      </c>
      <c r="C700" t="s">
        <v>1246</v>
      </c>
      <c r="D700" t="s">
        <v>138</v>
      </c>
      <c r="E700">
        <v>5.0999999999999997E-2</v>
      </c>
      <c r="F700" t="s">
        <v>138</v>
      </c>
      <c r="G700" t="s">
        <v>1325</v>
      </c>
      <c r="H700" t="s">
        <v>109</v>
      </c>
      <c r="I700">
        <v>10</v>
      </c>
      <c r="J700" t="s">
        <v>93</v>
      </c>
      <c r="M700" t="s">
        <v>46</v>
      </c>
      <c r="N700" t="s">
        <v>59</v>
      </c>
      <c r="O700">
        <v>600</v>
      </c>
      <c r="P700" t="s">
        <v>48</v>
      </c>
      <c r="Q700" t="s">
        <v>102</v>
      </c>
      <c r="R700" t="s">
        <v>52</v>
      </c>
      <c r="S700" t="s">
        <v>90</v>
      </c>
      <c r="T700" t="s">
        <v>66</v>
      </c>
      <c r="U700" t="s">
        <v>42</v>
      </c>
      <c r="V700" t="s">
        <v>113</v>
      </c>
      <c r="W700">
        <v>0.6</v>
      </c>
      <c r="X700">
        <v>5</v>
      </c>
      <c r="Z700" t="s">
        <v>32</v>
      </c>
      <c r="AA700">
        <v>0.01</v>
      </c>
      <c r="AB700" t="s">
        <v>32</v>
      </c>
      <c r="AC700" t="s">
        <v>1211</v>
      </c>
      <c r="AD700" t="s">
        <v>1212</v>
      </c>
      <c r="AE700">
        <v>1</v>
      </c>
      <c r="AF700" t="s">
        <v>1213</v>
      </c>
      <c r="AG700">
        <v>800</v>
      </c>
      <c r="AH700" t="s">
        <v>116</v>
      </c>
    </row>
    <row r="701" spans="1:34" x14ac:dyDescent="0.25">
      <c r="A701" t="s">
        <v>138</v>
      </c>
      <c r="B701" t="s">
        <v>138</v>
      </c>
      <c r="C701" t="s">
        <v>396</v>
      </c>
      <c r="D701" t="s">
        <v>138</v>
      </c>
      <c r="E701">
        <v>5.0999999999999997E-2</v>
      </c>
      <c r="F701" t="s">
        <v>138</v>
      </c>
      <c r="G701" t="s">
        <v>1325</v>
      </c>
      <c r="H701" t="s">
        <v>111</v>
      </c>
      <c r="I701">
        <v>10</v>
      </c>
      <c r="J701" t="s">
        <v>93</v>
      </c>
      <c r="M701" t="s">
        <v>32</v>
      </c>
      <c r="N701" t="s">
        <v>59</v>
      </c>
      <c r="O701">
        <v>900</v>
      </c>
      <c r="P701" t="s">
        <v>34</v>
      </c>
      <c r="Q701" t="s">
        <v>102</v>
      </c>
      <c r="R701" t="s">
        <v>52</v>
      </c>
      <c r="S701" t="s">
        <v>85</v>
      </c>
      <c r="T701" t="s">
        <v>66</v>
      </c>
      <c r="U701" t="s">
        <v>42</v>
      </c>
      <c r="V701" t="s">
        <v>113</v>
      </c>
      <c r="Z701" t="s">
        <v>46</v>
      </c>
      <c r="AA701" t="s">
        <v>397</v>
      </c>
      <c r="AB701" t="s">
        <v>32</v>
      </c>
      <c r="AC701" t="s">
        <v>403</v>
      </c>
      <c r="AD701" t="s">
        <v>404</v>
      </c>
      <c r="AE701">
        <v>5</v>
      </c>
      <c r="AF701" t="s">
        <v>405</v>
      </c>
      <c r="AH701" t="s">
        <v>116</v>
      </c>
    </row>
    <row r="702" spans="1:34" x14ac:dyDescent="0.25">
      <c r="A702" t="s">
        <v>376</v>
      </c>
      <c r="B702" t="s">
        <v>138</v>
      </c>
      <c r="C702" t="s">
        <v>1116</v>
      </c>
      <c r="D702" t="s">
        <v>138</v>
      </c>
      <c r="E702">
        <v>5.1999999999999998E-2</v>
      </c>
      <c r="F702" t="s">
        <v>138</v>
      </c>
      <c r="G702" t="s">
        <v>1325</v>
      </c>
      <c r="H702" t="s">
        <v>111</v>
      </c>
      <c r="I702">
        <v>10</v>
      </c>
      <c r="J702" t="s">
        <v>93</v>
      </c>
      <c r="M702" t="s">
        <v>46</v>
      </c>
      <c r="N702" t="s">
        <v>59</v>
      </c>
      <c r="O702">
        <v>900</v>
      </c>
      <c r="P702" t="s">
        <v>48</v>
      </c>
      <c r="Q702" t="s">
        <v>103</v>
      </c>
      <c r="R702" t="s">
        <v>52</v>
      </c>
      <c r="S702" t="s">
        <v>53</v>
      </c>
      <c r="T702" t="s">
        <v>41</v>
      </c>
      <c r="U702" t="s">
        <v>42</v>
      </c>
      <c r="V702" t="s">
        <v>113</v>
      </c>
      <c r="Z702" t="s">
        <v>32</v>
      </c>
      <c r="AB702" t="s">
        <v>46</v>
      </c>
      <c r="AE702">
        <v>3</v>
      </c>
    </row>
    <row r="703" spans="1:34" x14ac:dyDescent="0.25">
      <c r="A703" t="s">
        <v>739</v>
      </c>
      <c r="B703" t="s">
        <v>138</v>
      </c>
      <c r="C703" t="s">
        <v>776</v>
      </c>
      <c r="D703" t="s">
        <v>138</v>
      </c>
      <c r="E703">
        <v>5.6000000000000001E-2</v>
      </c>
      <c r="F703" t="s">
        <v>138</v>
      </c>
      <c r="G703" t="s">
        <v>1325</v>
      </c>
      <c r="H703" t="s">
        <v>109</v>
      </c>
      <c r="I703">
        <v>10</v>
      </c>
      <c r="J703" t="s">
        <v>93</v>
      </c>
      <c r="M703" t="s">
        <v>46</v>
      </c>
      <c r="N703" t="s">
        <v>59</v>
      </c>
      <c r="O703">
        <v>300</v>
      </c>
      <c r="P703" t="s">
        <v>48</v>
      </c>
      <c r="Q703" t="s">
        <v>102</v>
      </c>
      <c r="R703" t="s">
        <v>52</v>
      </c>
      <c r="S703" t="s">
        <v>53</v>
      </c>
      <c r="T703" t="s">
        <v>66</v>
      </c>
      <c r="U703" t="s">
        <v>42</v>
      </c>
      <c r="V703" t="s">
        <v>113</v>
      </c>
      <c r="W703">
        <v>0</v>
      </c>
      <c r="Y703" t="s">
        <v>740</v>
      </c>
      <c r="Z703" t="s">
        <v>32</v>
      </c>
      <c r="AA703">
        <v>0.01</v>
      </c>
      <c r="AB703" t="s">
        <v>46</v>
      </c>
      <c r="AC703" t="s">
        <v>726</v>
      </c>
      <c r="AD703" t="s">
        <v>220</v>
      </c>
      <c r="AE703">
        <v>10</v>
      </c>
      <c r="AF703" t="s">
        <v>727</v>
      </c>
      <c r="AG703" t="s">
        <v>741</v>
      </c>
      <c r="AH703" t="s">
        <v>118</v>
      </c>
    </row>
    <row r="704" spans="1:34" x14ac:dyDescent="0.25">
      <c r="A704" t="s">
        <v>138</v>
      </c>
      <c r="B704" t="s">
        <v>138</v>
      </c>
      <c r="C704" t="s">
        <v>288</v>
      </c>
      <c r="D704" t="s">
        <v>138</v>
      </c>
      <c r="E704">
        <v>0.06</v>
      </c>
      <c r="F704" t="s">
        <v>138</v>
      </c>
      <c r="G704" t="s">
        <v>1325</v>
      </c>
      <c r="H704" t="s">
        <v>111</v>
      </c>
      <c r="I704">
        <v>10</v>
      </c>
      <c r="J704" t="s">
        <v>93</v>
      </c>
      <c r="M704" t="s">
        <v>46</v>
      </c>
      <c r="N704" t="s">
        <v>59</v>
      </c>
      <c r="O704">
        <v>60</v>
      </c>
      <c r="P704" t="s">
        <v>48</v>
      </c>
      <c r="Q704" t="s">
        <v>102</v>
      </c>
      <c r="R704" t="s">
        <v>52</v>
      </c>
      <c r="S704" t="s">
        <v>53</v>
      </c>
      <c r="T704" t="s">
        <v>66</v>
      </c>
      <c r="U704" t="s">
        <v>42</v>
      </c>
      <c r="V704" t="s">
        <v>113</v>
      </c>
      <c r="Z704" t="s">
        <v>32</v>
      </c>
      <c r="AA704" t="s">
        <v>281</v>
      </c>
      <c r="AB704" t="s">
        <v>46</v>
      </c>
      <c r="AE704">
        <v>5</v>
      </c>
      <c r="AG704" t="s">
        <v>282</v>
      </c>
      <c r="AH704" t="s">
        <v>116</v>
      </c>
    </row>
    <row r="705" spans="1:35" x14ac:dyDescent="0.25">
      <c r="A705" t="s">
        <v>484</v>
      </c>
      <c r="B705" t="s">
        <v>138</v>
      </c>
      <c r="C705" t="s">
        <v>480</v>
      </c>
      <c r="D705" t="s">
        <v>138</v>
      </c>
      <c r="E705">
        <v>0.06</v>
      </c>
      <c r="F705" t="s">
        <v>138</v>
      </c>
      <c r="G705" t="s">
        <v>1325</v>
      </c>
      <c r="H705" t="s">
        <v>111</v>
      </c>
      <c r="I705">
        <v>10</v>
      </c>
      <c r="J705" t="s">
        <v>93</v>
      </c>
      <c r="M705" t="s">
        <v>46</v>
      </c>
      <c r="N705" t="s">
        <v>59</v>
      </c>
      <c r="O705">
        <v>120</v>
      </c>
      <c r="P705" t="s">
        <v>34</v>
      </c>
      <c r="Q705" t="s">
        <v>102</v>
      </c>
      <c r="R705" t="s">
        <v>52</v>
      </c>
      <c r="S705" t="s">
        <v>53</v>
      </c>
      <c r="T705" t="s">
        <v>66</v>
      </c>
      <c r="U705" t="s">
        <v>42</v>
      </c>
      <c r="V705" t="s">
        <v>113</v>
      </c>
      <c r="Z705" t="s">
        <v>32</v>
      </c>
      <c r="AA705">
        <v>0.01</v>
      </c>
      <c r="AB705" t="s">
        <v>32</v>
      </c>
      <c r="AC705" t="s">
        <v>481</v>
      </c>
      <c r="AD705" t="s">
        <v>220</v>
      </c>
      <c r="AE705">
        <v>5</v>
      </c>
      <c r="AF705" t="s">
        <v>482</v>
      </c>
      <c r="AG705">
        <v>370</v>
      </c>
    </row>
    <row r="706" spans="1:35" x14ac:dyDescent="0.25">
      <c r="A706" t="s">
        <v>941</v>
      </c>
      <c r="B706" t="s">
        <v>138</v>
      </c>
      <c r="C706" t="s">
        <v>921</v>
      </c>
      <c r="D706" t="s">
        <v>138</v>
      </c>
      <c r="E706">
        <v>0.06</v>
      </c>
      <c r="F706" t="s">
        <v>138</v>
      </c>
      <c r="G706" t="s">
        <v>1325</v>
      </c>
      <c r="H706" t="s">
        <v>109</v>
      </c>
      <c r="I706">
        <v>10</v>
      </c>
      <c r="J706" t="s">
        <v>93</v>
      </c>
      <c r="M706" t="s">
        <v>46</v>
      </c>
      <c r="N706" t="s">
        <v>59</v>
      </c>
      <c r="O706">
        <v>120</v>
      </c>
      <c r="P706" t="s">
        <v>71</v>
      </c>
      <c r="Q706" t="s">
        <v>102</v>
      </c>
      <c r="R706" t="s">
        <v>39</v>
      </c>
      <c r="S706" t="s">
        <v>53</v>
      </c>
      <c r="T706" t="s">
        <v>66</v>
      </c>
      <c r="U706" t="s">
        <v>42</v>
      </c>
      <c r="V706" t="s">
        <v>113</v>
      </c>
      <c r="W706">
        <v>10</v>
      </c>
      <c r="Y706" t="s">
        <v>942</v>
      </c>
      <c r="Z706" t="s">
        <v>32</v>
      </c>
      <c r="AA706">
        <v>0.01</v>
      </c>
      <c r="AB706" t="s">
        <v>46</v>
      </c>
      <c r="AC706" t="s">
        <v>923</v>
      </c>
      <c r="AD706" t="s">
        <v>924</v>
      </c>
      <c r="AE706">
        <v>2</v>
      </c>
      <c r="AF706" t="s">
        <v>925</v>
      </c>
    </row>
    <row r="707" spans="1:35" x14ac:dyDescent="0.25">
      <c r="A707" t="s">
        <v>376</v>
      </c>
      <c r="B707" t="s">
        <v>138</v>
      </c>
      <c r="C707" t="s">
        <v>350</v>
      </c>
      <c r="D707" t="s">
        <v>138</v>
      </c>
      <c r="E707">
        <v>6.0499999999999998E-2</v>
      </c>
      <c r="F707" t="s">
        <v>138</v>
      </c>
      <c r="G707" t="s">
        <v>1325</v>
      </c>
      <c r="H707" t="s">
        <v>110</v>
      </c>
      <c r="I707">
        <v>5</v>
      </c>
      <c r="J707" t="s">
        <v>93</v>
      </c>
      <c r="M707" t="s">
        <v>46</v>
      </c>
      <c r="N707" t="s">
        <v>59</v>
      </c>
      <c r="O707">
        <v>180</v>
      </c>
      <c r="P707" t="s">
        <v>34</v>
      </c>
      <c r="Q707" t="s">
        <v>102</v>
      </c>
      <c r="R707" t="s">
        <v>52</v>
      </c>
      <c r="S707" t="s">
        <v>53</v>
      </c>
      <c r="T707" t="s">
        <v>66</v>
      </c>
      <c r="U707" t="s">
        <v>42</v>
      </c>
      <c r="V707" t="s">
        <v>113</v>
      </c>
      <c r="W707">
        <v>0.1</v>
      </c>
      <c r="Y707" t="s">
        <v>377</v>
      </c>
      <c r="Z707" t="s">
        <v>32</v>
      </c>
      <c r="AA707">
        <v>0.01</v>
      </c>
      <c r="AB707" t="s">
        <v>46</v>
      </c>
      <c r="AC707" t="s">
        <v>295</v>
      </c>
      <c r="AD707" t="s">
        <v>352</v>
      </c>
      <c r="AE707">
        <v>2</v>
      </c>
      <c r="AF707" t="s">
        <v>127</v>
      </c>
      <c r="AG707" t="s">
        <v>353</v>
      </c>
      <c r="AH707" t="s">
        <v>116</v>
      </c>
    </row>
    <row r="708" spans="1:35" x14ac:dyDescent="0.25">
      <c r="A708" t="s">
        <v>376</v>
      </c>
      <c r="B708" t="s">
        <v>138</v>
      </c>
      <c r="C708" t="s">
        <v>523</v>
      </c>
      <c r="D708" t="s">
        <v>138</v>
      </c>
      <c r="E708">
        <v>6.0999999999999999E-2</v>
      </c>
      <c r="F708" t="s">
        <v>138</v>
      </c>
      <c r="G708" t="s">
        <v>1325</v>
      </c>
      <c r="H708" t="s">
        <v>111</v>
      </c>
      <c r="I708">
        <v>10</v>
      </c>
      <c r="J708" t="s">
        <v>93</v>
      </c>
      <c r="M708" t="s">
        <v>32</v>
      </c>
      <c r="N708" t="s">
        <v>70</v>
      </c>
      <c r="O708">
        <v>900</v>
      </c>
      <c r="P708" t="s">
        <v>48</v>
      </c>
      <c r="Q708" t="s">
        <v>102</v>
      </c>
      <c r="R708" t="s">
        <v>52</v>
      </c>
      <c r="S708" t="s">
        <v>53</v>
      </c>
      <c r="T708" t="s">
        <v>66</v>
      </c>
      <c r="U708" t="s">
        <v>42</v>
      </c>
      <c r="V708" t="s">
        <v>113</v>
      </c>
      <c r="W708">
        <v>0</v>
      </c>
      <c r="Y708" t="s">
        <v>165</v>
      </c>
      <c r="Z708" t="s">
        <v>32</v>
      </c>
      <c r="AA708">
        <v>0.01</v>
      </c>
      <c r="AB708" t="s">
        <v>46</v>
      </c>
      <c r="AC708" t="s">
        <v>541</v>
      </c>
      <c r="AD708" t="s">
        <v>528</v>
      </c>
      <c r="AE708">
        <v>2</v>
      </c>
      <c r="AF708" t="s">
        <v>482</v>
      </c>
      <c r="AG708">
        <v>85</v>
      </c>
      <c r="AH708" t="s">
        <v>116</v>
      </c>
    </row>
    <row r="709" spans="1:35" x14ac:dyDescent="0.25">
      <c r="A709" t="s">
        <v>327</v>
      </c>
      <c r="B709" t="s">
        <v>138</v>
      </c>
      <c r="C709" t="s">
        <v>337</v>
      </c>
      <c r="D709" t="s">
        <v>138</v>
      </c>
      <c r="E709">
        <v>6.5000000000000002E-2</v>
      </c>
      <c r="F709" t="s">
        <v>138</v>
      </c>
      <c r="G709" t="s">
        <v>1325</v>
      </c>
      <c r="H709" t="s">
        <v>109</v>
      </c>
      <c r="I709">
        <v>10</v>
      </c>
      <c r="J709" t="s">
        <v>93</v>
      </c>
      <c r="M709" t="s">
        <v>32</v>
      </c>
      <c r="N709" t="s">
        <v>59</v>
      </c>
      <c r="O709">
        <v>900</v>
      </c>
      <c r="P709" t="s">
        <v>48</v>
      </c>
      <c r="Q709" t="s">
        <v>102</v>
      </c>
      <c r="R709" t="s">
        <v>39</v>
      </c>
      <c r="S709" t="s">
        <v>85</v>
      </c>
      <c r="T709" t="s">
        <v>66</v>
      </c>
      <c r="U709" t="s">
        <v>42</v>
      </c>
      <c r="V709" t="s">
        <v>113</v>
      </c>
      <c r="W709">
        <v>5</v>
      </c>
      <c r="X709">
        <v>5</v>
      </c>
      <c r="Y709" t="s">
        <v>322</v>
      </c>
      <c r="Z709" t="s">
        <v>32</v>
      </c>
      <c r="AA709">
        <v>0.01</v>
      </c>
      <c r="AB709" t="s">
        <v>32</v>
      </c>
      <c r="AC709" t="s">
        <v>323</v>
      </c>
      <c r="AD709" t="s">
        <v>324</v>
      </c>
      <c r="AE709">
        <v>2</v>
      </c>
      <c r="AF709" t="s">
        <v>325</v>
      </c>
      <c r="AG709">
        <v>842</v>
      </c>
      <c r="AH709" t="s">
        <v>116</v>
      </c>
    </row>
    <row r="710" spans="1:35" x14ac:dyDescent="0.25">
      <c r="A710" t="s">
        <v>138</v>
      </c>
      <c r="B710" t="s">
        <v>138</v>
      </c>
      <c r="C710" t="s">
        <v>1282</v>
      </c>
      <c r="D710" t="s">
        <v>138</v>
      </c>
      <c r="E710">
        <v>8.0600000000000005E-2</v>
      </c>
      <c r="F710" t="s">
        <v>138</v>
      </c>
      <c r="G710" t="s">
        <v>1325</v>
      </c>
      <c r="H710" t="s">
        <v>110</v>
      </c>
      <c r="I710">
        <v>10</v>
      </c>
      <c r="J710" t="s">
        <v>93</v>
      </c>
      <c r="M710" t="s">
        <v>46</v>
      </c>
      <c r="N710" t="s">
        <v>59</v>
      </c>
      <c r="O710">
        <v>600</v>
      </c>
      <c r="P710" t="s">
        <v>35</v>
      </c>
      <c r="Q710" t="s">
        <v>102</v>
      </c>
      <c r="R710" t="s">
        <v>52</v>
      </c>
      <c r="S710" t="s">
        <v>85</v>
      </c>
      <c r="T710" t="s">
        <v>66</v>
      </c>
      <c r="U710" t="s">
        <v>42</v>
      </c>
      <c r="V710" t="s">
        <v>1284</v>
      </c>
      <c r="W710">
        <v>0.12</v>
      </c>
      <c r="X710">
        <v>0.32750000000000001</v>
      </c>
      <c r="Y710" t="s">
        <v>1294</v>
      </c>
      <c r="Z710" t="s">
        <v>32</v>
      </c>
      <c r="AA710">
        <v>5.0000000000000001E-3</v>
      </c>
      <c r="AB710" t="s">
        <v>32</v>
      </c>
      <c r="AC710" t="s">
        <v>1221</v>
      </c>
      <c r="AD710" t="s">
        <v>1222</v>
      </c>
      <c r="AE710">
        <v>5</v>
      </c>
      <c r="AF710" t="s">
        <v>216</v>
      </c>
      <c r="AG710">
        <v>842</v>
      </c>
      <c r="AH710" t="s">
        <v>116</v>
      </c>
    </row>
    <row r="711" spans="1:35" x14ac:dyDescent="0.25">
      <c r="A711" t="s">
        <v>376</v>
      </c>
      <c r="B711" t="s">
        <v>138</v>
      </c>
      <c r="C711" t="s">
        <v>523</v>
      </c>
      <c r="D711" t="s">
        <v>138</v>
      </c>
      <c r="E711">
        <v>9.8000000000000004E-2</v>
      </c>
      <c r="F711" t="s">
        <v>138</v>
      </c>
      <c r="G711" t="s">
        <v>1325</v>
      </c>
      <c r="H711" t="s">
        <v>111</v>
      </c>
      <c r="I711">
        <v>10</v>
      </c>
      <c r="J711" t="s">
        <v>93</v>
      </c>
      <c r="M711" t="s">
        <v>32</v>
      </c>
      <c r="N711" t="s">
        <v>70</v>
      </c>
      <c r="O711">
        <v>900</v>
      </c>
      <c r="P711" t="s">
        <v>48</v>
      </c>
      <c r="Q711" t="s">
        <v>103</v>
      </c>
      <c r="R711" t="s">
        <v>39</v>
      </c>
      <c r="S711" t="s">
        <v>40</v>
      </c>
      <c r="T711" t="s">
        <v>54</v>
      </c>
      <c r="U711" t="s">
        <v>55</v>
      </c>
      <c r="V711" t="s">
        <v>113</v>
      </c>
      <c r="W711">
        <v>5.0000000000000001E-3</v>
      </c>
      <c r="Y711" t="s">
        <v>544</v>
      </c>
      <c r="Z711" t="s">
        <v>32</v>
      </c>
      <c r="AA711">
        <v>0.01</v>
      </c>
      <c r="AB711" t="s">
        <v>46</v>
      </c>
      <c r="AC711" t="s">
        <v>545</v>
      </c>
      <c r="AD711" t="s">
        <v>546</v>
      </c>
      <c r="AE711">
        <v>2</v>
      </c>
      <c r="AF711" t="s">
        <v>547</v>
      </c>
      <c r="AG711">
        <v>60</v>
      </c>
      <c r="AH711" t="s">
        <v>116</v>
      </c>
    </row>
    <row r="712" spans="1:35" x14ac:dyDescent="0.25">
      <c r="A712" t="s">
        <v>572</v>
      </c>
      <c r="B712" t="s">
        <v>138</v>
      </c>
      <c r="C712" t="s">
        <v>575</v>
      </c>
      <c r="D712" t="s">
        <v>138</v>
      </c>
      <c r="E712">
        <v>300</v>
      </c>
      <c r="F712" t="s">
        <v>138</v>
      </c>
      <c r="G712" t="s">
        <v>1325</v>
      </c>
      <c r="H712" t="s">
        <v>108</v>
      </c>
      <c r="I712">
        <v>10</v>
      </c>
      <c r="J712" t="s">
        <v>93</v>
      </c>
      <c r="M712" t="s">
        <v>46</v>
      </c>
      <c r="N712" t="s">
        <v>70</v>
      </c>
      <c r="O712">
        <v>300</v>
      </c>
      <c r="P712" t="s">
        <v>34</v>
      </c>
      <c r="Q712" t="s">
        <v>102</v>
      </c>
      <c r="R712" t="s">
        <v>52</v>
      </c>
      <c r="S712" t="s">
        <v>53</v>
      </c>
      <c r="T712" t="s">
        <v>66</v>
      </c>
      <c r="U712" t="s">
        <v>42</v>
      </c>
      <c r="V712" t="s">
        <v>113</v>
      </c>
      <c r="W712">
        <v>0</v>
      </c>
      <c r="Y712" t="s">
        <v>165</v>
      </c>
      <c r="Z712" t="s">
        <v>32</v>
      </c>
      <c r="AB712" t="s">
        <v>46</v>
      </c>
      <c r="AC712" t="s">
        <v>557</v>
      </c>
      <c r="AD712" t="s">
        <v>558</v>
      </c>
      <c r="AE712">
        <v>5</v>
      </c>
      <c r="AF712" t="s">
        <v>482</v>
      </c>
      <c r="AG712">
        <v>80</v>
      </c>
      <c r="AH712" t="s">
        <v>116</v>
      </c>
    </row>
    <row r="713" spans="1:35" x14ac:dyDescent="0.25">
      <c r="A713" t="s">
        <v>686</v>
      </c>
      <c r="B713" t="s">
        <v>138</v>
      </c>
      <c r="C713" t="s">
        <v>692</v>
      </c>
      <c r="D713" t="s">
        <v>138</v>
      </c>
      <c r="F713" t="s">
        <v>138</v>
      </c>
      <c r="G713" t="s">
        <v>1325</v>
      </c>
      <c r="I713">
        <v>15</v>
      </c>
      <c r="J713" t="s">
        <v>92</v>
      </c>
      <c r="K713" t="s">
        <v>95</v>
      </c>
      <c r="L713" t="s">
        <v>98</v>
      </c>
      <c r="M713" t="s">
        <v>46</v>
      </c>
      <c r="N713" t="s">
        <v>59</v>
      </c>
      <c r="O713">
        <v>30</v>
      </c>
      <c r="P713" t="s">
        <v>71</v>
      </c>
      <c r="Q713" t="s">
        <v>102</v>
      </c>
      <c r="R713" t="s">
        <v>676</v>
      </c>
      <c r="S713" t="s">
        <v>89</v>
      </c>
      <c r="T713" t="s">
        <v>66</v>
      </c>
      <c r="U713" t="s">
        <v>42</v>
      </c>
      <c r="V713" t="s">
        <v>100</v>
      </c>
      <c r="W713">
        <v>6</v>
      </c>
      <c r="X713">
        <v>5</v>
      </c>
      <c r="Y713" t="s">
        <v>664</v>
      </c>
      <c r="Z713" t="s">
        <v>46</v>
      </c>
      <c r="AB713" t="s">
        <v>32</v>
      </c>
      <c r="AC713" t="s">
        <v>677</v>
      </c>
      <c r="AD713" t="s">
        <v>687</v>
      </c>
      <c r="AE713">
        <v>1</v>
      </c>
      <c r="AF713" t="s">
        <v>679</v>
      </c>
    </row>
    <row r="714" spans="1:35" x14ac:dyDescent="0.25">
      <c r="A714" t="s">
        <v>138</v>
      </c>
      <c r="B714" t="s">
        <v>138</v>
      </c>
      <c r="C714" t="s">
        <v>211</v>
      </c>
      <c r="D714" t="s">
        <v>138</v>
      </c>
      <c r="F714" t="s">
        <v>138</v>
      </c>
      <c r="G714" t="s">
        <v>1325</v>
      </c>
      <c r="I714">
        <v>15</v>
      </c>
      <c r="J714" t="s">
        <v>93</v>
      </c>
      <c r="M714" t="s">
        <v>46</v>
      </c>
      <c r="N714" t="s">
        <v>59</v>
      </c>
      <c r="O714">
        <v>600</v>
      </c>
      <c r="P714" t="s">
        <v>34</v>
      </c>
      <c r="Q714" t="s">
        <v>102</v>
      </c>
      <c r="R714" t="s">
        <v>52</v>
      </c>
      <c r="S714" t="s">
        <v>89</v>
      </c>
      <c r="T714" t="s">
        <v>66</v>
      </c>
      <c r="U714" t="s">
        <v>42</v>
      </c>
      <c r="V714" t="s">
        <v>113</v>
      </c>
      <c r="W714" t="s">
        <v>181</v>
      </c>
      <c r="X714" t="s">
        <v>182</v>
      </c>
      <c r="Y714" t="s">
        <v>183</v>
      </c>
      <c r="Z714" t="s">
        <v>32</v>
      </c>
      <c r="AA714">
        <v>5.0000000000000001E-3</v>
      </c>
      <c r="AB714" t="s">
        <v>32</v>
      </c>
      <c r="AC714" t="s">
        <v>184</v>
      </c>
      <c r="AD714" t="s">
        <v>185</v>
      </c>
      <c r="AE714">
        <v>5</v>
      </c>
      <c r="AF714" t="s">
        <v>186</v>
      </c>
      <c r="AG714">
        <v>320</v>
      </c>
      <c r="AH714" t="s">
        <v>78</v>
      </c>
      <c r="AI714" t="s">
        <v>201</v>
      </c>
    </row>
    <row r="715" spans="1:35" x14ac:dyDescent="0.25">
      <c r="A715" t="s">
        <v>138</v>
      </c>
      <c r="B715" t="s">
        <v>138</v>
      </c>
      <c r="C715" t="s">
        <v>1191</v>
      </c>
      <c r="D715" t="s">
        <v>138</v>
      </c>
      <c r="F715" t="s">
        <v>138</v>
      </c>
      <c r="G715" t="s">
        <v>1325</v>
      </c>
      <c r="I715">
        <v>10</v>
      </c>
      <c r="J715" t="s">
        <v>93</v>
      </c>
      <c r="M715" t="s">
        <v>46</v>
      </c>
      <c r="N715" t="s">
        <v>47</v>
      </c>
      <c r="O715">
        <v>60</v>
      </c>
      <c r="P715" t="s">
        <v>71</v>
      </c>
      <c r="Q715" t="s">
        <v>102</v>
      </c>
      <c r="R715" t="s">
        <v>39</v>
      </c>
      <c r="S715" t="s">
        <v>90</v>
      </c>
      <c r="T715" t="s">
        <v>66</v>
      </c>
      <c r="U715" t="s">
        <v>42</v>
      </c>
      <c r="V715" t="s">
        <v>113</v>
      </c>
      <c r="W715">
        <v>3.8459400000000361</v>
      </c>
      <c r="X715">
        <v>5</v>
      </c>
      <c r="Z715" t="s">
        <v>32</v>
      </c>
      <c r="AA715">
        <v>5.0000000000000001E-3</v>
      </c>
      <c r="AB715" t="s">
        <v>32</v>
      </c>
      <c r="AC715" t="s">
        <v>1192</v>
      </c>
      <c r="AD715" t="s">
        <v>1193</v>
      </c>
      <c r="AE715">
        <v>5</v>
      </c>
      <c r="AF715" t="s">
        <v>802</v>
      </c>
      <c r="AG715">
        <v>900</v>
      </c>
      <c r="AH715" t="s">
        <v>119</v>
      </c>
    </row>
    <row r="716" spans="1:35" x14ac:dyDescent="0.25">
      <c r="A716" t="s">
        <v>138</v>
      </c>
      <c r="B716" t="s">
        <v>138</v>
      </c>
      <c r="C716" t="s">
        <v>440</v>
      </c>
      <c r="D716" t="s">
        <v>138</v>
      </c>
      <c r="F716" t="s">
        <v>138</v>
      </c>
      <c r="G716" t="s">
        <v>1325</v>
      </c>
      <c r="I716">
        <v>10</v>
      </c>
      <c r="J716" t="s">
        <v>93</v>
      </c>
      <c r="M716" t="s">
        <v>46</v>
      </c>
      <c r="N716" t="s">
        <v>59</v>
      </c>
      <c r="O716">
        <v>600</v>
      </c>
      <c r="P716" t="s">
        <v>35</v>
      </c>
      <c r="Q716" t="s">
        <v>102</v>
      </c>
      <c r="R716" t="s">
        <v>78</v>
      </c>
      <c r="S716" t="s">
        <v>85</v>
      </c>
      <c r="T716" t="s">
        <v>66</v>
      </c>
      <c r="U716" t="s">
        <v>42</v>
      </c>
      <c r="V716" t="s">
        <v>113</v>
      </c>
      <c r="Z716" t="s">
        <v>32</v>
      </c>
      <c r="AA716">
        <v>5.0000000000000001E-3</v>
      </c>
      <c r="AB716" t="s">
        <v>32</v>
      </c>
      <c r="AC716" t="s">
        <v>441</v>
      </c>
      <c r="AD716" t="s">
        <v>442</v>
      </c>
      <c r="AE716">
        <v>20</v>
      </c>
      <c r="AG716">
        <v>850</v>
      </c>
      <c r="AH716" t="s">
        <v>117</v>
      </c>
    </row>
    <row r="717" spans="1:35" x14ac:dyDescent="0.25">
      <c r="A717" t="s">
        <v>572</v>
      </c>
      <c r="B717" t="s">
        <v>138</v>
      </c>
      <c r="C717" t="s">
        <v>1140</v>
      </c>
      <c r="D717" t="s">
        <v>138</v>
      </c>
      <c r="F717" t="s">
        <v>138</v>
      </c>
      <c r="G717" t="s">
        <v>1325</v>
      </c>
      <c r="I717">
        <v>10</v>
      </c>
      <c r="J717" t="s">
        <v>93</v>
      </c>
      <c r="M717" t="s">
        <v>46</v>
      </c>
      <c r="N717" t="s">
        <v>47</v>
      </c>
      <c r="O717">
        <v>180</v>
      </c>
      <c r="P717" t="s">
        <v>34</v>
      </c>
      <c r="Q717" t="s">
        <v>102</v>
      </c>
      <c r="R717" t="s">
        <v>1119</v>
      </c>
      <c r="S717" t="s">
        <v>85</v>
      </c>
      <c r="T717" t="s">
        <v>66</v>
      </c>
      <c r="U717" t="s">
        <v>42</v>
      </c>
      <c r="V717" t="s">
        <v>113</v>
      </c>
      <c r="W717">
        <v>0</v>
      </c>
      <c r="X717">
        <v>-1.1000000000000001</v>
      </c>
      <c r="Y717" t="s">
        <v>1120</v>
      </c>
      <c r="Z717" t="s">
        <v>32</v>
      </c>
      <c r="AA717">
        <v>5.0000000000000001E-3</v>
      </c>
      <c r="AB717" t="s">
        <v>32</v>
      </c>
      <c r="AC717" t="s">
        <v>1121</v>
      </c>
      <c r="AD717" t="s">
        <v>1122</v>
      </c>
      <c r="AE717">
        <v>5</v>
      </c>
      <c r="AF717" t="s">
        <v>526</v>
      </c>
      <c r="AG717">
        <v>1100</v>
      </c>
      <c r="AH717" t="s">
        <v>116</v>
      </c>
    </row>
    <row r="718" spans="1:35" x14ac:dyDescent="0.25">
      <c r="A718" t="s">
        <v>139</v>
      </c>
      <c r="B718" t="s">
        <v>139</v>
      </c>
      <c r="C718" t="s">
        <v>808</v>
      </c>
      <c r="D718" t="s">
        <v>139</v>
      </c>
      <c r="E718" s="18">
        <v>2E-3</v>
      </c>
      <c r="F718" t="s">
        <v>139</v>
      </c>
      <c r="G718" t="s">
        <v>1321</v>
      </c>
      <c r="H718" t="s">
        <v>111</v>
      </c>
      <c r="I718">
        <v>10</v>
      </c>
      <c r="J718" t="s">
        <v>93</v>
      </c>
      <c r="M718" t="s">
        <v>46</v>
      </c>
      <c r="N718" t="s">
        <v>59</v>
      </c>
      <c r="O718">
        <v>306</v>
      </c>
      <c r="P718" t="s">
        <v>48</v>
      </c>
      <c r="Q718" t="s">
        <v>103</v>
      </c>
      <c r="R718" t="s">
        <v>39</v>
      </c>
      <c r="S718" t="s">
        <v>803</v>
      </c>
      <c r="T718" t="s">
        <v>41</v>
      </c>
      <c r="U718" t="s">
        <v>42</v>
      </c>
      <c r="V718" t="s">
        <v>100</v>
      </c>
      <c r="W718">
        <v>0</v>
      </c>
      <c r="X718">
        <v>0.25</v>
      </c>
      <c r="Y718" t="s">
        <v>664</v>
      </c>
      <c r="Z718" t="s">
        <v>32</v>
      </c>
      <c r="AA718">
        <v>0.01</v>
      </c>
      <c r="AB718" t="s">
        <v>32</v>
      </c>
      <c r="AC718" t="s">
        <v>804</v>
      </c>
      <c r="AD718" t="s">
        <v>801</v>
      </c>
      <c r="AE718">
        <v>1</v>
      </c>
      <c r="AF718" t="s">
        <v>805</v>
      </c>
      <c r="AG718">
        <v>665</v>
      </c>
      <c r="AH718" t="s">
        <v>116</v>
      </c>
    </row>
    <row r="719" spans="1:35" x14ac:dyDescent="0.25">
      <c r="A719" t="s">
        <v>139</v>
      </c>
      <c r="B719" t="s">
        <v>139</v>
      </c>
      <c r="C719" t="s">
        <v>576</v>
      </c>
      <c r="D719" t="s">
        <v>139</v>
      </c>
      <c r="E719">
        <v>2E-3</v>
      </c>
      <c r="F719" t="s">
        <v>139</v>
      </c>
      <c r="G719" t="s">
        <v>1321</v>
      </c>
      <c r="H719" t="s">
        <v>111</v>
      </c>
      <c r="I719">
        <v>10</v>
      </c>
      <c r="J719" t="s">
        <v>93</v>
      </c>
      <c r="M719" t="s">
        <v>46</v>
      </c>
      <c r="N719" t="s">
        <v>59</v>
      </c>
      <c r="O719">
        <v>10</v>
      </c>
      <c r="P719" t="s">
        <v>48</v>
      </c>
      <c r="Q719" t="s">
        <v>102</v>
      </c>
      <c r="R719" t="s">
        <v>52</v>
      </c>
      <c r="S719" t="s">
        <v>53</v>
      </c>
      <c r="T719" t="s">
        <v>66</v>
      </c>
      <c r="U719" t="s">
        <v>42</v>
      </c>
      <c r="V719" t="s">
        <v>113</v>
      </c>
      <c r="Z719" t="s">
        <v>32</v>
      </c>
      <c r="AA719">
        <v>0.01</v>
      </c>
      <c r="AB719" t="s">
        <v>46</v>
      </c>
      <c r="AC719" t="s">
        <v>587</v>
      </c>
      <c r="AD719" t="s">
        <v>220</v>
      </c>
      <c r="AE719">
        <v>10</v>
      </c>
      <c r="AF719" t="s">
        <v>127</v>
      </c>
      <c r="AG719">
        <v>130</v>
      </c>
      <c r="AH719" t="s">
        <v>116</v>
      </c>
    </row>
    <row r="720" spans="1:35" x14ac:dyDescent="0.25">
      <c r="A720" t="s">
        <v>139</v>
      </c>
      <c r="B720" t="s">
        <v>139</v>
      </c>
      <c r="C720" t="s">
        <v>1179</v>
      </c>
      <c r="D720" t="s">
        <v>139</v>
      </c>
      <c r="E720">
        <v>2E-3</v>
      </c>
      <c r="F720" t="s">
        <v>139</v>
      </c>
      <c r="G720" t="s">
        <v>1321</v>
      </c>
      <c r="H720" t="s">
        <v>109</v>
      </c>
      <c r="I720">
        <v>10</v>
      </c>
      <c r="J720" t="s">
        <v>93</v>
      </c>
      <c r="M720" t="s">
        <v>46</v>
      </c>
      <c r="N720" t="s">
        <v>59</v>
      </c>
      <c r="O720">
        <v>300</v>
      </c>
      <c r="P720" t="s">
        <v>48</v>
      </c>
      <c r="Q720" t="s">
        <v>102</v>
      </c>
      <c r="R720" t="s">
        <v>52</v>
      </c>
      <c r="S720" t="s">
        <v>53</v>
      </c>
      <c r="Z720" t="s">
        <v>32</v>
      </c>
    </row>
    <row r="721" spans="1:34" x14ac:dyDescent="0.25">
      <c r="A721" t="s">
        <v>139</v>
      </c>
      <c r="B721" t="s">
        <v>139</v>
      </c>
      <c r="C721" t="s">
        <v>808</v>
      </c>
      <c r="D721" t="s">
        <v>139</v>
      </c>
      <c r="E721" s="18">
        <v>2.0285714285714291E-3</v>
      </c>
      <c r="F721" t="s">
        <v>139</v>
      </c>
      <c r="G721" t="s">
        <v>1321</v>
      </c>
      <c r="H721" t="s">
        <v>111</v>
      </c>
      <c r="I721">
        <v>10</v>
      </c>
      <c r="J721" t="s">
        <v>93</v>
      </c>
      <c r="M721" t="s">
        <v>46</v>
      </c>
      <c r="N721" t="s">
        <v>59</v>
      </c>
      <c r="O721">
        <v>300</v>
      </c>
      <c r="P721" t="s">
        <v>48</v>
      </c>
      <c r="Q721" t="s">
        <v>102</v>
      </c>
      <c r="R721" t="s">
        <v>39</v>
      </c>
      <c r="S721" t="s">
        <v>85</v>
      </c>
      <c r="T721" t="s">
        <v>66</v>
      </c>
      <c r="U721" t="s">
        <v>42</v>
      </c>
      <c r="V721" t="s">
        <v>100</v>
      </c>
      <c r="W721">
        <v>-0.03</v>
      </c>
      <c r="X721">
        <v>0.18</v>
      </c>
      <c r="Y721" t="s">
        <v>664</v>
      </c>
      <c r="Z721" t="s">
        <v>32</v>
      </c>
      <c r="AA721">
        <v>5.0000000000000001E-3</v>
      </c>
      <c r="AB721" t="s">
        <v>32</v>
      </c>
      <c r="AC721" t="s">
        <v>788</v>
      </c>
      <c r="AD721" t="s">
        <v>789</v>
      </c>
      <c r="AE721">
        <v>5</v>
      </c>
      <c r="AF721" t="s">
        <v>790</v>
      </c>
      <c r="AG721">
        <v>942</v>
      </c>
      <c r="AH721" t="s">
        <v>116</v>
      </c>
    </row>
    <row r="722" spans="1:34" x14ac:dyDescent="0.25">
      <c r="A722" t="s">
        <v>139</v>
      </c>
      <c r="B722" t="s">
        <v>139</v>
      </c>
      <c r="C722" t="s">
        <v>164</v>
      </c>
      <c r="D722" t="s">
        <v>139</v>
      </c>
      <c r="E722" s="17">
        <v>2.8999999999999998E-3</v>
      </c>
      <c r="F722" t="s">
        <v>139</v>
      </c>
      <c r="G722" t="s">
        <v>1321</v>
      </c>
      <c r="H722" t="s">
        <v>109</v>
      </c>
      <c r="I722">
        <v>10</v>
      </c>
      <c r="J722" t="s">
        <v>132</v>
      </c>
      <c r="M722" t="s">
        <v>46</v>
      </c>
      <c r="N722" t="s">
        <v>59</v>
      </c>
      <c r="O722">
        <v>300</v>
      </c>
      <c r="P722" t="s">
        <v>123</v>
      </c>
      <c r="Q722" t="s">
        <v>102</v>
      </c>
      <c r="R722" t="s">
        <v>52</v>
      </c>
      <c r="S722" t="s">
        <v>53</v>
      </c>
      <c r="T722" t="s">
        <v>66</v>
      </c>
      <c r="U722" t="s">
        <v>42</v>
      </c>
      <c r="V722" t="s">
        <v>113</v>
      </c>
      <c r="W722">
        <v>0</v>
      </c>
      <c r="Y722" t="s">
        <v>124</v>
      </c>
      <c r="Z722" t="s">
        <v>32</v>
      </c>
      <c r="AA722">
        <v>1E-3</v>
      </c>
      <c r="AB722" t="s">
        <v>46</v>
      </c>
      <c r="AC722" t="s">
        <v>133</v>
      </c>
      <c r="AD722" t="s">
        <v>134</v>
      </c>
      <c r="AE722">
        <v>2</v>
      </c>
      <c r="AF722" t="s">
        <v>127</v>
      </c>
      <c r="AG722">
        <v>321</v>
      </c>
      <c r="AH722" t="s">
        <v>116</v>
      </c>
    </row>
    <row r="723" spans="1:34" x14ac:dyDescent="0.25">
      <c r="A723" t="s">
        <v>139</v>
      </c>
      <c r="B723" t="s">
        <v>139</v>
      </c>
      <c r="C723" t="s">
        <v>211</v>
      </c>
      <c r="D723" t="s">
        <v>139</v>
      </c>
      <c r="E723">
        <v>2.8999999999999998E-3</v>
      </c>
      <c r="F723" t="s">
        <v>139</v>
      </c>
      <c r="G723" t="s">
        <v>1321</v>
      </c>
      <c r="H723" t="s">
        <v>109</v>
      </c>
      <c r="I723">
        <v>15</v>
      </c>
      <c r="J723" t="s">
        <v>93</v>
      </c>
      <c r="M723" t="s">
        <v>46</v>
      </c>
      <c r="N723" t="s">
        <v>59</v>
      </c>
      <c r="O723">
        <v>600</v>
      </c>
      <c r="P723" t="s">
        <v>34</v>
      </c>
      <c r="Q723" t="s">
        <v>102</v>
      </c>
      <c r="R723" t="s">
        <v>52</v>
      </c>
      <c r="S723" t="s">
        <v>89</v>
      </c>
      <c r="T723" t="s">
        <v>66</v>
      </c>
      <c r="U723" t="s">
        <v>42</v>
      </c>
      <c r="V723" t="s">
        <v>113</v>
      </c>
      <c r="W723" t="s">
        <v>181</v>
      </c>
      <c r="X723" t="s">
        <v>182</v>
      </c>
      <c r="Y723" t="s">
        <v>183</v>
      </c>
      <c r="Z723" t="s">
        <v>32</v>
      </c>
      <c r="AA723">
        <v>5.0000000000000001E-3</v>
      </c>
      <c r="AB723" t="s">
        <v>32</v>
      </c>
      <c r="AC723" t="s">
        <v>184</v>
      </c>
      <c r="AD723" t="s">
        <v>185</v>
      </c>
      <c r="AE723">
        <v>5</v>
      </c>
      <c r="AF723" t="s">
        <v>186</v>
      </c>
      <c r="AG723">
        <v>320</v>
      </c>
      <c r="AH723" t="s">
        <v>116</v>
      </c>
    </row>
    <row r="724" spans="1:34" x14ac:dyDescent="0.25">
      <c r="A724" t="s">
        <v>139</v>
      </c>
      <c r="B724" t="s">
        <v>139</v>
      </c>
      <c r="C724" t="s">
        <v>668</v>
      </c>
      <c r="D724" t="s">
        <v>139</v>
      </c>
      <c r="E724">
        <v>2.8999999999999998E-3</v>
      </c>
      <c r="F724" t="s">
        <v>139</v>
      </c>
      <c r="G724" t="s">
        <v>1321</v>
      </c>
      <c r="H724" t="s">
        <v>109</v>
      </c>
      <c r="I724">
        <v>10</v>
      </c>
      <c r="J724" t="s">
        <v>93</v>
      </c>
      <c r="M724" t="s">
        <v>46</v>
      </c>
      <c r="N724" t="s">
        <v>47</v>
      </c>
      <c r="O724">
        <v>120</v>
      </c>
      <c r="P724" t="s">
        <v>48</v>
      </c>
      <c r="Q724" t="s">
        <v>102</v>
      </c>
      <c r="R724" t="s">
        <v>52</v>
      </c>
      <c r="S724" t="s">
        <v>53</v>
      </c>
      <c r="T724" t="s">
        <v>66</v>
      </c>
      <c r="U724" t="s">
        <v>42</v>
      </c>
      <c r="V724" t="s">
        <v>113</v>
      </c>
      <c r="Z724" t="s">
        <v>32</v>
      </c>
      <c r="AA724">
        <v>2E-3</v>
      </c>
      <c r="AB724" t="s">
        <v>46</v>
      </c>
      <c r="AG724">
        <v>280</v>
      </c>
      <c r="AH724" t="s">
        <v>116</v>
      </c>
    </row>
    <row r="725" spans="1:34" x14ac:dyDescent="0.25">
      <c r="A725" t="s">
        <v>139</v>
      </c>
      <c r="B725" t="s">
        <v>139</v>
      </c>
      <c r="C725" t="s">
        <v>553</v>
      </c>
      <c r="D725" t="s">
        <v>139</v>
      </c>
      <c r="E725">
        <v>3.0000000000000001E-3</v>
      </c>
      <c r="F725" t="s">
        <v>139</v>
      </c>
      <c r="G725" t="s">
        <v>1321</v>
      </c>
      <c r="H725" t="s">
        <v>111</v>
      </c>
      <c r="I725">
        <v>10</v>
      </c>
      <c r="J725" t="s">
        <v>93</v>
      </c>
      <c r="M725" t="s">
        <v>46</v>
      </c>
      <c r="N725" t="s">
        <v>59</v>
      </c>
      <c r="O725">
        <v>90</v>
      </c>
      <c r="P725" t="s">
        <v>48</v>
      </c>
      <c r="Q725" t="s">
        <v>103</v>
      </c>
      <c r="R725" t="s">
        <v>52</v>
      </c>
      <c r="S725" t="s">
        <v>53</v>
      </c>
      <c r="T725" t="s">
        <v>66</v>
      </c>
      <c r="U725" t="s">
        <v>42</v>
      </c>
      <c r="V725" t="s">
        <v>100</v>
      </c>
      <c r="Z725" t="s">
        <v>46</v>
      </c>
      <c r="AA725">
        <v>0.01</v>
      </c>
      <c r="AB725" t="s">
        <v>46</v>
      </c>
      <c r="AD725" t="s">
        <v>551</v>
      </c>
      <c r="AE725">
        <v>1</v>
      </c>
      <c r="AF725" t="s">
        <v>552</v>
      </c>
      <c r="AG725">
        <v>60</v>
      </c>
      <c r="AH725" t="s">
        <v>116</v>
      </c>
    </row>
    <row r="726" spans="1:34" x14ac:dyDescent="0.25">
      <c r="A726" t="s">
        <v>139</v>
      </c>
      <c r="B726" t="s">
        <v>139</v>
      </c>
      <c r="C726" t="s">
        <v>889</v>
      </c>
      <c r="D726" t="s">
        <v>139</v>
      </c>
      <c r="E726">
        <v>3.0000000000000001E-3</v>
      </c>
      <c r="F726" t="s">
        <v>139</v>
      </c>
      <c r="G726" t="s">
        <v>1321</v>
      </c>
      <c r="H726" t="s">
        <v>109</v>
      </c>
      <c r="I726">
        <v>10</v>
      </c>
      <c r="J726" t="s">
        <v>93</v>
      </c>
      <c r="M726" t="s">
        <v>46</v>
      </c>
      <c r="N726" t="s">
        <v>59</v>
      </c>
      <c r="O726">
        <v>5</v>
      </c>
      <c r="P726" t="s">
        <v>48</v>
      </c>
      <c r="Q726" t="s">
        <v>102</v>
      </c>
      <c r="R726" t="s">
        <v>52</v>
      </c>
      <c r="S726" t="s">
        <v>53</v>
      </c>
      <c r="T726" t="s">
        <v>66</v>
      </c>
      <c r="U726" t="s">
        <v>42</v>
      </c>
      <c r="V726" t="s">
        <v>113</v>
      </c>
      <c r="W726">
        <v>0</v>
      </c>
      <c r="X726" t="s">
        <v>55</v>
      </c>
      <c r="Y726" t="s">
        <v>890</v>
      </c>
      <c r="Z726" t="s">
        <v>32</v>
      </c>
      <c r="AA726">
        <v>0.01</v>
      </c>
      <c r="AB726" t="s">
        <v>46</v>
      </c>
      <c r="AC726" t="s">
        <v>410</v>
      </c>
      <c r="AD726" t="s">
        <v>220</v>
      </c>
      <c r="AE726">
        <v>10</v>
      </c>
      <c r="AF726" t="s">
        <v>482</v>
      </c>
      <c r="AG726">
        <v>750</v>
      </c>
      <c r="AH726" t="s">
        <v>116</v>
      </c>
    </row>
    <row r="727" spans="1:34" x14ac:dyDescent="0.25">
      <c r="A727" t="s">
        <v>139</v>
      </c>
      <c r="B727" t="s">
        <v>139</v>
      </c>
      <c r="C727" t="s">
        <v>1043</v>
      </c>
      <c r="D727" t="s">
        <v>139</v>
      </c>
      <c r="E727">
        <v>3.0000000000000001E-3</v>
      </c>
      <c r="F727" t="s">
        <v>139</v>
      </c>
      <c r="G727" t="s">
        <v>1321</v>
      </c>
      <c r="H727" t="s">
        <v>108</v>
      </c>
      <c r="I727">
        <v>10</v>
      </c>
      <c r="J727" t="s">
        <v>93</v>
      </c>
      <c r="M727" t="s">
        <v>46</v>
      </c>
      <c r="N727" t="s">
        <v>59</v>
      </c>
      <c r="O727">
        <v>300</v>
      </c>
      <c r="P727" t="s">
        <v>34</v>
      </c>
      <c r="Q727" t="s">
        <v>103</v>
      </c>
      <c r="R727" t="s">
        <v>52</v>
      </c>
      <c r="S727" t="s">
        <v>53</v>
      </c>
      <c r="T727" t="s">
        <v>41</v>
      </c>
      <c r="U727" t="s">
        <v>42</v>
      </c>
      <c r="V727" t="s">
        <v>113</v>
      </c>
      <c r="W727" t="s">
        <v>976</v>
      </c>
      <c r="X727" t="s">
        <v>977</v>
      </c>
      <c r="Y727" t="s">
        <v>1003</v>
      </c>
      <c r="Z727" t="s">
        <v>32</v>
      </c>
      <c r="AA727" t="s">
        <v>979</v>
      </c>
      <c r="AB727" t="s">
        <v>46</v>
      </c>
      <c r="AC727" t="s">
        <v>980</v>
      </c>
      <c r="AD727" t="s">
        <v>981</v>
      </c>
      <c r="AE727">
        <v>5</v>
      </c>
      <c r="AF727" t="s">
        <v>982</v>
      </c>
      <c r="AG727">
        <v>420</v>
      </c>
      <c r="AH727" t="s">
        <v>116</v>
      </c>
    </row>
    <row r="728" spans="1:34" x14ac:dyDescent="0.25">
      <c r="A728" t="s">
        <v>139</v>
      </c>
      <c r="B728" t="s">
        <v>139</v>
      </c>
      <c r="C728" t="s">
        <v>1043</v>
      </c>
      <c r="D728" t="s">
        <v>139</v>
      </c>
      <c r="E728">
        <v>3.0000000000000001E-3</v>
      </c>
      <c r="F728" t="s">
        <v>139</v>
      </c>
      <c r="G728" t="s">
        <v>1321</v>
      </c>
      <c r="H728" t="s">
        <v>109</v>
      </c>
      <c r="I728">
        <v>10</v>
      </c>
      <c r="J728" t="s">
        <v>93</v>
      </c>
      <c r="M728" t="s">
        <v>46</v>
      </c>
      <c r="N728" t="s">
        <v>59</v>
      </c>
      <c r="O728">
        <v>300</v>
      </c>
      <c r="P728" t="s">
        <v>34</v>
      </c>
      <c r="Q728" t="s">
        <v>102</v>
      </c>
      <c r="R728" t="s">
        <v>52</v>
      </c>
      <c r="S728" t="s">
        <v>53</v>
      </c>
      <c r="T728" t="s">
        <v>66</v>
      </c>
      <c r="U728" t="s">
        <v>55</v>
      </c>
      <c r="V728" t="s">
        <v>113</v>
      </c>
      <c r="W728" t="s">
        <v>976</v>
      </c>
      <c r="X728" t="s">
        <v>896</v>
      </c>
      <c r="Y728" t="s">
        <v>1004</v>
      </c>
      <c r="Z728" t="s">
        <v>32</v>
      </c>
      <c r="AA728" t="s">
        <v>979</v>
      </c>
      <c r="AB728" t="s">
        <v>46</v>
      </c>
      <c r="AC728" t="s">
        <v>997</v>
      </c>
      <c r="AD728" t="s">
        <v>986</v>
      </c>
      <c r="AE728">
        <v>5</v>
      </c>
      <c r="AF728" t="s">
        <v>987</v>
      </c>
      <c r="AG728">
        <v>500</v>
      </c>
      <c r="AH728" t="s">
        <v>116</v>
      </c>
    </row>
    <row r="729" spans="1:34" x14ac:dyDescent="0.25">
      <c r="A729" t="s">
        <v>139</v>
      </c>
      <c r="B729" t="s">
        <v>139</v>
      </c>
      <c r="C729" t="s">
        <v>920</v>
      </c>
      <c r="D729" t="s">
        <v>139</v>
      </c>
      <c r="E729" s="17">
        <v>3.0000000000000001E-3</v>
      </c>
      <c r="F729" t="s">
        <v>139</v>
      </c>
      <c r="G729" t="s">
        <v>1321</v>
      </c>
      <c r="H729" t="s">
        <v>110</v>
      </c>
      <c r="I729" s="17">
        <v>15</v>
      </c>
      <c r="J729" t="s">
        <v>915</v>
      </c>
      <c r="M729" t="s">
        <v>46</v>
      </c>
      <c r="N729" t="s">
        <v>59</v>
      </c>
      <c r="O729" t="s">
        <v>916</v>
      </c>
      <c r="P729" t="s">
        <v>48</v>
      </c>
      <c r="Q729" t="s">
        <v>103</v>
      </c>
      <c r="R729" t="s">
        <v>52</v>
      </c>
      <c r="S729" t="s">
        <v>53</v>
      </c>
      <c r="T729" t="s">
        <v>41</v>
      </c>
      <c r="U729" t="s">
        <v>42</v>
      </c>
      <c r="V729" t="s">
        <v>100</v>
      </c>
      <c r="W729">
        <v>6</v>
      </c>
      <c r="Y729" t="s">
        <v>917</v>
      </c>
      <c r="Z729" t="s">
        <v>32</v>
      </c>
      <c r="AA729">
        <v>0.01</v>
      </c>
      <c r="AB729" t="s">
        <v>46</v>
      </c>
      <c r="AC729" t="s">
        <v>918</v>
      </c>
      <c r="AD729" t="s">
        <v>919</v>
      </c>
      <c r="AE729">
        <v>2</v>
      </c>
      <c r="AF729" t="s">
        <v>216</v>
      </c>
      <c r="AG729" s="17">
        <v>530</v>
      </c>
      <c r="AH729" t="s">
        <v>116</v>
      </c>
    </row>
    <row r="730" spans="1:34" x14ac:dyDescent="0.25">
      <c r="A730" t="s">
        <v>139</v>
      </c>
      <c r="B730" t="s">
        <v>139</v>
      </c>
      <c r="C730" t="s">
        <v>692</v>
      </c>
      <c r="D730" t="s">
        <v>139</v>
      </c>
      <c r="E730">
        <v>3.0000000000000001E-3</v>
      </c>
      <c r="F730" t="s">
        <v>139</v>
      </c>
      <c r="G730" t="s">
        <v>1321</v>
      </c>
      <c r="H730" t="s">
        <v>109</v>
      </c>
      <c r="I730">
        <v>15</v>
      </c>
      <c r="J730" t="s">
        <v>92</v>
      </c>
      <c r="K730" t="s">
        <v>95</v>
      </c>
      <c r="L730" t="s">
        <v>98</v>
      </c>
      <c r="M730" t="s">
        <v>46</v>
      </c>
      <c r="N730" t="s">
        <v>59</v>
      </c>
      <c r="O730">
        <v>30</v>
      </c>
      <c r="P730" t="s">
        <v>71</v>
      </c>
      <c r="Q730" t="s">
        <v>102</v>
      </c>
      <c r="R730" t="s">
        <v>52</v>
      </c>
      <c r="S730" t="s">
        <v>53</v>
      </c>
      <c r="T730" t="s">
        <v>66</v>
      </c>
      <c r="U730" t="s">
        <v>42</v>
      </c>
      <c r="V730" t="s">
        <v>113</v>
      </c>
      <c r="W730">
        <v>6</v>
      </c>
      <c r="X730">
        <v>5</v>
      </c>
      <c r="Y730" t="s">
        <v>124</v>
      </c>
      <c r="Z730" t="s">
        <v>32</v>
      </c>
      <c r="AA730">
        <v>0.01</v>
      </c>
      <c r="AB730" t="s">
        <v>46</v>
      </c>
      <c r="AC730" t="s">
        <v>301</v>
      </c>
      <c r="AD730" t="s">
        <v>671</v>
      </c>
      <c r="AE730">
        <v>5</v>
      </c>
      <c r="AF730" t="s">
        <v>491</v>
      </c>
      <c r="AG730">
        <v>311</v>
      </c>
      <c r="AH730" t="s">
        <v>116</v>
      </c>
    </row>
    <row r="731" spans="1:34" x14ac:dyDescent="0.25">
      <c r="A731" t="s">
        <v>571</v>
      </c>
      <c r="B731" t="s">
        <v>571</v>
      </c>
      <c r="C731" t="s">
        <v>921</v>
      </c>
      <c r="D731" t="s">
        <v>571</v>
      </c>
      <c r="E731">
        <v>3.0000000000000001E-3</v>
      </c>
      <c r="F731" t="s">
        <v>571</v>
      </c>
      <c r="G731" t="s">
        <v>1321</v>
      </c>
      <c r="H731" t="s">
        <v>109</v>
      </c>
      <c r="I731">
        <v>10</v>
      </c>
      <c r="J731" t="s">
        <v>93</v>
      </c>
      <c r="M731" t="s">
        <v>46</v>
      </c>
      <c r="N731" t="s">
        <v>59</v>
      </c>
      <c r="O731">
        <v>120</v>
      </c>
      <c r="P731" t="s">
        <v>71</v>
      </c>
      <c r="Q731" t="s">
        <v>102</v>
      </c>
      <c r="R731" t="s">
        <v>39</v>
      </c>
      <c r="S731" t="s">
        <v>53</v>
      </c>
      <c r="T731" t="s">
        <v>66</v>
      </c>
      <c r="U731" t="s">
        <v>42</v>
      </c>
      <c r="V731" t="s">
        <v>113</v>
      </c>
      <c r="W731">
        <v>10</v>
      </c>
      <c r="Y731" t="s">
        <v>943</v>
      </c>
      <c r="Z731" t="s">
        <v>32</v>
      </c>
      <c r="AA731">
        <v>0.01</v>
      </c>
      <c r="AB731" t="s">
        <v>46</v>
      </c>
      <c r="AC731" t="s">
        <v>923</v>
      </c>
      <c r="AD731" t="s">
        <v>924</v>
      </c>
      <c r="AE731">
        <v>2</v>
      </c>
      <c r="AF731" t="s">
        <v>925</v>
      </c>
    </row>
    <row r="732" spans="1:34" x14ac:dyDescent="0.25">
      <c r="A732" t="s">
        <v>139</v>
      </c>
      <c r="B732" t="s">
        <v>139</v>
      </c>
      <c r="C732" t="s">
        <v>1107</v>
      </c>
      <c r="D732" t="s">
        <v>139</v>
      </c>
      <c r="E732">
        <v>3.0000000000000001E-3</v>
      </c>
      <c r="F732" t="s">
        <v>139</v>
      </c>
      <c r="G732" t="s">
        <v>1321</v>
      </c>
      <c r="H732" t="s">
        <v>110</v>
      </c>
      <c r="I732">
        <v>10</v>
      </c>
      <c r="J732" t="s">
        <v>93</v>
      </c>
      <c r="M732" t="s">
        <v>32</v>
      </c>
      <c r="N732" t="s">
        <v>59</v>
      </c>
      <c r="O732">
        <v>60</v>
      </c>
      <c r="P732" t="s">
        <v>48</v>
      </c>
      <c r="Q732" t="s">
        <v>102</v>
      </c>
      <c r="R732" t="s">
        <v>52</v>
      </c>
      <c r="S732" t="s">
        <v>53</v>
      </c>
      <c r="T732" t="s">
        <v>66</v>
      </c>
      <c r="U732" t="s">
        <v>42</v>
      </c>
      <c r="V732" t="s">
        <v>113</v>
      </c>
      <c r="Z732" t="s">
        <v>32</v>
      </c>
      <c r="AA732">
        <v>0.01</v>
      </c>
      <c r="AB732" t="s">
        <v>46</v>
      </c>
      <c r="AC732" t="s">
        <v>1091</v>
      </c>
      <c r="AD732" t="s">
        <v>1092</v>
      </c>
      <c r="AE732">
        <v>0.5</v>
      </c>
      <c r="AF732" t="s">
        <v>1093</v>
      </c>
      <c r="AG732">
        <v>450</v>
      </c>
      <c r="AH732" t="s">
        <v>116</v>
      </c>
    </row>
    <row r="733" spans="1:34" x14ac:dyDescent="0.25">
      <c r="A733" t="s">
        <v>139</v>
      </c>
      <c r="B733" t="s">
        <v>139</v>
      </c>
      <c r="C733" t="s">
        <v>350</v>
      </c>
      <c r="D733" t="s">
        <v>139</v>
      </c>
      <c r="E733">
        <v>3.2500000000000003E-3</v>
      </c>
      <c r="F733" t="s">
        <v>139</v>
      </c>
      <c r="G733" t="s">
        <v>1321</v>
      </c>
      <c r="H733" t="s">
        <v>110</v>
      </c>
      <c r="I733">
        <v>5</v>
      </c>
      <c r="J733" t="s">
        <v>93</v>
      </c>
      <c r="M733" t="s">
        <v>46</v>
      </c>
      <c r="N733" t="s">
        <v>59</v>
      </c>
      <c r="O733">
        <v>180</v>
      </c>
      <c r="P733" t="s">
        <v>34</v>
      </c>
      <c r="Q733" t="s">
        <v>102</v>
      </c>
      <c r="R733" t="s">
        <v>52</v>
      </c>
      <c r="S733" t="s">
        <v>53</v>
      </c>
      <c r="T733" t="s">
        <v>66</v>
      </c>
      <c r="U733" t="s">
        <v>42</v>
      </c>
      <c r="V733" t="s">
        <v>113</v>
      </c>
      <c r="W733">
        <v>0.1</v>
      </c>
      <c r="Y733" t="s">
        <v>367</v>
      </c>
      <c r="Z733" t="s">
        <v>32</v>
      </c>
      <c r="AA733">
        <v>0.01</v>
      </c>
      <c r="AB733" t="s">
        <v>46</v>
      </c>
      <c r="AC733" t="s">
        <v>295</v>
      </c>
      <c r="AD733" t="s">
        <v>352</v>
      </c>
      <c r="AE733">
        <v>2</v>
      </c>
      <c r="AF733" t="s">
        <v>127</v>
      </c>
      <c r="AG733" t="s">
        <v>353</v>
      </c>
      <c r="AH733" t="s">
        <v>116</v>
      </c>
    </row>
    <row r="734" spans="1:34" x14ac:dyDescent="0.25">
      <c r="A734" t="s">
        <v>139</v>
      </c>
      <c r="B734" t="s">
        <v>139</v>
      </c>
      <c r="C734" t="s">
        <v>1261</v>
      </c>
      <c r="D734" t="s">
        <v>139</v>
      </c>
      <c r="E734">
        <v>5.5999999999999999E-3</v>
      </c>
      <c r="F734" t="s">
        <v>139</v>
      </c>
      <c r="G734" t="s">
        <v>1321</v>
      </c>
      <c r="H734" t="s">
        <v>111</v>
      </c>
      <c r="I734">
        <v>10</v>
      </c>
      <c r="J734" t="s">
        <v>96</v>
      </c>
      <c r="M734" t="s">
        <v>32</v>
      </c>
      <c r="N734" t="s">
        <v>59</v>
      </c>
      <c r="O734">
        <v>18</v>
      </c>
      <c r="P734" t="s">
        <v>71</v>
      </c>
      <c r="S734" t="s">
        <v>53</v>
      </c>
      <c r="T734" t="s">
        <v>66</v>
      </c>
      <c r="U734" t="s">
        <v>42</v>
      </c>
      <c r="V734" t="s">
        <v>113</v>
      </c>
      <c r="Y734" t="s">
        <v>1257</v>
      </c>
      <c r="Z734" t="s">
        <v>32</v>
      </c>
      <c r="AA734">
        <v>0.01</v>
      </c>
      <c r="AB734" t="s">
        <v>46</v>
      </c>
      <c r="AC734" t="s">
        <v>778</v>
      </c>
      <c r="AD734" t="s">
        <v>220</v>
      </c>
      <c r="AE734">
        <v>2</v>
      </c>
      <c r="AF734" t="s">
        <v>127</v>
      </c>
      <c r="AG734">
        <v>393</v>
      </c>
      <c r="AH734" t="s">
        <v>116</v>
      </c>
    </row>
    <row r="735" spans="1:34" x14ac:dyDescent="0.25">
      <c r="A735" t="s">
        <v>425</v>
      </c>
      <c r="B735" t="s">
        <v>139</v>
      </c>
      <c r="C735" t="s">
        <v>414</v>
      </c>
      <c r="D735" t="s">
        <v>139</v>
      </c>
      <c r="E735">
        <v>1.0999999999999999E-2</v>
      </c>
      <c r="F735" t="s">
        <v>139</v>
      </c>
      <c r="G735" t="s">
        <v>1321</v>
      </c>
      <c r="H735" t="s">
        <v>111</v>
      </c>
      <c r="I735">
        <v>10</v>
      </c>
      <c r="J735" t="s">
        <v>93</v>
      </c>
      <c r="M735" t="s">
        <v>415</v>
      </c>
      <c r="N735" t="s">
        <v>59</v>
      </c>
      <c r="O735">
        <v>10</v>
      </c>
      <c r="P735" t="s">
        <v>48</v>
      </c>
      <c r="Q735" t="s">
        <v>103</v>
      </c>
      <c r="R735" t="s">
        <v>52</v>
      </c>
      <c r="S735" t="s">
        <v>53</v>
      </c>
      <c r="T735" t="s">
        <v>41</v>
      </c>
      <c r="U735" t="s">
        <v>42</v>
      </c>
      <c r="V735" t="s">
        <v>113</v>
      </c>
      <c r="Y735" t="s">
        <v>165</v>
      </c>
      <c r="Z735" t="s">
        <v>32</v>
      </c>
      <c r="AA735">
        <v>0.01</v>
      </c>
      <c r="AC735" t="s">
        <v>416</v>
      </c>
      <c r="AD735" t="s">
        <v>426</v>
      </c>
      <c r="AE735">
        <v>2</v>
      </c>
      <c r="AF735" t="s">
        <v>417</v>
      </c>
      <c r="AG735">
        <v>800</v>
      </c>
      <c r="AH735" t="s">
        <v>116</v>
      </c>
    </row>
    <row r="736" spans="1:34" x14ac:dyDescent="0.25">
      <c r="A736" t="s">
        <v>139</v>
      </c>
      <c r="B736" t="s">
        <v>139</v>
      </c>
      <c r="C736" t="s">
        <v>975</v>
      </c>
      <c r="D736" t="s">
        <v>139</v>
      </c>
      <c r="F736" t="s">
        <v>139</v>
      </c>
      <c r="G736" t="s">
        <v>1321</v>
      </c>
      <c r="H736" t="s">
        <v>109</v>
      </c>
      <c r="I736">
        <v>10</v>
      </c>
      <c r="J736" t="s">
        <v>93</v>
      </c>
      <c r="M736" t="s">
        <v>46</v>
      </c>
      <c r="N736" t="s">
        <v>59</v>
      </c>
      <c r="O736">
        <v>60</v>
      </c>
      <c r="P736" t="s">
        <v>48</v>
      </c>
      <c r="Q736" t="s">
        <v>102</v>
      </c>
      <c r="R736" t="s">
        <v>52</v>
      </c>
      <c r="S736" t="s">
        <v>53</v>
      </c>
      <c r="T736" t="s">
        <v>66</v>
      </c>
      <c r="U736" t="s">
        <v>42</v>
      </c>
      <c r="V736" t="s">
        <v>113</v>
      </c>
      <c r="Y736" t="s">
        <v>165</v>
      </c>
      <c r="Z736" t="s">
        <v>32</v>
      </c>
      <c r="AA736">
        <v>5.0000000000000001E-3</v>
      </c>
      <c r="AB736" t="s">
        <v>46</v>
      </c>
      <c r="AC736" t="s">
        <v>966</v>
      </c>
      <c r="AD736" t="s">
        <v>967</v>
      </c>
      <c r="AE736">
        <v>5</v>
      </c>
      <c r="AF736" t="s">
        <v>482</v>
      </c>
      <c r="AG736">
        <v>750</v>
      </c>
      <c r="AH736" t="s">
        <v>120</v>
      </c>
    </row>
    <row r="737" spans="1:34" x14ac:dyDescent="0.25">
      <c r="A737" t="s">
        <v>139</v>
      </c>
      <c r="B737" t="s">
        <v>139</v>
      </c>
      <c r="C737" t="s">
        <v>338</v>
      </c>
      <c r="D737" t="s">
        <v>139</v>
      </c>
      <c r="F737" t="s">
        <v>139</v>
      </c>
      <c r="G737" t="s">
        <v>1321</v>
      </c>
      <c r="H737" t="s">
        <v>111</v>
      </c>
      <c r="I737">
        <v>10</v>
      </c>
      <c r="J737" t="s">
        <v>96</v>
      </c>
      <c r="M737" t="s">
        <v>32</v>
      </c>
      <c r="N737" t="s">
        <v>59</v>
      </c>
      <c r="O737">
        <v>3</v>
      </c>
      <c r="P737" t="s">
        <v>339</v>
      </c>
      <c r="Q737" t="s">
        <v>102</v>
      </c>
      <c r="R737" t="s">
        <v>52</v>
      </c>
      <c r="S737" t="s">
        <v>53</v>
      </c>
      <c r="T737" t="s">
        <v>66</v>
      </c>
      <c r="U737" t="s">
        <v>42</v>
      </c>
      <c r="V737" t="s">
        <v>113</v>
      </c>
      <c r="W737">
        <v>0</v>
      </c>
      <c r="Y737" t="s">
        <v>165</v>
      </c>
      <c r="Z737" t="s">
        <v>32</v>
      </c>
      <c r="AC737" t="s">
        <v>341</v>
      </c>
      <c r="AD737" t="s">
        <v>342</v>
      </c>
      <c r="AE737">
        <v>2</v>
      </c>
      <c r="AF737" t="s">
        <v>343</v>
      </c>
      <c r="AG737">
        <v>523</v>
      </c>
      <c r="AH737" t="s">
        <v>116</v>
      </c>
    </row>
    <row r="738" spans="1:34" x14ac:dyDescent="0.25">
      <c r="A738" t="s">
        <v>139</v>
      </c>
      <c r="B738" t="s">
        <v>139</v>
      </c>
      <c r="C738" t="s">
        <v>1247</v>
      </c>
      <c r="D738" t="s">
        <v>139</v>
      </c>
      <c r="F738" t="s">
        <v>139</v>
      </c>
      <c r="G738" t="s">
        <v>1321</v>
      </c>
      <c r="H738" t="s">
        <v>110</v>
      </c>
      <c r="I738">
        <v>10</v>
      </c>
      <c r="J738" t="s">
        <v>93</v>
      </c>
      <c r="M738" t="s">
        <v>46</v>
      </c>
      <c r="N738" t="s">
        <v>59</v>
      </c>
      <c r="O738">
        <v>60</v>
      </c>
      <c r="P738" t="s">
        <v>34</v>
      </c>
      <c r="Q738" t="s">
        <v>102</v>
      </c>
      <c r="R738" t="s">
        <v>52</v>
      </c>
      <c r="S738" t="s">
        <v>53</v>
      </c>
      <c r="T738" t="s">
        <v>66</v>
      </c>
      <c r="U738" t="s">
        <v>42</v>
      </c>
      <c r="V738" t="s">
        <v>113</v>
      </c>
      <c r="W738">
        <v>0</v>
      </c>
      <c r="Y738" t="s">
        <v>917</v>
      </c>
      <c r="Z738" t="s">
        <v>32</v>
      </c>
      <c r="AA738">
        <v>0.01</v>
      </c>
      <c r="AB738" t="s">
        <v>46</v>
      </c>
      <c r="AC738" t="s">
        <v>295</v>
      </c>
      <c r="AD738" t="s">
        <v>718</v>
      </c>
      <c r="AE738">
        <v>5</v>
      </c>
      <c r="AF738" t="s">
        <v>526</v>
      </c>
      <c r="AG738">
        <v>425</v>
      </c>
      <c r="AH738" t="s">
        <v>117</v>
      </c>
    </row>
    <row r="739" spans="1:34" x14ac:dyDescent="0.25">
      <c r="A739" t="s">
        <v>139</v>
      </c>
      <c r="B739" t="s">
        <v>139</v>
      </c>
      <c r="C739" t="s">
        <v>722</v>
      </c>
      <c r="D739" t="s">
        <v>139</v>
      </c>
      <c r="F739" t="s">
        <v>139</v>
      </c>
      <c r="G739" t="s">
        <v>1321</v>
      </c>
      <c r="H739" t="s">
        <v>110</v>
      </c>
      <c r="I739">
        <v>10</v>
      </c>
      <c r="J739" t="s">
        <v>93</v>
      </c>
      <c r="M739" t="s">
        <v>46</v>
      </c>
      <c r="N739" t="s">
        <v>59</v>
      </c>
      <c r="O739">
        <v>120</v>
      </c>
      <c r="P739" t="s">
        <v>34</v>
      </c>
      <c r="Q739" t="s">
        <v>103</v>
      </c>
      <c r="R739" t="s">
        <v>52</v>
      </c>
      <c r="S739" t="s">
        <v>53</v>
      </c>
      <c r="T739" t="s">
        <v>41</v>
      </c>
      <c r="U739" t="s">
        <v>42</v>
      </c>
      <c r="V739" t="s">
        <v>113</v>
      </c>
      <c r="W739" t="s">
        <v>181</v>
      </c>
      <c r="Z739" t="s">
        <v>32</v>
      </c>
      <c r="AA739">
        <v>3.0000000000000001E-3</v>
      </c>
      <c r="AB739" t="s">
        <v>46</v>
      </c>
      <c r="AC739">
        <v>7010</v>
      </c>
      <c r="AD739" t="s">
        <v>716</v>
      </c>
      <c r="AE739">
        <v>1</v>
      </c>
      <c r="AF739" t="s">
        <v>127</v>
      </c>
      <c r="AG739">
        <v>696</v>
      </c>
      <c r="AH739" t="s">
        <v>117</v>
      </c>
    </row>
    <row r="740" spans="1:34" x14ac:dyDescent="0.25">
      <c r="A740" t="s">
        <v>571</v>
      </c>
      <c r="B740" t="s">
        <v>571</v>
      </c>
      <c r="C740" t="s">
        <v>1140</v>
      </c>
      <c r="D740" t="s">
        <v>571</v>
      </c>
      <c r="F740" t="s">
        <v>571</v>
      </c>
      <c r="G740" t="s">
        <v>1321</v>
      </c>
      <c r="H740" t="s">
        <v>111</v>
      </c>
      <c r="I740">
        <v>10</v>
      </c>
      <c r="J740" t="s">
        <v>93</v>
      </c>
      <c r="M740" t="s">
        <v>46</v>
      </c>
      <c r="N740" t="s">
        <v>47</v>
      </c>
      <c r="O740">
        <v>180</v>
      </c>
      <c r="P740" t="s">
        <v>34</v>
      </c>
      <c r="Q740" t="s">
        <v>102</v>
      </c>
      <c r="R740" t="s">
        <v>52</v>
      </c>
      <c r="S740" t="s">
        <v>53</v>
      </c>
      <c r="T740" t="s">
        <v>66</v>
      </c>
      <c r="U740" t="s">
        <v>42</v>
      </c>
      <c r="V740" t="s">
        <v>113</v>
      </c>
      <c r="W740">
        <v>0</v>
      </c>
      <c r="Y740" t="s">
        <v>165</v>
      </c>
      <c r="Z740" t="s">
        <v>32</v>
      </c>
      <c r="AA740">
        <v>1E-3</v>
      </c>
      <c r="AB740" t="s">
        <v>46</v>
      </c>
      <c r="AC740" t="s">
        <v>1127</v>
      </c>
      <c r="AD740" t="s">
        <v>1122</v>
      </c>
      <c r="AE740">
        <v>2</v>
      </c>
      <c r="AF740" t="s">
        <v>526</v>
      </c>
      <c r="AG740">
        <v>450</v>
      </c>
      <c r="AH740" t="s">
        <v>116</v>
      </c>
    </row>
    <row r="741" spans="1:34" x14ac:dyDescent="0.25">
      <c r="A741" t="s">
        <v>139</v>
      </c>
      <c r="B741" t="s">
        <v>139</v>
      </c>
      <c r="C741" t="s">
        <v>1191</v>
      </c>
      <c r="D741" t="s">
        <v>139</v>
      </c>
      <c r="F741" t="s">
        <v>139</v>
      </c>
      <c r="G741" t="s">
        <v>1321</v>
      </c>
      <c r="I741">
        <v>10</v>
      </c>
      <c r="J741" t="s">
        <v>93</v>
      </c>
      <c r="M741" t="s">
        <v>46</v>
      </c>
      <c r="N741" t="s">
        <v>47</v>
      </c>
      <c r="O741">
        <v>60</v>
      </c>
      <c r="P741" t="s">
        <v>71</v>
      </c>
      <c r="Q741" t="s">
        <v>102</v>
      </c>
      <c r="R741" t="s">
        <v>39</v>
      </c>
      <c r="S741" t="s">
        <v>90</v>
      </c>
      <c r="T741" t="s">
        <v>66</v>
      </c>
      <c r="U741" t="s">
        <v>42</v>
      </c>
      <c r="V741" t="s">
        <v>113</v>
      </c>
      <c r="W741">
        <v>3.283800000000066</v>
      </c>
      <c r="X741">
        <v>5</v>
      </c>
      <c r="Z741" t="s">
        <v>32</v>
      </c>
      <c r="AA741">
        <v>5.0000000000000001E-3</v>
      </c>
      <c r="AB741" t="s">
        <v>32</v>
      </c>
      <c r="AC741" t="s">
        <v>1192</v>
      </c>
      <c r="AD741" t="s">
        <v>1193</v>
      </c>
      <c r="AE741">
        <v>5</v>
      </c>
      <c r="AF741" t="s">
        <v>802</v>
      </c>
      <c r="AG741">
        <v>900</v>
      </c>
      <c r="AH741" t="s">
        <v>119</v>
      </c>
    </row>
    <row r="742" spans="1:34" x14ac:dyDescent="0.25">
      <c r="A742" t="s">
        <v>139</v>
      </c>
      <c r="B742" t="s">
        <v>139</v>
      </c>
      <c r="C742" t="s">
        <v>440</v>
      </c>
      <c r="D742" t="s">
        <v>139</v>
      </c>
      <c r="F742" t="s">
        <v>139</v>
      </c>
      <c r="G742" t="s">
        <v>1321</v>
      </c>
      <c r="I742">
        <v>10</v>
      </c>
      <c r="J742" t="s">
        <v>93</v>
      </c>
      <c r="M742" t="s">
        <v>46</v>
      </c>
      <c r="N742" t="s">
        <v>59</v>
      </c>
      <c r="O742">
        <v>600</v>
      </c>
      <c r="P742" t="s">
        <v>35</v>
      </c>
      <c r="Q742" t="s">
        <v>102</v>
      </c>
      <c r="R742" t="s">
        <v>78</v>
      </c>
      <c r="S742" t="s">
        <v>85</v>
      </c>
      <c r="T742" t="s">
        <v>66</v>
      </c>
      <c r="U742" t="s">
        <v>42</v>
      </c>
      <c r="V742" t="s">
        <v>113</v>
      </c>
      <c r="Z742" t="s">
        <v>32</v>
      </c>
      <c r="AA742">
        <v>5.0000000000000001E-3</v>
      </c>
      <c r="AB742" t="s">
        <v>32</v>
      </c>
      <c r="AC742" t="s">
        <v>441</v>
      </c>
      <c r="AD742" t="s">
        <v>442</v>
      </c>
      <c r="AE742">
        <v>20</v>
      </c>
      <c r="AG742">
        <v>850</v>
      </c>
      <c r="AH742" t="s">
        <v>117</v>
      </c>
    </row>
    <row r="743" spans="1:34" x14ac:dyDescent="0.25">
      <c r="A743" t="s">
        <v>571</v>
      </c>
      <c r="B743" t="s">
        <v>571</v>
      </c>
      <c r="C743" t="s">
        <v>575</v>
      </c>
      <c r="D743" t="s">
        <v>571</v>
      </c>
      <c r="F743" t="s">
        <v>571</v>
      </c>
      <c r="G743" t="s">
        <v>1321</v>
      </c>
      <c r="I743">
        <v>10</v>
      </c>
      <c r="J743" t="s">
        <v>93</v>
      </c>
      <c r="M743" t="s">
        <v>46</v>
      </c>
      <c r="N743" t="s">
        <v>70</v>
      </c>
      <c r="O743">
        <v>300</v>
      </c>
      <c r="P743" t="s">
        <v>34</v>
      </c>
      <c r="Q743" t="s">
        <v>102</v>
      </c>
      <c r="R743" t="s">
        <v>52</v>
      </c>
      <c r="S743" t="s">
        <v>53</v>
      </c>
      <c r="T743" t="s">
        <v>66</v>
      </c>
      <c r="U743" t="s">
        <v>42</v>
      </c>
      <c r="V743" t="s">
        <v>113</v>
      </c>
      <c r="W743">
        <v>2</v>
      </c>
      <c r="Y743" t="s">
        <v>165</v>
      </c>
      <c r="Z743" t="s">
        <v>46</v>
      </c>
      <c r="AB743" t="s">
        <v>46</v>
      </c>
      <c r="AC743" t="s">
        <v>557</v>
      </c>
      <c r="AD743" t="s">
        <v>558</v>
      </c>
      <c r="AE743">
        <v>5</v>
      </c>
      <c r="AF743" t="s">
        <v>482</v>
      </c>
      <c r="AG743">
        <v>300</v>
      </c>
      <c r="AH743" t="s">
        <v>116</v>
      </c>
    </row>
    <row r="744" spans="1:34" x14ac:dyDescent="0.25">
      <c r="A744" t="s">
        <v>1183</v>
      </c>
      <c r="B744" t="s">
        <v>1183</v>
      </c>
      <c r="C744" t="s">
        <v>1190</v>
      </c>
      <c r="D744" t="s">
        <v>1183</v>
      </c>
      <c r="E744">
        <v>8.0000000000000002E-3</v>
      </c>
      <c r="F744" t="s">
        <v>1183</v>
      </c>
      <c r="G744" t="s">
        <v>1321</v>
      </c>
      <c r="H744" t="s">
        <v>111</v>
      </c>
      <c r="I744">
        <v>10</v>
      </c>
      <c r="J744" t="s">
        <v>93</v>
      </c>
      <c r="M744" t="s">
        <v>46</v>
      </c>
      <c r="N744" t="s">
        <v>59</v>
      </c>
      <c r="O744">
        <v>180</v>
      </c>
      <c r="P744" t="s">
        <v>48</v>
      </c>
      <c r="Q744" t="s">
        <v>102</v>
      </c>
      <c r="R744" t="s">
        <v>52</v>
      </c>
      <c r="S744" t="s">
        <v>53</v>
      </c>
      <c r="T744" t="s">
        <v>66</v>
      </c>
      <c r="U744" t="s">
        <v>42</v>
      </c>
      <c r="V744" t="s">
        <v>113</v>
      </c>
      <c r="AA744" t="s">
        <v>894</v>
      </c>
      <c r="AB744" t="s">
        <v>32</v>
      </c>
      <c r="AE744">
        <v>5</v>
      </c>
    </row>
    <row r="745" spans="1:34" x14ac:dyDescent="0.25">
      <c r="A745" s="20" t="s">
        <v>1307</v>
      </c>
      <c r="B745" s="20" t="s">
        <v>1307</v>
      </c>
      <c r="C745" t="s">
        <v>1282</v>
      </c>
      <c r="D745" s="20" t="s">
        <v>1307</v>
      </c>
      <c r="E745" s="21"/>
      <c r="F745" s="20" t="s">
        <v>1307</v>
      </c>
      <c r="G745" t="s">
        <v>1321</v>
      </c>
    </row>
    <row r="746" spans="1:34" x14ac:dyDescent="0.25">
      <c r="A746" t="s">
        <v>792</v>
      </c>
      <c r="B746" t="s">
        <v>792</v>
      </c>
      <c r="C746" t="s">
        <v>808</v>
      </c>
      <c r="D746" t="s">
        <v>792</v>
      </c>
      <c r="E746" s="11">
        <v>4.2000000000000003E-2</v>
      </c>
      <c r="F746" t="s">
        <v>792</v>
      </c>
      <c r="H746" t="s">
        <v>111</v>
      </c>
      <c r="I746">
        <v>10</v>
      </c>
      <c r="J746" t="s">
        <v>93</v>
      </c>
      <c r="M746" t="s">
        <v>46</v>
      </c>
      <c r="N746" t="s">
        <v>59</v>
      </c>
      <c r="O746">
        <v>300</v>
      </c>
      <c r="P746" t="s">
        <v>48</v>
      </c>
      <c r="Q746" t="s">
        <v>102</v>
      </c>
      <c r="R746" t="s">
        <v>39</v>
      </c>
      <c r="S746" t="s">
        <v>85</v>
      </c>
      <c r="T746" t="s">
        <v>66</v>
      </c>
      <c r="U746" t="s">
        <v>42</v>
      </c>
      <c r="V746" t="s">
        <v>113</v>
      </c>
      <c r="W746">
        <v>-0.04</v>
      </c>
      <c r="X746">
        <v>1.39</v>
      </c>
      <c r="Y746" t="s">
        <v>664</v>
      </c>
      <c r="Z746" t="s">
        <v>32</v>
      </c>
      <c r="AA746">
        <v>5.0000000000000001E-3</v>
      </c>
      <c r="AB746" t="s">
        <v>32</v>
      </c>
      <c r="AC746" t="s">
        <v>788</v>
      </c>
      <c r="AD746" t="s">
        <v>789</v>
      </c>
      <c r="AE746">
        <v>5</v>
      </c>
      <c r="AF746" t="s">
        <v>790</v>
      </c>
      <c r="AG746">
        <v>942</v>
      </c>
      <c r="AH746" t="s">
        <v>116</v>
      </c>
    </row>
    <row r="747" spans="1:34" x14ac:dyDescent="0.25">
      <c r="A747" t="s">
        <v>635</v>
      </c>
      <c r="B747" t="s">
        <v>218</v>
      </c>
      <c r="C747" t="s">
        <v>653</v>
      </c>
      <c r="D747" t="s">
        <v>218</v>
      </c>
      <c r="E747">
        <v>2.8000000000000001E-2</v>
      </c>
      <c r="F747" t="s">
        <v>218</v>
      </c>
      <c r="G747" t="s">
        <v>1325</v>
      </c>
      <c r="H747" t="s">
        <v>111</v>
      </c>
      <c r="I747">
        <v>10</v>
      </c>
      <c r="J747" t="s">
        <v>93</v>
      </c>
      <c r="K747" t="s">
        <v>626</v>
      </c>
      <c r="M747" t="s">
        <v>32</v>
      </c>
      <c r="N747" t="s">
        <v>59</v>
      </c>
      <c r="O747">
        <v>1500</v>
      </c>
      <c r="P747" t="s">
        <v>48</v>
      </c>
      <c r="Q747" t="s">
        <v>103</v>
      </c>
      <c r="R747" t="s">
        <v>52</v>
      </c>
      <c r="S747" t="s">
        <v>53</v>
      </c>
      <c r="T747" t="s">
        <v>41</v>
      </c>
      <c r="U747" t="s">
        <v>42</v>
      </c>
      <c r="V747" t="s">
        <v>113</v>
      </c>
      <c r="X747">
        <v>0</v>
      </c>
      <c r="Y747" t="s">
        <v>627</v>
      </c>
      <c r="Z747" t="s">
        <v>32</v>
      </c>
      <c r="AA747">
        <v>0.01</v>
      </c>
      <c r="AB747" t="s">
        <v>46</v>
      </c>
      <c r="AC747" t="s">
        <v>628</v>
      </c>
      <c r="AD747" t="s">
        <v>629</v>
      </c>
      <c r="AE747">
        <v>2</v>
      </c>
      <c r="AF747" t="s">
        <v>491</v>
      </c>
      <c r="AG747">
        <v>207</v>
      </c>
      <c r="AH747" t="s">
        <v>116</v>
      </c>
    </row>
    <row r="748" spans="1:34" x14ac:dyDescent="0.25">
      <c r="A748" t="s">
        <v>218</v>
      </c>
      <c r="B748" t="s">
        <v>218</v>
      </c>
      <c r="C748" t="s">
        <v>224</v>
      </c>
      <c r="D748" t="s">
        <v>218</v>
      </c>
      <c r="E748">
        <v>3.1899999999999998E-2</v>
      </c>
      <c r="F748" t="s">
        <v>218</v>
      </c>
      <c r="G748" t="s">
        <v>1325</v>
      </c>
      <c r="H748" t="s">
        <v>111</v>
      </c>
      <c r="I748">
        <v>10</v>
      </c>
      <c r="J748" t="s">
        <v>93</v>
      </c>
      <c r="M748" t="s">
        <v>46</v>
      </c>
      <c r="N748" t="s">
        <v>59</v>
      </c>
      <c r="O748">
        <v>120</v>
      </c>
      <c r="P748" t="s">
        <v>48</v>
      </c>
      <c r="Q748" t="s">
        <v>103</v>
      </c>
      <c r="R748" t="s">
        <v>52</v>
      </c>
      <c r="S748" t="s">
        <v>53</v>
      </c>
      <c r="T748" t="s">
        <v>41</v>
      </c>
      <c r="V748" t="s">
        <v>113</v>
      </c>
      <c r="Z748" t="s">
        <v>32</v>
      </c>
      <c r="AA748" t="s">
        <v>213</v>
      </c>
      <c r="AB748" t="s">
        <v>46</v>
      </c>
      <c r="AC748" t="s">
        <v>214</v>
      </c>
      <c r="AD748" t="s">
        <v>215</v>
      </c>
      <c r="AE748">
        <v>1</v>
      </c>
      <c r="AF748" t="s">
        <v>216</v>
      </c>
      <c r="AG748">
        <v>250</v>
      </c>
      <c r="AH748" t="s">
        <v>116</v>
      </c>
    </row>
    <row r="749" spans="1:34" x14ac:dyDescent="0.25">
      <c r="A749" t="s">
        <v>218</v>
      </c>
      <c r="B749" t="s">
        <v>218</v>
      </c>
      <c r="C749" t="s">
        <v>808</v>
      </c>
      <c r="D749" t="s">
        <v>218</v>
      </c>
      <c r="E749" s="18">
        <v>3.4885714285714277E-2</v>
      </c>
      <c r="F749" t="s">
        <v>218</v>
      </c>
      <c r="G749" t="s">
        <v>1325</v>
      </c>
      <c r="H749" t="s">
        <v>111</v>
      </c>
      <c r="I749">
        <v>10</v>
      </c>
      <c r="J749" t="s">
        <v>93</v>
      </c>
      <c r="M749" t="s">
        <v>46</v>
      </c>
      <c r="N749" t="s">
        <v>59</v>
      </c>
      <c r="O749">
        <v>300</v>
      </c>
      <c r="P749" t="s">
        <v>48</v>
      </c>
      <c r="Q749" t="s">
        <v>102</v>
      </c>
      <c r="R749" t="s">
        <v>39</v>
      </c>
      <c r="S749" t="s">
        <v>85</v>
      </c>
      <c r="T749" t="s">
        <v>66</v>
      </c>
      <c r="U749" t="s">
        <v>42</v>
      </c>
      <c r="V749" t="s">
        <v>113</v>
      </c>
      <c r="W749">
        <v>-0.04</v>
      </c>
      <c r="X749">
        <v>0.43</v>
      </c>
      <c r="Y749" t="s">
        <v>664</v>
      </c>
      <c r="Z749" t="s">
        <v>32</v>
      </c>
      <c r="AA749">
        <v>5.0000000000000001E-3</v>
      </c>
      <c r="AB749" t="s">
        <v>32</v>
      </c>
      <c r="AC749" t="s">
        <v>788</v>
      </c>
      <c r="AD749" t="s">
        <v>789</v>
      </c>
      <c r="AE749">
        <v>5</v>
      </c>
      <c r="AF749" t="s">
        <v>790</v>
      </c>
      <c r="AG749">
        <v>942</v>
      </c>
      <c r="AH749" t="s">
        <v>116</v>
      </c>
    </row>
    <row r="750" spans="1:34" x14ac:dyDescent="0.25">
      <c r="A750" t="s">
        <v>218</v>
      </c>
      <c r="B750" t="s">
        <v>218</v>
      </c>
      <c r="C750" t="s">
        <v>1190</v>
      </c>
      <c r="D750" t="s">
        <v>218</v>
      </c>
      <c r="E750">
        <v>3.5999999999999997E-2</v>
      </c>
      <c r="F750" t="s">
        <v>218</v>
      </c>
      <c r="G750" t="s">
        <v>1325</v>
      </c>
      <c r="H750" t="s">
        <v>111</v>
      </c>
      <c r="I750">
        <v>10</v>
      </c>
      <c r="J750" t="s">
        <v>93</v>
      </c>
      <c r="M750" t="s">
        <v>46</v>
      </c>
      <c r="N750" t="s">
        <v>59</v>
      </c>
      <c r="O750">
        <v>180</v>
      </c>
      <c r="P750" t="s">
        <v>48</v>
      </c>
      <c r="Q750" t="s">
        <v>102</v>
      </c>
      <c r="R750" t="s">
        <v>52</v>
      </c>
      <c r="S750" t="s">
        <v>53</v>
      </c>
      <c r="T750" t="s">
        <v>66</v>
      </c>
      <c r="U750" t="s">
        <v>42</v>
      </c>
      <c r="V750" t="s">
        <v>113</v>
      </c>
      <c r="AA750" t="s">
        <v>894</v>
      </c>
      <c r="AB750" t="s">
        <v>32</v>
      </c>
      <c r="AE750">
        <v>5</v>
      </c>
    </row>
    <row r="751" spans="1:34" x14ac:dyDescent="0.25">
      <c r="A751" t="s">
        <v>599</v>
      </c>
      <c r="B751" t="s">
        <v>218</v>
      </c>
      <c r="C751" t="s">
        <v>576</v>
      </c>
      <c r="D751" t="s">
        <v>218</v>
      </c>
      <c r="E751">
        <v>3.6999999999999998E-2</v>
      </c>
      <c r="F751" t="s">
        <v>218</v>
      </c>
      <c r="G751" t="s">
        <v>1325</v>
      </c>
      <c r="H751" t="s">
        <v>111</v>
      </c>
      <c r="I751">
        <v>10</v>
      </c>
      <c r="J751" t="s">
        <v>93</v>
      </c>
      <c r="M751" t="s">
        <v>46</v>
      </c>
      <c r="N751" t="s">
        <v>59</v>
      </c>
      <c r="O751">
        <v>10</v>
      </c>
      <c r="P751" t="s">
        <v>48</v>
      </c>
      <c r="Q751" t="s">
        <v>103</v>
      </c>
      <c r="R751" t="s">
        <v>52</v>
      </c>
      <c r="S751" t="s">
        <v>53</v>
      </c>
      <c r="T751" t="s">
        <v>41</v>
      </c>
      <c r="V751" t="s">
        <v>113</v>
      </c>
      <c r="Z751" t="s">
        <v>32</v>
      </c>
      <c r="AA751">
        <v>0.01</v>
      </c>
      <c r="AB751" t="s">
        <v>46</v>
      </c>
      <c r="AC751" t="s">
        <v>592</v>
      </c>
      <c r="AD751" t="s">
        <v>593</v>
      </c>
      <c r="AE751">
        <v>2</v>
      </c>
      <c r="AF751" t="s">
        <v>127</v>
      </c>
      <c r="AG751">
        <v>554</v>
      </c>
      <c r="AH751" t="s">
        <v>116</v>
      </c>
    </row>
    <row r="752" spans="1:34" x14ac:dyDescent="0.25">
      <c r="A752" t="s">
        <v>218</v>
      </c>
      <c r="B752" t="s">
        <v>218</v>
      </c>
      <c r="C752" t="s">
        <v>975</v>
      </c>
      <c r="D752" t="s">
        <v>218</v>
      </c>
      <c r="E752">
        <v>4.2000000000000003E-2</v>
      </c>
      <c r="F752" t="s">
        <v>218</v>
      </c>
      <c r="G752" t="s">
        <v>1325</v>
      </c>
      <c r="H752" t="s">
        <v>109</v>
      </c>
      <c r="I752">
        <v>10</v>
      </c>
      <c r="J752" t="s">
        <v>93</v>
      </c>
      <c r="M752" t="s">
        <v>46</v>
      </c>
      <c r="N752" t="s">
        <v>59</v>
      </c>
      <c r="O752">
        <v>60</v>
      </c>
      <c r="P752" t="s">
        <v>48</v>
      </c>
      <c r="Q752" t="s">
        <v>102</v>
      </c>
      <c r="R752" t="s">
        <v>52</v>
      </c>
      <c r="S752" t="s">
        <v>53</v>
      </c>
      <c r="T752" t="s">
        <v>66</v>
      </c>
      <c r="U752" t="s">
        <v>42</v>
      </c>
      <c r="V752" t="s">
        <v>113</v>
      </c>
      <c r="Y752" t="s">
        <v>165</v>
      </c>
      <c r="Z752" t="s">
        <v>46</v>
      </c>
      <c r="AA752">
        <v>0.01</v>
      </c>
      <c r="AB752" t="s">
        <v>46</v>
      </c>
      <c r="AC752" t="s">
        <v>966</v>
      </c>
      <c r="AD752" t="s">
        <v>967</v>
      </c>
      <c r="AE752">
        <v>5</v>
      </c>
      <c r="AF752" t="s">
        <v>482</v>
      </c>
      <c r="AG752">
        <v>750</v>
      </c>
      <c r="AH752" t="s">
        <v>120</v>
      </c>
    </row>
    <row r="753" spans="1:35" x14ac:dyDescent="0.25">
      <c r="A753" t="s">
        <v>1260</v>
      </c>
      <c r="B753" t="s">
        <v>218</v>
      </c>
      <c r="C753" t="s">
        <v>1261</v>
      </c>
      <c r="D753" t="s">
        <v>218</v>
      </c>
      <c r="E753">
        <v>4.3499999999999997E-2</v>
      </c>
      <c r="F753" t="s">
        <v>218</v>
      </c>
      <c r="G753" t="s">
        <v>1325</v>
      </c>
      <c r="H753" t="s">
        <v>111</v>
      </c>
      <c r="I753">
        <v>10</v>
      </c>
      <c r="J753" t="s">
        <v>96</v>
      </c>
      <c r="M753" t="s">
        <v>32</v>
      </c>
      <c r="N753" t="s">
        <v>59</v>
      </c>
      <c r="O753">
        <v>18</v>
      </c>
      <c r="P753" t="s">
        <v>71</v>
      </c>
      <c r="S753" t="s">
        <v>53</v>
      </c>
      <c r="T753" t="s">
        <v>66</v>
      </c>
      <c r="U753" t="s">
        <v>42</v>
      </c>
      <c r="V753" t="s">
        <v>113</v>
      </c>
      <c r="Y753" t="s">
        <v>1257</v>
      </c>
      <c r="Z753" t="s">
        <v>32</v>
      </c>
      <c r="AA753">
        <v>0.01</v>
      </c>
      <c r="AB753" t="s">
        <v>46</v>
      </c>
      <c r="AC753" t="s">
        <v>778</v>
      </c>
      <c r="AD753" t="s">
        <v>220</v>
      </c>
      <c r="AE753">
        <v>2</v>
      </c>
      <c r="AF753" t="s">
        <v>127</v>
      </c>
      <c r="AG753">
        <v>393</v>
      </c>
      <c r="AH753" t="s">
        <v>116</v>
      </c>
    </row>
    <row r="754" spans="1:35" x14ac:dyDescent="0.25">
      <c r="A754" t="s">
        <v>218</v>
      </c>
      <c r="B754" t="s">
        <v>218</v>
      </c>
      <c r="C754" t="s">
        <v>338</v>
      </c>
      <c r="D754" t="s">
        <v>218</v>
      </c>
      <c r="E754">
        <v>4.9000000000000002E-2</v>
      </c>
      <c r="F754" t="s">
        <v>218</v>
      </c>
      <c r="G754" t="s">
        <v>1325</v>
      </c>
      <c r="H754" t="s">
        <v>111</v>
      </c>
      <c r="I754">
        <v>10</v>
      </c>
      <c r="J754" t="s">
        <v>96</v>
      </c>
      <c r="M754" t="s">
        <v>32</v>
      </c>
      <c r="N754" t="s">
        <v>59</v>
      </c>
      <c r="O754">
        <v>3</v>
      </c>
      <c r="P754" t="s">
        <v>339</v>
      </c>
      <c r="Q754" t="s">
        <v>102</v>
      </c>
      <c r="R754" t="s">
        <v>52</v>
      </c>
      <c r="S754" t="s">
        <v>53</v>
      </c>
      <c r="T754" t="s">
        <v>66</v>
      </c>
      <c r="U754" t="s">
        <v>42</v>
      </c>
      <c r="V754" t="s">
        <v>113</v>
      </c>
      <c r="W754">
        <v>0</v>
      </c>
      <c r="Y754" t="s">
        <v>165</v>
      </c>
      <c r="Z754" t="s">
        <v>46</v>
      </c>
      <c r="AC754" t="s">
        <v>341</v>
      </c>
      <c r="AD754" t="s">
        <v>342</v>
      </c>
      <c r="AE754">
        <v>2</v>
      </c>
      <c r="AF754" t="s">
        <v>343</v>
      </c>
      <c r="AG754">
        <v>523</v>
      </c>
      <c r="AH754" t="s">
        <v>116</v>
      </c>
    </row>
    <row r="755" spans="1:35" x14ac:dyDescent="0.25">
      <c r="A755" t="s">
        <v>944</v>
      </c>
      <c r="B755" t="s">
        <v>218</v>
      </c>
      <c r="C755" t="s">
        <v>1140</v>
      </c>
      <c r="D755" t="s">
        <v>218</v>
      </c>
      <c r="E755">
        <v>0.05</v>
      </c>
      <c r="F755" t="s">
        <v>218</v>
      </c>
      <c r="G755" t="s">
        <v>1325</v>
      </c>
      <c r="H755" t="s">
        <v>111</v>
      </c>
      <c r="I755">
        <v>10</v>
      </c>
      <c r="J755" t="s">
        <v>93</v>
      </c>
      <c r="M755" t="s">
        <v>46</v>
      </c>
      <c r="N755" t="s">
        <v>47</v>
      </c>
      <c r="O755">
        <v>180</v>
      </c>
      <c r="P755" t="s">
        <v>34</v>
      </c>
      <c r="Q755" t="s">
        <v>102</v>
      </c>
      <c r="R755" t="s">
        <v>52</v>
      </c>
      <c r="S755" t="s">
        <v>53</v>
      </c>
      <c r="T755" t="s">
        <v>66</v>
      </c>
      <c r="U755" t="s">
        <v>42</v>
      </c>
      <c r="V755" t="s">
        <v>113</v>
      </c>
      <c r="W755">
        <v>0</v>
      </c>
      <c r="Y755" t="s">
        <v>165</v>
      </c>
      <c r="Z755" t="s">
        <v>32</v>
      </c>
      <c r="AA755">
        <v>1E-3</v>
      </c>
      <c r="AB755" t="s">
        <v>46</v>
      </c>
      <c r="AC755" t="s">
        <v>1127</v>
      </c>
      <c r="AD755" t="s">
        <v>1122</v>
      </c>
      <c r="AE755">
        <v>2</v>
      </c>
      <c r="AF755" t="s">
        <v>526</v>
      </c>
      <c r="AG755">
        <v>450</v>
      </c>
      <c r="AH755" t="s">
        <v>116</v>
      </c>
    </row>
    <row r="756" spans="1:35" x14ac:dyDescent="0.25">
      <c r="A756" t="s">
        <v>218</v>
      </c>
      <c r="B756" t="s">
        <v>218</v>
      </c>
      <c r="C756" t="s">
        <v>1256</v>
      </c>
      <c r="D756" t="s">
        <v>218</v>
      </c>
      <c r="E756">
        <v>0.05</v>
      </c>
      <c r="F756" t="s">
        <v>218</v>
      </c>
      <c r="G756" t="s">
        <v>1325</v>
      </c>
      <c r="H756" t="s">
        <v>110</v>
      </c>
      <c r="I756">
        <v>10</v>
      </c>
      <c r="J756" t="s">
        <v>93</v>
      </c>
      <c r="M756" t="s">
        <v>46</v>
      </c>
      <c r="N756" t="s">
        <v>59</v>
      </c>
      <c r="O756">
        <v>180</v>
      </c>
      <c r="P756" t="s">
        <v>48</v>
      </c>
      <c r="Q756" t="s">
        <v>102</v>
      </c>
      <c r="R756" t="s">
        <v>78</v>
      </c>
      <c r="S756" t="s">
        <v>85</v>
      </c>
      <c r="T756" t="s">
        <v>66</v>
      </c>
      <c r="U756" t="s">
        <v>42</v>
      </c>
      <c r="V756" t="s">
        <v>113</v>
      </c>
      <c r="W756">
        <v>6</v>
      </c>
      <c r="Z756" t="s">
        <v>46</v>
      </c>
      <c r="AA756">
        <v>5.0000000000000001E-3</v>
      </c>
      <c r="AB756" t="s">
        <v>32</v>
      </c>
      <c r="AC756" t="s">
        <v>1251</v>
      </c>
      <c r="AE756">
        <v>2</v>
      </c>
      <c r="AF756" t="s">
        <v>1252</v>
      </c>
    </row>
    <row r="757" spans="1:35" x14ac:dyDescent="0.25">
      <c r="A757" t="s">
        <v>218</v>
      </c>
      <c r="B757" t="s">
        <v>218</v>
      </c>
      <c r="C757" t="s">
        <v>1043</v>
      </c>
      <c r="D757" t="s">
        <v>218</v>
      </c>
      <c r="E757">
        <v>5.0999999999999997E-2</v>
      </c>
      <c r="F757" t="s">
        <v>218</v>
      </c>
      <c r="G757" t="s">
        <v>1325</v>
      </c>
      <c r="H757" t="s">
        <v>108</v>
      </c>
      <c r="I757">
        <v>10</v>
      </c>
      <c r="J757" t="s">
        <v>93</v>
      </c>
      <c r="M757" t="s">
        <v>46</v>
      </c>
      <c r="N757" t="s">
        <v>59</v>
      </c>
      <c r="O757">
        <v>300</v>
      </c>
      <c r="P757" t="s">
        <v>34</v>
      </c>
      <c r="Q757" t="s">
        <v>103</v>
      </c>
      <c r="R757" t="s">
        <v>52</v>
      </c>
      <c r="S757" t="s">
        <v>53</v>
      </c>
      <c r="T757" t="s">
        <v>41</v>
      </c>
      <c r="U757" t="s">
        <v>42</v>
      </c>
      <c r="V757" t="s">
        <v>113</v>
      </c>
      <c r="W757" t="s">
        <v>976</v>
      </c>
      <c r="X757" t="s">
        <v>977</v>
      </c>
      <c r="Y757" t="s">
        <v>1005</v>
      </c>
      <c r="Z757" t="s">
        <v>32</v>
      </c>
      <c r="AA757" t="s">
        <v>979</v>
      </c>
      <c r="AB757" t="s">
        <v>46</v>
      </c>
      <c r="AC757" t="s">
        <v>980</v>
      </c>
      <c r="AD757" t="s">
        <v>981</v>
      </c>
      <c r="AE757">
        <v>5</v>
      </c>
      <c r="AF757" t="s">
        <v>982</v>
      </c>
      <c r="AG757">
        <v>420</v>
      </c>
      <c r="AH757" t="s">
        <v>116</v>
      </c>
    </row>
    <row r="758" spans="1:35" x14ac:dyDescent="0.25">
      <c r="A758" t="s">
        <v>218</v>
      </c>
      <c r="B758" t="s">
        <v>218</v>
      </c>
      <c r="C758" t="s">
        <v>1216</v>
      </c>
      <c r="D758" t="s">
        <v>218</v>
      </c>
      <c r="E758">
        <v>5.1999999999999998E-2</v>
      </c>
      <c r="F758" t="s">
        <v>218</v>
      </c>
      <c r="G758" t="s">
        <v>1325</v>
      </c>
      <c r="H758" t="s">
        <v>110</v>
      </c>
      <c r="I758">
        <v>10</v>
      </c>
      <c r="J758" t="s">
        <v>93</v>
      </c>
      <c r="M758" t="s">
        <v>32</v>
      </c>
      <c r="N758" t="s">
        <v>59</v>
      </c>
      <c r="O758">
        <v>600</v>
      </c>
      <c r="P758" t="s">
        <v>35</v>
      </c>
      <c r="Q758" t="s">
        <v>102</v>
      </c>
      <c r="R758" t="s">
        <v>52</v>
      </c>
      <c r="S758" t="s">
        <v>85</v>
      </c>
      <c r="T758" t="s">
        <v>66</v>
      </c>
      <c r="U758" t="s">
        <v>42</v>
      </c>
      <c r="V758" t="s">
        <v>113</v>
      </c>
      <c r="W758">
        <v>-5.1999999999999998E-2</v>
      </c>
      <c r="X758">
        <v>-1.02</v>
      </c>
      <c r="Y758" t="s">
        <v>1236</v>
      </c>
      <c r="Z758" t="s">
        <v>32</v>
      </c>
      <c r="AA758">
        <v>0.01</v>
      </c>
      <c r="AB758" t="s">
        <v>32</v>
      </c>
      <c r="AC758" t="s">
        <v>1221</v>
      </c>
      <c r="AD758" t="s">
        <v>1222</v>
      </c>
      <c r="AE758">
        <v>5</v>
      </c>
      <c r="AF758" t="s">
        <v>216</v>
      </c>
      <c r="AG758">
        <v>842</v>
      </c>
      <c r="AH758" t="s">
        <v>116</v>
      </c>
    </row>
    <row r="759" spans="1:35" x14ac:dyDescent="0.25">
      <c r="A759" t="s">
        <v>218</v>
      </c>
      <c r="B759" t="s">
        <v>218</v>
      </c>
      <c r="C759" t="s">
        <v>1074</v>
      </c>
      <c r="D759" t="s">
        <v>218</v>
      </c>
      <c r="E759">
        <v>5.1999999999999998E-2</v>
      </c>
      <c r="F759" t="s">
        <v>218</v>
      </c>
      <c r="G759" t="s">
        <v>1325</v>
      </c>
      <c r="H759" t="s">
        <v>111</v>
      </c>
      <c r="I759" t="s">
        <v>1044</v>
      </c>
      <c r="J759" t="s">
        <v>93</v>
      </c>
      <c r="M759" t="s">
        <v>46</v>
      </c>
      <c r="N759" t="s">
        <v>59</v>
      </c>
      <c r="O759">
        <v>1200</v>
      </c>
      <c r="P759" t="s">
        <v>48</v>
      </c>
      <c r="Q759" t="s">
        <v>102</v>
      </c>
      <c r="R759" t="s">
        <v>52</v>
      </c>
      <c r="S759" t="s">
        <v>53</v>
      </c>
      <c r="T759" t="s">
        <v>66</v>
      </c>
      <c r="U759" t="s">
        <v>42</v>
      </c>
      <c r="V759" t="s">
        <v>113</v>
      </c>
      <c r="Y759" t="s">
        <v>165</v>
      </c>
      <c r="Z759" t="s">
        <v>32</v>
      </c>
      <c r="AA759" t="s">
        <v>1057</v>
      </c>
      <c r="AB759" t="s">
        <v>46</v>
      </c>
      <c r="AC759" t="s">
        <v>1065</v>
      </c>
      <c r="AD759" t="s">
        <v>1066</v>
      </c>
      <c r="AE759" t="s">
        <v>1063</v>
      </c>
      <c r="AF759" t="s">
        <v>1067</v>
      </c>
      <c r="AG759">
        <v>350</v>
      </c>
      <c r="AH759" t="s">
        <v>116</v>
      </c>
    </row>
    <row r="760" spans="1:35" x14ac:dyDescent="0.25">
      <c r="A760" t="s">
        <v>218</v>
      </c>
      <c r="B760" t="s">
        <v>218</v>
      </c>
      <c r="C760" t="s">
        <v>1107</v>
      </c>
      <c r="D760" t="s">
        <v>218</v>
      </c>
      <c r="E760">
        <v>5.1999999999999998E-2</v>
      </c>
      <c r="F760" t="s">
        <v>218</v>
      </c>
      <c r="G760" t="s">
        <v>1325</v>
      </c>
      <c r="H760" t="s">
        <v>110</v>
      </c>
      <c r="I760">
        <v>10</v>
      </c>
      <c r="J760" t="s">
        <v>93</v>
      </c>
      <c r="M760" t="s">
        <v>32</v>
      </c>
      <c r="N760" t="s">
        <v>59</v>
      </c>
      <c r="O760">
        <v>60</v>
      </c>
      <c r="P760" t="s">
        <v>48</v>
      </c>
      <c r="Q760" t="s">
        <v>103</v>
      </c>
      <c r="R760" t="s">
        <v>52</v>
      </c>
      <c r="S760" t="s">
        <v>53</v>
      </c>
      <c r="T760" t="s">
        <v>41</v>
      </c>
      <c r="U760" t="s">
        <v>42</v>
      </c>
      <c r="V760" t="s">
        <v>113</v>
      </c>
      <c r="Z760" t="s">
        <v>32</v>
      </c>
      <c r="AA760">
        <v>0.01</v>
      </c>
      <c r="AB760" t="s">
        <v>46</v>
      </c>
      <c r="AC760" t="s">
        <v>230</v>
      </c>
      <c r="AD760" t="s">
        <v>1087</v>
      </c>
      <c r="AE760">
        <v>1</v>
      </c>
      <c r="AF760" t="s">
        <v>1088</v>
      </c>
      <c r="AG760">
        <v>350</v>
      </c>
      <c r="AH760" t="s">
        <v>116</v>
      </c>
    </row>
    <row r="761" spans="1:35" x14ac:dyDescent="0.25">
      <c r="A761" t="s">
        <v>1208</v>
      </c>
      <c r="B761" t="s">
        <v>218</v>
      </c>
      <c r="C761" t="s">
        <v>1246</v>
      </c>
      <c r="D761" t="s">
        <v>218</v>
      </c>
      <c r="E761">
        <v>5.2999999999999999E-2</v>
      </c>
      <c r="F761" t="s">
        <v>218</v>
      </c>
      <c r="G761" t="s">
        <v>1325</v>
      </c>
      <c r="H761" t="s">
        <v>109</v>
      </c>
      <c r="I761">
        <v>10</v>
      </c>
      <c r="J761" t="s">
        <v>93</v>
      </c>
      <c r="M761" t="s">
        <v>46</v>
      </c>
      <c r="N761" t="s">
        <v>59</v>
      </c>
      <c r="O761">
        <v>600</v>
      </c>
      <c r="P761" t="s">
        <v>48</v>
      </c>
      <c r="Q761" t="s">
        <v>102</v>
      </c>
      <c r="R761" t="s">
        <v>52</v>
      </c>
      <c r="S761" t="s">
        <v>53</v>
      </c>
      <c r="T761" t="s">
        <v>66</v>
      </c>
      <c r="U761" t="s">
        <v>42</v>
      </c>
      <c r="V761" t="s">
        <v>113</v>
      </c>
      <c r="W761">
        <v>0</v>
      </c>
      <c r="Z761" t="s">
        <v>32</v>
      </c>
      <c r="AA761">
        <v>0.01</v>
      </c>
      <c r="AB761" t="s">
        <v>46</v>
      </c>
      <c r="AC761" t="s">
        <v>1205</v>
      </c>
      <c r="AD761" t="s">
        <v>1206</v>
      </c>
      <c r="AE761">
        <v>1</v>
      </c>
      <c r="AF761" t="s">
        <v>1204</v>
      </c>
      <c r="AG761">
        <v>272</v>
      </c>
      <c r="AH761" t="s">
        <v>116</v>
      </c>
    </row>
    <row r="762" spans="1:35" x14ac:dyDescent="0.25">
      <c r="A762" t="s">
        <v>328</v>
      </c>
      <c r="B762" t="s">
        <v>218</v>
      </c>
      <c r="C762" t="s">
        <v>808</v>
      </c>
      <c r="D762" t="s">
        <v>218</v>
      </c>
      <c r="E762">
        <v>5.2999999999999999E-2</v>
      </c>
      <c r="F762" t="s">
        <v>218</v>
      </c>
      <c r="G762" t="s">
        <v>1325</v>
      </c>
      <c r="H762" t="s">
        <v>111</v>
      </c>
      <c r="I762">
        <v>10</v>
      </c>
      <c r="J762" t="s">
        <v>93</v>
      </c>
      <c r="M762" t="s">
        <v>46</v>
      </c>
      <c r="N762" t="s">
        <v>59</v>
      </c>
      <c r="O762">
        <v>307</v>
      </c>
      <c r="P762" t="s">
        <v>48</v>
      </c>
      <c r="Q762" t="s">
        <v>103</v>
      </c>
      <c r="R762" t="s">
        <v>39</v>
      </c>
      <c r="S762" t="s">
        <v>803</v>
      </c>
      <c r="T762" t="s">
        <v>41</v>
      </c>
      <c r="U762" t="s">
        <v>42</v>
      </c>
      <c r="V762" t="s">
        <v>113</v>
      </c>
      <c r="W762">
        <v>0</v>
      </c>
      <c r="X762">
        <v>0.19</v>
      </c>
      <c r="Y762" t="s">
        <v>664</v>
      </c>
      <c r="Z762" t="s">
        <v>32</v>
      </c>
      <c r="AA762">
        <v>0.01</v>
      </c>
      <c r="AB762" t="s">
        <v>32</v>
      </c>
      <c r="AC762" t="s">
        <v>804</v>
      </c>
      <c r="AD762" t="s">
        <v>801</v>
      </c>
      <c r="AE762">
        <v>1</v>
      </c>
      <c r="AF762" t="s">
        <v>805</v>
      </c>
      <c r="AG762">
        <v>665</v>
      </c>
      <c r="AH762" t="s">
        <v>116</v>
      </c>
    </row>
    <row r="763" spans="1:35" x14ac:dyDescent="0.25">
      <c r="A763" t="s">
        <v>218</v>
      </c>
      <c r="B763" t="s">
        <v>218</v>
      </c>
      <c r="C763" t="s">
        <v>1179</v>
      </c>
      <c r="D763" t="s">
        <v>218</v>
      </c>
      <c r="E763">
        <v>5.2999999999999999E-2</v>
      </c>
      <c r="F763" t="s">
        <v>218</v>
      </c>
      <c r="G763" t="s">
        <v>1325</v>
      </c>
      <c r="H763" t="s">
        <v>109</v>
      </c>
      <c r="I763">
        <v>10</v>
      </c>
      <c r="J763" t="s">
        <v>93</v>
      </c>
      <c r="M763" t="s">
        <v>46</v>
      </c>
      <c r="N763" t="s">
        <v>59</v>
      </c>
      <c r="O763">
        <v>300</v>
      </c>
      <c r="P763" t="s">
        <v>48</v>
      </c>
      <c r="Q763" t="s">
        <v>102</v>
      </c>
      <c r="R763" t="s">
        <v>52</v>
      </c>
      <c r="S763" t="s">
        <v>53</v>
      </c>
      <c r="Z763" t="s">
        <v>32</v>
      </c>
    </row>
    <row r="764" spans="1:35" x14ac:dyDescent="0.25">
      <c r="A764" t="s">
        <v>656</v>
      </c>
      <c r="B764" t="s">
        <v>218</v>
      </c>
      <c r="C764" t="s">
        <v>668</v>
      </c>
      <c r="D764" t="s">
        <v>218</v>
      </c>
      <c r="E764">
        <v>5.4299999999999994E-2</v>
      </c>
      <c r="F764" t="s">
        <v>218</v>
      </c>
      <c r="G764" t="s">
        <v>1325</v>
      </c>
      <c r="H764" t="s">
        <v>109</v>
      </c>
      <c r="I764">
        <v>10</v>
      </c>
      <c r="J764" t="s">
        <v>93</v>
      </c>
      <c r="M764" t="s">
        <v>46</v>
      </c>
      <c r="N764" t="s">
        <v>47</v>
      </c>
      <c r="O764">
        <v>120</v>
      </c>
      <c r="P764" t="s">
        <v>48</v>
      </c>
      <c r="Q764" t="s">
        <v>102</v>
      </c>
      <c r="R764" t="s">
        <v>52</v>
      </c>
      <c r="S764" t="s">
        <v>53</v>
      </c>
      <c r="T764" t="s">
        <v>66</v>
      </c>
      <c r="U764" t="s">
        <v>42</v>
      </c>
      <c r="V764" t="s">
        <v>113</v>
      </c>
      <c r="Z764" t="s">
        <v>32</v>
      </c>
      <c r="AA764">
        <v>2E-3</v>
      </c>
      <c r="AB764" t="s">
        <v>46</v>
      </c>
      <c r="AG764">
        <v>280</v>
      </c>
      <c r="AH764" t="s">
        <v>116</v>
      </c>
    </row>
    <row r="765" spans="1:35" x14ac:dyDescent="0.25">
      <c r="A765" t="s">
        <v>218</v>
      </c>
      <c r="B765" t="s">
        <v>218</v>
      </c>
      <c r="C765" t="s">
        <v>280</v>
      </c>
      <c r="D765" t="s">
        <v>218</v>
      </c>
      <c r="E765">
        <v>5.62E-2</v>
      </c>
      <c r="F765" t="s">
        <v>218</v>
      </c>
      <c r="G765" t="s">
        <v>1325</v>
      </c>
      <c r="H765" t="s">
        <v>241</v>
      </c>
      <c r="I765">
        <v>10</v>
      </c>
      <c r="J765" t="s">
        <v>93</v>
      </c>
      <c r="M765" t="s">
        <v>46</v>
      </c>
      <c r="N765" t="s">
        <v>59</v>
      </c>
      <c r="O765">
        <v>120</v>
      </c>
      <c r="P765" t="s">
        <v>34</v>
      </c>
      <c r="Q765" t="s">
        <v>102</v>
      </c>
      <c r="R765" t="s">
        <v>52</v>
      </c>
      <c r="S765" t="s">
        <v>53</v>
      </c>
      <c r="T765" t="s">
        <v>66</v>
      </c>
      <c r="U765" t="s">
        <v>42</v>
      </c>
      <c r="V765" t="s">
        <v>113</v>
      </c>
      <c r="W765">
        <v>-9.9999999999988987E-3</v>
      </c>
      <c r="Y765" t="s">
        <v>267</v>
      </c>
      <c r="Z765" t="s">
        <v>32</v>
      </c>
      <c r="AA765">
        <v>3.0000000000000001E-3</v>
      </c>
      <c r="AB765" t="s">
        <v>46</v>
      </c>
      <c r="AC765" t="s">
        <v>243</v>
      </c>
      <c r="AD765" t="s">
        <v>244</v>
      </c>
      <c r="AE765">
        <v>1</v>
      </c>
      <c r="AF765" t="s">
        <v>245</v>
      </c>
      <c r="AG765">
        <v>460</v>
      </c>
      <c r="AH765" t="s">
        <v>78</v>
      </c>
      <c r="AI765" t="s">
        <v>246</v>
      </c>
    </row>
    <row r="766" spans="1:35" x14ac:dyDescent="0.25">
      <c r="A766" t="s">
        <v>218</v>
      </c>
      <c r="B766" t="s">
        <v>218</v>
      </c>
      <c r="C766" t="s">
        <v>1282</v>
      </c>
      <c r="D766" t="s">
        <v>218</v>
      </c>
      <c r="E766">
        <v>5.8000000000000003E-2</v>
      </c>
      <c r="F766" t="s">
        <v>218</v>
      </c>
      <c r="G766" t="s">
        <v>1325</v>
      </c>
      <c r="H766" t="s">
        <v>110</v>
      </c>
      <c r="I766">
        <v>10</v>
      </c>
      <c r="J766" t="s">
        <v>93</v>
      </c>
      <c r="M766" t="s">
        <v>46</v>
      </c>
      <c r="N766" t="s">
        <v>59</v>
      </c>
      <c r="O766">
        <v>600</v>
      </c>
      <c r="P766" t="s">
        <v>35</v>
      </c>
      <c r="Q766" t="s">
        <v>102</v>
      </c>
      <c r="R766" t="s">
        <v>52</v>
      </c>
      <c r="S766" t="s">
        <v>85</v>
      </c>
      <c r="T766" t="s">
        <v>66</v>
      </c>
      <c r="U766" t="s">
        <v>42</v>
      </c>
      <c r="V766" t="s">
        <v>1284</v>
      </c>
      <c r="W766">
        <v>0.06</v>
      </c>
      <c r="X766">
        <v>1.9779</v>
      </c>
      <c r="Y766" t="s">
        <v>1295</v>
      </c>
      <c r="Z766" t="s">
        <v>32</v>
      </c>
      <c r="AA766">
        <v>0.01</v>
      </c>
      <c r="AB766" t="s">
        <v>32</v>
      </c>
      <c r="AC766" t="s">
        <v>1221</v>
      </c>
      <c r="AD766" t="s">
        <v>1222</v>
      </c>
      <c r="AE766">
        <v>5</v>
      </c>
      <c r="AF766" t="s">
        <v>216</v>
      </c>
      <c r="AG766">
        <v>842</v>
      </c>
      <c r="AH766" t="s">
        <v>116</v>
      </c>
    </row>
    <row r="767" spans="1:35" x14ac:dyDescent="0.25">
      <c r="A767" t="s">
        <v>218</v>
      </c>
      <c r="B767" t="s">
        <v>218</v>
      </c>
      <c r="C767" t="s">
        <v>1116</v>
      </c>
      <c r="D767" t="s">
        <v>218</v>
      </c>
      <c r="E767">
        <v>5.8999999999999997E-2</v>
      </c>
      <c r="F767" t="s">
        <v>218</v>
      </c>
      <c r="G767" t="s">
        <v>1325</v>
      </c>
      <c r="H767" t="s">
        <v>111</v>
      </c>
      <c r="I767">
        <v>10</v>
      </c>
      <c r="J767" t="s">
        <v>93</v>
      </c>
      <c r="M767" t="s">
        <v>46</v>
      </c>
      <c r="N767" t="s">
        <v>59</v>
      </c>
      <c r="O767">
        <v>900</v>
      </c>
      <c r="P767" t="s">
        <v>48</v>
      </c>
      <c r="Q767" t="s">
        <v>102</v>
      </c>
      <c r="R767" t="s">
        <v>52</v>
      </c>
      <c r="S767" t="s">
        <v>53</v>
      </c>
      <c r="T767" t="s">
        <v>66</v>
      </c>
      <c r="U767" t="s">
        <v>42</v>
      </c>
      <c r="V767" t="s">
        <v>113</v>
      </c>
      <c r="Y767" t="s">
        <v>1117</v>
      </c>
      <c r="Z767" t="s">
        <v>32</v>
      </c>
      <c r="AB767" t="s">
        <v>32</v>
      </c>
      <c r="AE767">
        <v>3</v>
      </c>
    </row>
    <row r="768" spans="1:35" x14ac:dyDescent="0.25">
      <c r="A768" t="s">
        <v>218</v>
      </c>
      <c r="B768" t="s">
        <v>218</v>
      </c>
      <c r="C768" t="s">
        <v>1158</v>
      </c>
      <c r="D768" t="s">
        <v>218</v>
      </c>
      <c r="E768">
        <v>5.8999999999999997E-2</v>
      </c>
      <c r="F768" t="s">
        <v>218</v>
      </c>
      <c r="G768" t="s">
        <v>1325</v>
      </c>
      <c r="H768" t="s">
        <v>109</v>
      </c>
      <c r="I768">
        <v>10</v>
      </c>
      <c r="J768" t="s">
        <v>93</v>
      </c>
      <c r="M768" t="s">
        <v>46</v>
      </c>
      <c r="N768" t="s">
        <v>70</v>
      </c>
      <c r="O768">
        <v>60</v>
      </c>
      <c r="P768" t="s">
        <v>34</v>
      </c>
      <c r="Q768" t="s">
        <v>102</v>
      </c>
      <c r="R768" t="s">
        <v>52</v>
      </c>
      <c r="S768" t="s">
        <v>53</v>
      </c>
      <c r="T768" t="s">
        <v>66</v>
      </c>
      <c r="U768" t="s">
        <v>42</v>
      </c>
      <c r="V768" t="s">
        <v>113</v>
      </c>
      <c r="W768">
        <v>0</v>
      </c>
      <c r="Y768" t="s">
        <v>1149</v>
      </c>
      <c r="Z768" t="s">
        <v>32</v>
      </c>
      <c r="AA768">
        <v>0.01</v>
      </c>
      <c r="AB768" t="s">
        <v>46</v>
      </c>
      <c r="AC768" t="s">
        <v>1142</v>
      </c>
      <c r="AD768" t="s">
        <v>1143</v>
      </c>
      <c r="AE768">
        <v>10</v>
      </c>
      <c r="AF768" t="s">
        <v>482</v>
      </c>
      <c r="AG768">
        <v>302</v>
      </c>
      <c r="AH768" t="s">
        <v>116</v>
      </c>
    </row>
    <row r="769" spans="1:34" x14ac:dyDescent="0.25">
      <c r="A769" t="s">
        <v>218</v>
      </c>
      <c r="B769" t="s">
        <v>218</v>
      </c>
      <c r="C769" t="s">
        <v>1075</v>
      </c>
      <c r="D769" t="s">
        <v>218</v>
      </c>
      <c r="E769">
        <v>5.8999999999999997E-2</v>
      </c>
      <c r="F769" t="s">
        <v>218</v>
      </c>
      <c r="G769" t="s">
        <v>1325</v>
      </c>
      <c r="H769" t="s">
        <v>111</v>
      </c>
      <c r="I769">
        <v>10</v>
      </c>
      <c r="J769" t="s">
        <v>93</v>
      </c>
      <c r="M769" t="s">
        <v>46</v>
      </c>
      <c r="N769" t="s">
        <v>59</v>
      </c>
      <c r="O769">
        <v>900</v>
      </c>
      <c r="P769" t="s">
        <v>48</v>
      </c>
      <c r="Q769" t="s">
        <v>102</v>
      </c>
      <c r="R769" t="s">
        <v>52</v>
      </c>
      <c r="S769" t="s">
        <v>85</v>
      </c>
      <c r="T769" t="s">
        <v>66</v>
      </c>
      <c r="U769" t="s">
        <v>42</v>
      </c>
      <c r="V769" t="s">
        <v>113</v>
      </c>
      <c r="W769">
        <v>6</v>
      </c>
      <c r="X769">
        <v>5</v>
      </c>
      <c r="Y769" t="s">
        <v>1079</v>
      </c>
      <c r="Z769" t="s">
        <v>32</v>
      </c>
      <c r="AA769">
        <v>0.01</v>
      </c>
      <c r="AB769" t="s">
        <v>32</v>
      </c>
      <c r="AC769" t="s">
        <v>1080</v>
      </c>
      <c r="AD769" t="s">
        <v>1081</v>
      </c>
      <c r="AE769">
        <v>4</v>
      </c>
      <c r="AF769" t="s">
        <v>216</v>
      </c>
      <c r="AG769">
        <v>730</v>
      </c>
      <c r="AH769" t="s">
        <v>116</v>
      </c>
    </row>
    <row r="770" spans="1:34" x14ac:dyDescent="0.25">
      <c r="A770" t="s">
        <v>218</v>
      </c>
      <c r="B770" t="s">
        <v>218</v>
      </c>
      <c r="C770" t="s">
        <v>899</v>
      </c>
      <c r="D770" t="s">
        <v>218</v>
      </c>
      <c r="E770">
        <v>0.06</v>
      </c>
      <c r="F770" t="s">
        <v>218</v>
      </c>
      <c r="G770" t="s">
        <v>1325</v>
      </c>
      <c r="H770" t="s">
        <v>900</v>
      </c>
      <c r="I770">
        <v>10</v>
      </c>
      <c r="J770" t="s">
        <v>901</v>
      </c>
      <c r="M770" t="s">
        <v>902</v>
      </c>
      <c r="N770" t="s">
        <v>59</v>
      </c>
      <c r="O770">
        <v>300</v>
      </c>
      <c r="P770" t="s">
        <v>34</v>
      </c>
      <c r="Q770" t="s">
        <v>102</v>
      </c>
      <c r="R770" t="s">
        <v>52</v>
      </c>
      <c r="S770" t="s">
        <v>904</v>
      </c>
      <c r="T770" t="s">
        <v>911</v>
      </c>
      <c r="U770" t="s">
        <v>42</v>
      </c>
      <c r="V770" t="s">
        <v>113</v>
      </c>
      <c r="Z770" t="s">
        <v>905</v>
      </c>
      <c r="AA770">
        <v>0.01</v>
      </c>
      <c r="AB770" t="s">
        <v>906</v>
      </c>
      <c r="AC770" t="s">
        <v>912</v>
      </c>
      <c r="AD770" t="s">
        <v>220</v>
      </c>
      <c r="AE770">
        <v>5</v>
      </c>
      <c r="AF770" t="s">
        <v>909</v>
      </c>
      <c r="AG770">
        <v>402</v>
      </c>
    </row>
    <row r="771" spans="1:34" x14ac:dyDescent="0.25">
      <c r="A771" t="s">
        <v>218</v>
      </c>
      <c r="B771" t="s">
        <v>218</v>
      </c>
      <c r="C771" t="s">
        <v>350</v>
      </c>
      <c r="D771" t="s">
        <v>218</v>
      </c>
      <c r="E771">
        <v>6.0499999999999998E-2</v>
      </c>
      <c r="F771" t="s">
        <v>218</v>
      </c>
      <c r="G771" t="s">
        <v>1325</v>
      </c>
      <c r="H771" t="s">
        <v>110</v>
      </c>
      <c r="I771">
        <v>5</v>
      </c>
      <c r="J771" t="s">
        <v>93</v>
      </c>
      <c r="M771" t="s">
        <v>46</v>
      </c>
      <c r="N771" t="s">
        <v>59</v>
      </c>
      <c r="O771">
        <v>180</v>
      </c>
      <c r="P771" t="s">
        <v>34</v>
      </c>
      <c r="Q771" t="s">
        <v>102</v>
      </c>
      <c r="R771" t="s">
        <v>52</v>
      </c>
      <c r="S771" t="s">
        <v>53</v>
      </c>
      <c r="T771" t="s">
        <v>66</v>
      </c>
      <c r="U771" t="s">
        <v>42</v>
      </c>
      <c r="V771" t="s">
        <v>113</v>
      </c>
      <c r="W771">
        <v>0.1</v>
      </c>
      <c r="Y771" t="s">
        <v>378</v>
      </c>
      <c r="Z771" t="s">
        <v>32</v>
      </c>
      <c r="AA771">
        <v>0.01</v>
      </c>
      <c r="AB771" t="s">
        <v>46</v>
      </c>
      <c r="AC771" t="s">
        <v>295</v>
      </c>
      <c r="AD771" t="s">
        <v>352</v>
      </c>
      <c r="AE771">
        <v>2</v>
      </c>
      <c r="AF771" t="s">
        <v>127</v>
      </c>
      <c r="AG771" t="s">
        <v>353</v>
      </c>
      <c r="AH771" t="s">
        <v>116</v>
      </c>
    </row>
    <row r="772" spans="1:34" x14ac:dyDescent="0.25">
      <c r="A772" t="s">
        <v>1208</v>
      </c>
      <c r="B772" t="s">
        <v>218</v>
      </c>
      <c r="C772" t="s">
        <v>1246</v>
      </c>
      <c r="D772" t="s">
        <v>218</v>
      </c>
      <c r="E772">
        <v>6.0999999999999999E-2</v>
      </c>
      <c r="F772" t="s">
        <v>218</v>
      </c>
      <c r="G772" t="s">
        <v>1325</v>
      </c>
      <c r="H772" t="s">
        <v>109</v>
      </c>
      <c r="I772">
        <v>10</v>
      </c>
      <c r="J772" t="s">
        <v>93</v>
      </c>
      <c r="M772" t="s">
        <v>46</v>
      </c>
      <c r="N772" t="s">
        <v>59</v>
      </c>
      <c r="O772">
        <v>600</v>
      </c>
      <c r="P772" t="s">
        <v>48</v>
      </c>
      <c r="Q772" t="s">
        <v>102</v>
      </c>
      <c r="R772" t="s">
        <v>52</v>
      </c>
      <c r="S772" t="s">
        <v>90</v>
      </c>
      <c r="T772" t="s">
        <v>66</v>
      </c>
      <c r="U772" t="s">
        <v>42</v>
      </c>
      <c r="V772" t="s">
        <v>113</v>
      </c>
      <c r="W772">
        <v>0.6</v>
      </c>
      <c r="X772">
        <v>5</v>
      </c>
      <c r="Z772" t="s">
        <v>32</v>
      </c>
      <c r="AA772">
        <v>0.01</v>
      </c>
      <c r="AB772" t="s">
        <v>32</v>
      </c>
      <c r="AC772" t="s">
        <v>1211</v>
      </c>
      <c r="AD772" t="s">
        <v>1212</v>
      </c>
      <c r="AE772">
        <v>1</v>
      </c>
      <c r="AF772" t="s">
        <v>1213</v>
      </c>
      <c r="AG772">
        <v>800</v>
      </c>
      <c r="AH772" t="s">
        <v>116</v>
      </c>
    </row>
    <row r="773" spans="1:34" x14ac:dyDescent="0.25">
      <c r="A773" t="s">
        <v>218</v>
      </c>
      <c r="B773" t="s">
        <v>218</v>
      </c>
      <c r="C773" t="s">
        <v>396</v>
      </c>
      <c r="D773" t="s">
        <v>218</v>
      </c>
      <c r="E773">
        <v>6.2E-2</v>
      </c>
      <c r="F773" t="s">
        <v>218</v>
      </c>
      <c r="G773" t="s">
        <v>1325</v>
      </c>
      <c r="H773" t="s">
        <v>111</v>
      </c>
      <c r="I773">
        <v>10</v>
      </c>
      <c r="J773" t="s">
        <v>93</v>
      </c>
      <c r="M773" t="s">
        <v>32</v>
      </c>
      <c r="N773" t="s">
        <v>59</v>
      </c>
      <c r="O773">
        <v>900</v>
      </c>
      <c r="P773" t="s">
        <v>34</v>
      </c>
      <c r="Q773" t="s">
        <v>102</v>
      </c>
      <c r="R773" t="s">
        <v>52</v>
      </c>
      <c r="S773" t="s">
        <v>85</v>
      </c>
      <c r="T773" t="s">
        <v>66</v>
      </c>
      <c r="U773" t="s">
        <v>42</v>
      </c>
      <c r="V773" t="s">
        <v>113</v>
      </c>
      <c r="Z773" t="s">
        <v>46</v>
      </c>
      <c r="AA773" t="s">
        <v>397</v>
      </c>
      <c r="AB773" t="s">
        <v>32</v>
      </c>
      <c r="AC773" t="s">
        <v>403</v>
      </c>
      <c r="AD773" t="s">
        <v>404</v>
      </c>
      <c r="AE773">
        <v>5</v>
      </c>
      <c r="AF773" t="s">
        <v>405</v>
      </c>
      <c r="AH773" t="s">
        <v>116</v>
      </c>
    </row>
    <row r="774" spans="1:34" x14ac:dyDescent="0.25">
      <c r="A774" t="s">
        <v>328</v>
      </c>
      <c r="B774" t="s">
        <v>218</v>
      </c>
      <c r="C774" t="s">
        <v>337</v>
      </c>
      <c r="D774" t="s">
        <v>218</v>
      </c>
      <c r="E774">
        <v>6.2E-2</v>
      </c>
      <c r="F774" t="s">
        <v>218</v>
      </c>
      <c r="G774" t="s">
        <v>1325</v>
      </c>
      <c r="H774" t="s">
        <v>109</v>
      </c>
      <c r="I774">
        <v>10</v>
      </c>
      <c r="J774" t="s">
        <v>93</v>
      </c>
      <c r="M774" t="s">
        <v>32</v>
      </c>
      <c r="N774" t="s">
        <v>59</v>
      </c>
      <c r="O774">
        <v>900</v>
      </c>
      <c r="P774" t="s">
        <v>48</v>
      </c>
      <c r="Q774" t="s">
        <v>102</v>
      </c>
      <c r="R774" t="s">
        <v>39</v>
      </c>
      <c r="S774" t="s">
        <v>85</v>
      </c>
      <c r="T774" t="s">
        <v>66</v>
      </c>
      <c r="U774" t="s">
        <v>42</v>
      </c>
      <c r="V774" t="s">
        <v>113</v>
      </c>
      <c r="W774">
        <v>5</v>
      </c>
      <c r="X774">
        <v>5</v>
      </c>
      <c r="Y774" t="s">
        <v>322</v>
      </c>
      <c r="Z774" t="s">
        <v>32</v>
      </c>
      <c r="AA774">
        <v>0.01</v>
      </c>
      <c r="AB774" t="s">
        <v>32</v>
      </c>
      <c r="AC774" t="s">
        <v>323</v>
      </c>
      <c r="AD774" t="s">
        <v>324</v>
      </c>
      <c r="AE774">
        <v>2</v>
      </c>
      <c r="AF774" t="s">
        <v>325</v>
      </c>
      <c r="AG774">
        <v>842</v>
      </c>
      <c r="AH774" t="s">
        <v>116</v>
      </c>
    </row>
    <row r="775" spans="1:34" x14ac:dyDescent="0.25">
      <c r="A775" t="s">
        <v>635</v>
      </c>
      <c r="B775" t="s">
        <v>218</v>
      </c>
      <c r="C775" t="s">
        <v>776</v>
      </c>
      <c r="D775" t="s">
        <v>218</v>
      </c>
      <c r="E775">
        <v>6.3E-2</v>
      </c>
      <c r="F775" t="s">
        <v>218</v>
      </c>
      <c r="G775" t="s">
        <v>1325</v>
      </c>
      <c r="H775" t="s">
        <v>109</v>
      </c>
      <c r="I775">
        <v>10</v>
      </c>
      <c r="J775" t="s">
        <v>93</v>
      </c>
      <c r="M775" t="s">
        <v>46</v>
      </c>
      <c r="N775" t="s">
        <v>59</v>
      </c>
      <c r="O775">
        <v>300</v>
      </c>
      <c r="P775" t="s">
        <v>48</v>
      </c>
      <c r="Q775" t="s">
        <v>102</v>
      </c>
      <c r="R775" t="s">
        <v>52</v>
      </c>
      <c r="S775" t="s">
        <v>53</v>
      </c>
      <c r="T775" t="s">
        <v>66</v>
      </c>
      <c r="U775" t="s">
        <v>42</v>
      </c>
      <c r="V775" t="s">
        <v>113</v>
      </c>
      <c r="W775">
        <v>0</v>
      </c>
      <c r="Y775" t="s">
        <v>742</v>
      </c>
      <c r="Z775" t="s">
        <v>32</v>
      </c>
      <c r="AA775">
        <v>0.01</v>
      </c>
      <c r="AB775" t="s">
        <v>46</v>
      </c>
      <c r="AC775" t="s">
        <v>726</v>
      </c>
      <c r="AD775" t="s">
        <v>220</v>
      </c>
      <c r="AE775">
        <v>10</v>
      </c>
      <c r="AF775" t="s">
        <v>727</v>
      </c>
      <c r="AG775" t="s">
        <v>743</v>
      </c>
      <c r="AH775" t="s">
        <v>118</v>
      </c>
    </row>
    <row r="776" spans="1:34" x14ac:dyDescent="0.25">
      <c r="A776" t="s">
        <v>218</v>
      </c>
      <c r="B776" t="s">
        <v>218</v>
      </c>
      <c r="C776" t="s">
        <v>480</v>
      </c>
      <c r="D776" t="s">
        <v>218</v>
      </c>
      <c r="E776">
        <v>6.6000000000000003E-2</v>
      </c>
      <c r="F776" t="s">
        <v>218</v>
      </c>
      <c r="G776" t="s">
        <v>1325</v>
      </c>
      <c r="H776" t="s">
        <v>111</v>
      </c>
      <c r="I776">
        <v>10</v>
      </c>
      <c r="J776" t="s">
        <v>93</v>
      </c>
      <c r="M776" t="s">
        <v>46</v>
      </c>
      <c r="N776" t="s">
        <v>59</v>
      </c>
      <c r="O776">
        <v>120</v>
      </c>
      <c r="P776" t="s">
        <v>34</v>
      </c>
      <c r="Q776" t="s">
        <v>102</v>
      </c>
      <c r="R776" t="s">
        <v>52</v>
      </c>
      <c r="S776" t="s">
        <v>53</v>
      </c>
      <c r="T776" t="s">
        <v>66</v>
      </c>
      <c r="U776" t="s">
        <v>42</v>
      </c>
      <c r="V776" t="s">
        <v>113</v>
      </c>
      <c r="Z776" t="s">
        <v>32</v>
      </c>
      <c r="AA776">
        <v>0.01</v>
      </c>
      <c r="AB776" t="s">
        <v>32</v>
      </c>
      <c r="AC776" t="s">
        <v>481</v>
      </c>
      <c r="AD776" t="s">
        <v>220</v>
      </c>
      <c r="AE776">
        <v>5</v>
      </c>
      <c r="AF776" t="s">
        <v>482</v>
      </c>
      <c r="AG776">
        <v>370</v>
      </c>
    </row>
    <row r="777" spans="1:34" x14ac:dyDescent="0.25">
      <c r="A777" t="s">
        <v>218</v>
      </c>
      <c r="B777" t="s">
        <v>218</v>
      </c>
      <c r="C777" t="s">
        <v>618</v>
      </c>
      <c r="D777" t="s">
        <v>218</v>
      </c>
      <c r="E777">
        <v>6.6500000000000004E-2</v>
      </c>
      <c r="F777" t="s">
        <v>218</v>
      </c>
      <c r="G777" t="s">
        <v>1325</v>
      </c>
      <c r="H777" t="s">
        <v>110</v>
      </c>
      <c r="I777">
        <v>10</v>
      </c>
      <c r="J777" t="s">
        <v>93</v>
      </c>
      <c r="M777" t="s">
        <v>46</v>
      </c>
      <c r="N777" t="s">
        <v>47</v>
      </c>
      <c r="O777">
        <v>60</v>
      </c>
      <c r="P777" t="s">
        <v>34</v>
      </c>
      <c r="Q777" t="s">
        <v>102</v>
      </c>
      <c r="R777" t="s">
        <v>52</v>
      </c>
      <c r="S777" t="s">
        <v>53</v>
      </c>
      <c r="T777" t="s">
        <v>66</v>
      </c>
      <c r="V777" t="s">
        <v>113</v>
      </c>
      <c r="W777">
        <v>0</v>
      </c>
      <c r="Y777" t="s">
        <v>165</v>
      </c>
      <c r="Z777" t="s">
        <v>32</v>
      </c>
      <c r="AA777">
        <v>5.0000000000000001E-3</v>
      </c>
      <c r="AB777" t="s">
        <v>46</v>
      </c>
      <c r="AC777" t="s">
        <v>619</v>
      </c>
      <c r="AD777" t="s">
        <v>620</v>
      </c>
      <c r="AE777">
        <v>5</v>
      </c>
      <c r="AF777" t="s">
        <v>621</v>
      </c>
      <c r="AG777">
        <v>495</v>
      </c>
      <c r="AH777" t="s">
        <v>118</v>
      </c>
    </row>
    <row r="778" spans="1:34" x14ac:dyDescent="0.25">
      <c r="A778" t="s">
        <v>218</v>
      </c>
      <c r="B778" t="s">
        <v>218</v>
      </c>
      <c r="C778" t="s">
        <v>722</v>
      </c>
      <c r="D778" t="s">
        <v>218</v>
      </c>
      <c r="E778">
        <v>6.7333333333333342E-2</v>
      </c>
      <c r="F778" t="s">
        <v>218</v>
      </c>
      <c r="G778" t="s">
        <v>1325</v>
      </c>
      <c r="H778" t="s">
        <v>110</v>
      </c>
      <c r="I778">
        <v>10</v>
      </c>
      <c r="J778" t="s">
        <v>93</v>
      </c>
      <c r="M778" t="s">
        <v>46</v>
      </c>
      <c r="N778" t="s">
        <v>59</v>
      </c>
      <c r="O778">
        <v>120</v>
      </c>
      <c r="P778" t="s">
        <v>34</v>
      </c>
      <c r="Q778" t="s">
        <v>102</v>
      </c>
      <c r="R778" t="s">
        <v>52</v>
      </c>
      <c r="S778" t="s">
        <v>53</v>
      </c>
      <c r="T778" t="s">
        <v>66</v>
      </c>
      <c r="U778" t="s">
        <v>42</v>
      </c>
      <c r="V778" t="s">
        <v>113</v>
      </c>
      <c r="W778" t="s">
        <v>181</v>
      </c>
      <c r="Z778" t="s">
        <v>32</v>
      </c>
      <c r="AA778">
        <v>0.01</v>
      </c>
      <c r="AB778" t="s">
        <v>46</v>
      </c>
      <c r="AC778">
        <v>6495</v>
      </c>
      <c r="AD778" t="s">
        <v>718</v>
      </c>
      <c r="AE778">
        <v>5</v>
      </c>
      <c r="AF778" t="s">
        <v>127</v>
      </c>
      <c r="AG778">
        <v>696</v>
      </c>
      <c r="AH778" t="s">
        <v>117</v>
      </c>
    </row>
    <row r="779" spans="1:34" x14ac:dyDescent="0.25">
      <c r="A779" t="s">
        <v>218</v>
      </c>
      <c r="B779" t="s">
        <v>218</v>
      </c>
      <c r="C779" t="s">
        <v>288</v>
      </c>
      <c r="D779" t="s">
        <v>218</v>
      </c>
      <c r="E779">
        <v>7.0999999999999994E-2</v>
      </c>
      <c r="F779" t="s">
        <v>218</v>
      </c>
      <c r="G779" t="s">
        <v>1325</v>
      </c>
      <c r="H779" t="s">
        <v>111</v>
      </c>
      <c r="I779">
        <v>10</v>
      </c>
      <c r="J779" t="s">
        <v>93</v>
      </c>
      <c r="M779" t="s">
        <v>46</v>
      </c>
      <c r="N779" t="s">
        <v>59</v>
      </c>
      <c r="O779">
        <v>60</v>
      </c>
      <c r="P779" t="s">
        <v>48</v>
      </c>
      <c r="Q779" t="s">
        <v>102</v>
      </c>
      <c r="R779" t="s">
        <v>52</v>
      </c>
      <c r="S779" t="s">
        <v>53</v>
      </c>
      <c r="T779" t="s">
        <v>66</v>
      </c>
      <c r="U779" t="s">
        <v>42</v>
      </c>
      <c r="V779" t="s">
        <v>113</v>
      </c>
      <c r="Z779" t="s">
        <v>32</v>
      </c>
      <c r="AA779" t="s">
        <v>281</v>
      </c>
      <c r="AB779" t="s">
        <v>46</v>
      </c>
      <c r="AE779">
        <v>5</v>
      </c>
      <c r="AG779" t="s">
        <v>282</v>
      </c>
      <c r="AH779" t="s">
        <v>116</v>
      </c>
    </row>
    <row r="780" spans="1:34" x14ac:dyDescent="0.25">
      <c r="A780" t="s">
        <v>218</v>
      </c>
      <c r="B780" t="s">
        <v>218</v>
      </c>
      <c r="C780" t="s">
        <v>523</v>
      </c>
      <c r="D780" t="s">
        <v>218</v>
      </c>
      <c r="E780">
        <v>7.6999999999999999E-2</v>
      </c>
      <c r="F780" t="s">
        <v>218</v>
      </c>
      <c r="G780" t="s">
        <v>1325</v>
      </c>
      <c r="H780" t="s">
        <v>111</v>
      </c>
      <c r="I780">
        <v>10</v>
      </c>
      <c r="J780" t="s">
        <v>93</v>
      </c>
      <c r="M780" t="s">
        <v>32</v>
      </c>
      <c r="N780" t="s">
        <v>70</v>
      </c>
      <c r="O780">
        <v>900</v>
      </c>
      <c r="P780" t="s">
        <v>48</v>
      </c>
      <c r="Q780" t="s">
        <v>102</v>
      </c>
      <c r="R780" t="s">
        <v>52</v>
      </c>
      <c r="S780" t="s">
        <v>53</v>
      </c>
      <c r="T780" t="s">
        <v>66</v>
      </c>
      <c r="U780" t="s">
        <v>42</v>
      </c>
      <c r="V780" t="s">
        <v>113</v>
      </c>
      <c r="W780">
        <v>0</v>
      </c>
      <c r="Y780" t="s">
        <v>165</v>
      </c>
      <c r="Z780" t="s">
        <v>32</v>
      </c>
      <c r="AA780">
        <v>0.01</v>
      </c>
      <c r="AB780" t="s">
        <v>46</v>
      </c>
      <c r="AC780" t="s">
        <v>532</v>
      </c>
      <c r="AD780" t="s">
        <v>528</v>
      </c>
      <c r="AE780">
        <v>2</v>
      </c>
      <c r="AF780" t="s">
        <v>482</v>
      </c>
      <c r="AG780">
        <v>174</v>
      </c>
      <c r="AH780" t="s">
        <v>116</v>
      </c>
    </row>
    <row r="781" spans="1:34" x14ac:dyDescent="0.25">
      <c r="A781" t="s">
        <v>218</v>
      </c>
      <c r="B781" t="s">
        <v>218</v>
      </c>
      <c r="C781" t="s">
        <v>1247</v>
      </c>
      <c r="D781" t="s">
        <v>218</v>
      </c>
      <c r="E781">
        <v>8.5000000000000006E-2</v>
      </c>
      <c r="F781" t="s">
        <v>218</v>
      </c>
      <c r="G781" t="s">
        <v>1325</v>
      </c>
      <c r="H781" t="s">
        <v>110</v>
      </c>
      <c r="I781">
        <v>10</v>
      </c>
      <c r="J781" t="s">
        <v>93</v>
      </c>
      <c r="M781" t="s">
        <v>46</v>
      </c>
      <c r="N781" t="s">
        <v>59</v>
      </c>
      <c r="O781">
        <v>60</v>
      </c>
      <c r="P781" t="s">
        <v>34</v>
      </c>
      <c r="Q781" t="s">
        <v>102</v>
      </c>
      <c r="R781" t="s">
        <v>52</v>
      </c>
      <c r="S781" t="s">
        <v>53</v>
      </c>
      <c r="T781" t="s">
        <v>66</v>
      </c>
      <c r="U781" t="s">
        <v>42</v>
      </c>
      <c r="V781" t="s">
        <v>113</v>
      </c>
      <c r="W781">
        <v>1</v>
      </c>
      <c r="Y781" t="s">
        <v>917</v>
      </c>
      <c r="Z781" t="s">
        <v>32</v>
      </c>
      <c r="AA781">
        <v>0.01</v>
      </c>
      <c r="AB781" t="s">
        <v>46</v>
      </c>
      <c r="AC781" t="s">
        <v>295</v>
      </c>
      <c r="AD781" t="s">
        <v>718</v>
      </c>
      <c r="AE781">
        <v>5</v>
      </c>
      <c r="AF781" t="s">
        <v>526</v>
      </c>
      <c r="AG781">
        <v>425</v>
      </c>
      <c r="AH781" t="s">
        <v>117</v>
      </c>
    </row>
    <row r="782" spans="1:34" x14ac:dyDescent="0.25">
      <c r="A782" t="s">
        <v>944</v>
      </c>
      <c r="B782" t="s">
        <v>218</v>
      </c>
      <c r="C782" t="s">
        <v>921</v>
      </c>
      <c r="D782" t="s">
        <v>218</v>
      </c>
      <c r="E782">
        <v>8.7999999999999995E-2</v>
      </c>
      <c r="F782" t="s">
        <v>218</v>
      </c>
      <c r="G782" t="s">
        <v>1325</v>
      </c>
      <c r="H782" t="s">
        <v>109</v>
      </c>
      <c r="I782">
        <v>10</v>
      </c>
      <c r="J782" t="s">
        <v>93</v>
      </c>
      <c r="M782" t="s">
        <v>46</v>
      </c>
      <c r="N782" t="s">
        <v>59</v>
      </c>
      <c r="O782">
        <v>120</v>
      </c>
      <c r="P782" t="s">
        <v>71</v>
      </c>
      <c r="Q782" t="s">
        <v>102</v>
      </c>
      <c r="R782" t="s">
        <v>39</v>
      </c>
      <c r="S782" t="s">
        <v>53</v>
      </c>
      <c r="T782" t="s">
        <v>66</v>
      </c>
      <c r="U782" t="s">
        <v>42</v>
      </c>
      <c r="V782" t="s">
        <v>113</v>
      </c>
      <c r="W782">
        <v>10</v>
      </c>
      <c r="Y782" t="s">
        <v>945</v>
      </c>
      <c r="Z782" t="s">
        <v>32</v>
      </c>
      <c r="AA782">
        <v>0.01</v>
      </c>
      <c r="AB782" t="s">
        <v>46</v>
      </c>
      <c r="AC782" t="s">
        <v>923</v>
      </c>
      <c r="AD782" t="s">
        <v>924</v>
      </c>
      <c r="AE782">
        <v>2</v>
      </c>
      <c r="AF782" t="s">
        <v>925</v>
      </c>
    </row>
    <row r="783" spans="1:34" x14ac:dyDescent="0.25">
      <c r="A783" t="s">
        <v>218</v>
      </c>
      <c r="B783" t="s">
        <v>218</v>
      </c>
      <c r="C783" t="s">
        <v>1191</v>
      </c>
      <c r="D783" t="s">
        <v>218</v>
      </c>
      <c r="F783" t="s">
        <v>218</v>
      </c>
      <c r="G783" t="s">
        <v>1325</v>
      </c>
      <c r="I783">
        <v>10</v>
      </c>
      <c r="J783" t="s">
        <v>93</v>
      </c>
      <c r="M783" t="s">
        <v>46</v>
      </c>
      <c r="N783" t="s">
        <v>47</v>
      </c>
      <c r="O783">
        <v>60</v>
      </c>
      <c r="P783" t="s">
        <v>71</v>
      </c>
      <c r="Q783" t="s">
        <v>102</v>
      </c>
      <c r="R783" t="s">
        <v>39</v>
      </c>
      <c r="S783" t="s">
        <v>90</v>
      </c>
      <c r="T783" t="s">
        <v>66</v>
      </c>
      <c r="U783" t="s">
        <v>42</v>
      </c>
      <c r="V783" t="s">
        <v>113</v>
      </c>
      <c r="W783">
        <v>6.6783000000000001</v>
      </c>
      <c r="X783">
        <v>5</v>
      </c>
      <c r="Z783" t="s">
        <v>32</v>
      </c>
      <c r="AA783">
        <v>5.0000000000000001E-3</v>
      </c>
      <c r="AB783" t="s">
        <v>32</v>
      </c>
      <c r="AC783" t="s">
        <v>1192</v>
      </c>
      <c r="AD783" t="s">
        <v>1193</v>
      </c>
      <c r="AE783">
        <v>5</v>
      </c>
      <c r="AF783" t="s">
        <v>802</v>
      </c>
      <c r="AG783">
        <v>900</v>
      </c>
      <c r="AH783" t="s">
        <v>119</v>
      </c>
    </row>
    <row r="784" spans="1:34" x14ac:dyDescent="0.25">
      <c r="A784" t="s">
        <v>218</v>
      </c>
      <c r="B784" t="s">
        <v>218</v>
      </c>
      <c r="C784" t="s">
        <v>440</v>
      </c>
      <c r="D784" t="s">
        <v>218</v>
      </c>
      <c r="F784" t="s">
        <v>218</v>
      </c>
      <c r="G784" t="s">
        <v>1325</v>
      </c>
      <c r="I784">
        <v>10</v>
      </c>
      <c r="J784" t="s">
        <v>93</v>
      </c>
      <c r="M784" t="s">
        <v>46</v>
      </c>
      <c r="N784" t="s">
        <v>59</v>
      </c>
      <c r="O784">
        <v>600</v>
      </c>
      <c r="P784" t="s">
        <v>35</v>
      </c>
      <c r="Q784" t="s">
        <v>102</v>
      </c>
      <c r="R784" t="s">
        <v>78</v>
      </c>
      <c r="S784" t="s">
        <v>85</v>
      </c>
      <c r="T784" t="s">
        <v>66</v>
      </c>
      <c r="U784" t="s">
        <v>42</v>
      </c>
      <c r="V784" t="s">
        <v>113</v>
      </c>
      <c r="Z784" t="s">
        <v>32</v>
      </c>
      <c r="AA784">
        <v>5.0000000000000001E-3</v>
      </c>
      <c r="AB784" t="s">
        <v>32</v>
      </c>
      <c r="AC784" t="s">
        <v>441</v>
      </c>
      <c r="AD784" t="s">
        <v>442</v>
      </c>
      <c r="AE784">
        <v>20</v>
      </c>
      <c r="AG784">
        <v>850</v>
      </c>
      <c r="AH784" t="s">
        <v>117</v>
      </c>
    </row>
    <row r="785" spans="1:34" x14ac:dyDescent="0.25">
      <c r="A785" t="s">
        <v>944</v>
      </c>
      <c r="B785" t="s">
        <v>218</v>
      </c>
      <c r="C785" t="s">
        <v>1140</v>
      </c>
      <c r="D785" t="s">
        <v>218</v>
      </c>
      <c r="F785" t="s">
        <v>218</v>
      </c>
      <c r="G785" t="s">
        <v>1325</v>
      </c>
      <c r="I785">
        <v>10</v>
      </c>
      <c r="J785" t="s">
        <v>93</v>
      </c>
      <c r="M785" t="s">
        <v>46</v>
      </c>
      <c r="N785" t="s">
        <v>47</v>
      </c>
      <c r="O785">
        <v>180</v>
      </c>
      <c r="P785" t="s">
        <v>34</v>
      </c>
      <c r="Q785" t="s">
        <v>102</v>
      </c>
      <c r="R785" t="s">
        <v>1119</v>
      </c>
      <c r="S785" t="s">
        <v>85</v>
      </c>
      <c r="T785" t="s">
        <v>66</v>
      </c>
      <c r="U785" t="s">
        <v>42</v>
      </c>
      <c r="V785" t="s">
        <v>113</v>
      </c>
      <c r="W785">
        <v>0</v>
      </c>
      <c r="X785">
        <v>3</v>
      </c>
      <c r="Y785" t="s">
        <v>1120</v>
      </c>
      <c r="Z785" t="s">
        <v>32</v>
      </c>
      <c r="AA785">
        <v>0.01</v>
      </c>
      <c r="AB785" t="s">
        <v>32</v>
      </c>
      <c r="AC785" t="s">
        <v>1121</v>
      </c>
      <c r="AD785" t="s">
        <v>1122</v>
      </c>
      <c r="AE785">
        <v>5</v>
      </c>
      <c r="AF785" t="s">
        <v>526</v>
      </c>
      <c r="AG785">
        <v>1100</v>
      </c>
      <c r="AH785" t="s">
        <v>116</v>
      </c>
    </row>
    <row r="786" spans="1:34" x14ac:dyDescent="0.25">
      <c r="A786" t="s">
        <v>616</v>
      </c>
      <c r="B786" t="s">
        <v>616</v>
      </c>
      <c r="C786" t="s">
        <v>600</v>
      </c>
      <c r="D786" t="s">
        <v>616</v>
      </c>
      <c r="E786">
        <v>4.5999999999999999E-2</v>
      </c>
      <c r="F786" t="s">
        <v>616</v>
      </c>
      <c r="H786" t="s">
        <v>108</v>
      </c>
      <c r="I786">
        <v>15</v>
      </c>
      <c r="J786" t="s">
        <v>93</v>
      </c>
      <c r="M786" t="s">
        <v>46</v>
      </c>
      <c r="N786" t="s">
        <v>70</v>
      </c>
      <c r="O786">
        <v>909</v>
      </c>
      <c r="P786" t="s">
        <v>34</v>
      </c>
      <c r="Q786" t="s">
        <v>102</v>
      </c>
      <c r="R786" t="s">
        <v>52</v>
      </c>
      <c r="S786" t="s">
        <v>88</v>
      </c>
      <c r="T786" t="s">
        <v>66</v>
      </c>
      <c r="U786" t="s">
        <v>42</v>
      </c>
      <c r="V786" t="s">
        <v>113</v>
      </c>
      <c r="W786">
        <v>5</v>
      </c>
      <c r="Y786" t="s">
        <v>603</v>
      </c>
      <c r="Z786" t="s">
        <v>32</v>
      </c>
      <c r="AA786">
        <v>5.0000000000000001E-3</v>
      </c>
      <c r="AB786" t="s">
        <v>46</v>
      </c>
      <c r="AC786" t="s">
        <v>604</v>
      </c>
      <c r="AD786" t="s">
        <v>617</v>
      </c>
      <c r="AE786">
        <v>0.5</v>
      </c>
      <c r="AF786" t="s">
        <v>606</v>
      </c>
      <c r="AG786">
        <v>380</v>
      </c>
      <c r="AH786" t="s">
        <v>116</v>
      </c>
    </row>
    <row r="787" spans="1:34" x14ac:dyDescent="0.25">
      <c r="A787" t="s">
        <v>783</v>
      </c>
      <c r="B787" t="s">
        <v>159</v>
      </c>
      <c r="C787" t="s">
        <v>777</v>
      </c>
      <c r="D787" t="s">
        <v>159</v>
      </c>
      <c r="E787">
        <v>0.01</v>
      </c>
      <c r="F787" t="s">
        <v>159</v>
      </c>
      <c r="G787" t="s">
        <v>1325</v>
      </c>
      <c r="H787" t="s">
        <v>111</v>
      </c>
      <c r="I787">
        <v>10</v>
      </c>
      <c r="J787" t="s">
        <v>93</v>
      </c>
      <c r="M787" t="s">
        <v>46</v>
      </c>
      <c r="N787" t="s">
        <v>59</v>
      </c>
      <c r="O787">
        <v>900</v>
      </c>
      <c r="P787" t="s">
        <v>48</v>
      </c>
      <c r="Q787" t="s">
        <v>102</v>
      </c>
      <c r="R787" t="s">
        <v>52</v>
      </c>
      <c r="S787" t="s">
        <v>53</v>
      </c>
      <c r="T787" t="s">
        <v>66</v>
      </c>
      <c r="U787" t="s">
        <v>42</v>
      </c>
      <c r="V787" t="s">
        <v>113</v>
      </c>
      <c r="Z787" t="s">
        <v>32</v>
      </c>
      <c r="AA787">
        <v>5.0000000000000001E-3</v>
      </c>
      <c r="AB787" t="s">
        <v>46</v>
      </c>
      <c r="AC787" t="s">
        <v>781</v>
      </c>
      <c r="AD787" t="s">
        <v>220</v>
      </c>
      <c r="AE787">
        <v>5</v>
      </c>
      <c r="AF787" t="s">
        <v>782</v>
      </c>
      <c r="AG787">
        <v>500</v>
      </c>
      <c r="AH787" t="s">
        <v>116</v>
      </c>
    </row>
    <row r="788" spans="1:34" x14ac:dyDescent="0.25">
      <c r="A788" t="s">
        <v>159</v>
      </c>
      <c r="B788" t="s">
        <v>159</v>
      </c>
      <c r="C788" t="s">
        <v>975</v>
      </c>
      <c r="D788" t="s">
        <v>159</v>
      </c>
      <c r="E788">
        <v>2.5000000000000001E-2</v>
      </c>
      <c r="F788" t="s">
        <v>159</v>
      </c>
      <c r="G788" t="s">
        <v>1325</v>
      </c>
      <c r="H788" t="s">
        <v>109</v>
      </c>
      <c r="I788">
        <v>10</v>
      </c>
      <c r="J788" t="s">
        <v>93</v>
      </c>
      <c r="M788" t="s">
        <v>46</v>
      </c>
      <c r="N788" t="s">
        <v>59</v>
      </c>
      <c r="O788">
        <v>60</v>
      </c>
      <c r="P788" t="s">
        <v>48</v>
      </c>
      <c r="Q788" t="s">
        <v>102</v>
      </c>
      <c r="R788" t="s">
        <v>52</v>
      </c>
      <c r="S788" t="s">
        <v>53</v>
      </c>
      <c r="T788" t="s">
        <v>66</v>
      </c>
      <c r="U788" t="s">
        <v>42</v>
      </c>
      <c r="V788" t="s">
        <v>113</v>
      </c>
      <c r="Y788" t="s">
        <v>165</v>
      </c>
      <c r="Z788" t="s">
        <v>32</v>
      </c>
      <c r="AA788">
        <v>0.01</v>
      </c>
      <c r="AB788" t="s">
        <v>46</v>
      </c>
      <c r="AC788" t="s">
        <v>966</v>
      </c>
      <c r="AD788" t="s">
        <v>967</v>
      </c>
      <c r="AE788">
        <v>5</v>
      </c>
      <c r="AF788" t="s">
        <v>482</v>
      </c>
      <c r="AG788">
        <v>750</v>
      </c>
      <c r="AH788" t="s">
        <v>120</v>
      </c>
    </row>
    <row r="789" spans="1:34" x14ac:dyDescent="0.25">
      <c r="A789" t="s">
        <v>159</v>
      </c>
      <c r="B789" t="s">
        <v>159</v>
      </c>
      <c r="C789" t="s">
        <v>808</v>
      </c>
      <c r="D789" t="s">
        <v>159</v>
      </c>
      <c r="E789" s="18">
        <v>3.9600000000000003E-2</v>
      </c>
      <c r="F789" t="s">
        <v>159</v>
      </c>
      <c r="G789" t="s">
        <v>1325</v>
      </c>
      <c r="H789" t="s">
        <v>111</v>
      </c>
      <c r="I789">
        <v>10</v>
      </c>
      <c r="J789" t="s">
        <v>93</v>
      </c>
      <c r="M789" t="s">
        <v>46</v>
      </c>
      <c r="N789" t="s">
        <v>59</v>
      </c>
      <c r="O789">
        <v>300</v>
      </c>
      <c r="P789" t="s">
        <v>48</v>
      </c>
      <c r="Q789" t="s">
        <v>102</v>
      </c>
      <c r="R789" t="s">
        <v>39</v>
      </c>
      <c r="S789" t="s">
        <v>85</v>
      </c>
      <c r="T789" t="s">
        <v>66</v>
      </c>
      <c r="U789" t="s">
        <v>42</v>
      </c>
      <c r="V789" t="s">
        <v>113</v>
      </c>
      <c r="W789">
        <v>-0.05</v>
      </c>
      <c r="X789">
        <v>0.51</v>
      </c>
      <c r="Y789" t="s">
        <v>664</v>
      </c>
      <c r="Z789" t="s">
        <v>46</v>
      </c>
      <c r="AA789" t="s">
        <v>787</v>
      </c>
      <c r="AB789" t="s">
        <v>32</v>
      </c>
      <c r="AC789" t="s">
        <v>788</v>
      </c>
      <c r="AD789" t="s">
        <v>789</v>
      </c>
      <c r="AE789">
        <v>5</v>
      </c>
      <c r="AF789" t="s">
        <v>790</v>
      </c>
      <c r="AG789">
        <v>942</v>
      </c>
      <c r="AH789" t="s">
        <v>116</v>
      </c>
    </row>
    <row r="790" spans="1:34" x14ac:dyDescent="0.25">
      <c r="A790" t="s">
        <v>159</v>
      </c>
      <c r="B790" t="s">
        <v>159</v>
      </c>
      <c r="C790" t="s">
        <v>224</v>
      </c>
      <c r="D790" t="s">
        <v>159</v>
      </c>
      <c r="E790">
        <v>4.1099999999999998E-2</v>
      </c>
      <c r="F790" t="s">
        <v>159</v>
      </c>
      <c r="G790" t="s">
        <v>1325</v>
      </c>
      <c r="H790" t="s">
        <v>111</v>
      </c>
      <c r="I790">
        <v>10</v>
      </c>
      <c r="J790" t="s">
        <v>93</v>
      </c>
      <c r="M790" t="s">
        <v>46</v>
      </c>
      <c r="N790" t="s">
        <v>59</v>
      </c>
      <c r="O790">
        <v>120</v>
      </c>
      <c r="P790" t="s">
        <v>48</v>
      </c>
      <c r="Q790" t="s">
        <v>103</v>
      </c>
      <c r="R790" t="s">
        <v>52</v>
      </c>
      <c r="S790" t="s">
        <v>53</v>
      </c>
      <c r="T790" t="s">
        <v>41</v>
      </c>
      <c r="V790" t="s">
        <v>113</v>
      </c>
      <c r="Z790" t="s">
        <v>32</v>
      </c>
      <c r="AA790" t="s">
        <v>213</v>
      </c>
      <c r="AB790" t="s">
        <v>46</v>
      </c>
      <c r="AC790" t="s">
        <v>214</v>
      </c>
      <c r="AD790" t="s">
        <v>215</v>
      </c>
      <c r="AE790">
        <v>1</v>
      </c>
      <c r="AF790" t="s">
        <v>216</v>
      </c>
      <c r="AG790">
        <v>250</v>
      </c>
      <c r="AH790" t="s">
        <v>116</v>
      </c>
    </row>
    <row r="791" spans="1:34" x14ac:dyDescent="0.25">
      <c r="A791" t="s">
        <v>159</v>
      </c>
      <c r="B791" t="s">
        <v>159</v>
      </c>
      <c r="C791" t="s">
        <v>722</v>
      </c>
      <c r="D791" t="s">
        <v>159</v>
      </c>
      <c r="E791">
        <v>4.5000000000000005E-2</v>
      </c>
      <c r="F791" t="s">
        <v>159</v>
      </c>
      <c r="G791" t="s">
        <v>1325</v>
      </c>
      <c r="H791" t="s">
        <v>110</v>
      </c>
      <c r="I791">
        <v>10</v>
      </c>
      <c r="J791" t="s">
        <v>93</v>
      </c>
      <c r="M791" t="s">
        <v>46</v>
      </c>
      <c r="N791" t="s">
        <v>59</v>
      </c>
      <c r="O791">
        <v>120</v>
      </c>
      <c r="P791" t="s">
        <v>34</v>
      </c>
      <c r="Q791" t="s">
        <v>103</v>
      </c>
      <c r="R791" t="s">
        <v>52</v>
      </c>
      <c r="S791" t="s">
        <v>53</v>
      </c>
      <c r="T791" t="s">
        <v>41</v>
      </c>
      <c r="U791" t="s">
        <v>42</v>
      </c>
      <c r="V791" t="s">
        <v>113</v>
      </c>
      <c r="W791" t="s">
        <v>181</v>
      </c>
      <c r="Z791" t="s">
        <v>32</v>
      </c>
      <c r="AA791">
        <v>0.01</v>
      </c>
      <c r="AB791" t="s">
        <v>46</v>
      </c>
      <c r="AC791">
        <v>7010</v>
      </c>
      <c r="AD791" t="s">
        <v>716</v>
      </c>
      <c r="AE791">
        <v>1</v>
      </c>
      <c r="AF791" t="s">
        <v>127</v>
      </c>
      <c r="AG791">
        <v>696</v>
      </c>
      <c r="AH791" t="s">
        <v>117</v>
      </c>
    </row>
    <row r="792" spans="1:34" x14ac:dyDescent="0.25">
      <c r="A792" t="s">
        <v>159</v>
      </c>
      <c r="B792" t="s">
        <v>159</v>
      </c>
      <c r="C792" t="s">
        <v>889</v>
      </c>
      <c r="D792" t="s">
        <v>159</v>
      </c>
      <c r="E792">
        <v>4.5999999999999999E-2</v>
      </c>
      <c r="F792" t="s">
        <v>159</v>
      </c>
      <c r="G792" t="s">
        <v>1325</v>
      </c>
      <c r="H792" t="s">
        <v>109</v>
      </c>
      <c r="I792">
        <v>10</v>
      </c>
      <c r="J792" t="s">
        <v>93</v>
      </c>
      <c r="M792" t="s">
        <v>46</v>
      </c>
      <c r="N792" t="s">
        <v>59</v>
      </c>
      <c r="O792">
        <v>5</v>
      </c>
      <c r="P792" t="s">
        <v>48</v>
      </c>
      <c r="Q792" t="s">
        <v>103</v>
      </c>
      <c r="R792" t="s">
        <v>52</v>
      </c>
      <c r="S792" t="s">
        <v>53</v>
      </c>
      <c r="T792" t="s">
        <v>41</v>
      </c>
      <c r="U792" t="s">
        <v>55</v>
      </c>
      <c r="V792" t="s">
        <v>113</v>
      </c>
      <c r="W792">
        <v>0</v>
      </c>
      <c r="X792" t="s">
        <v>55</v>
      </c>
      <c r="Y792" t="s">
        <v>890</v>
      </c>
      <c r="Z792" t="s">
        <v>32</v>
      </c>
      <c r="AA792">
        <v>0.01</v>
      </c>
      <c r="AB792" t="s">
        <v>46</v>
      </c>
      <c r="AC792" t="s">
        <v>230</v>
      </c>
      <c r="AD792" t="s">
        <v>891</v>
      </c>
      <c r="AE792">
        <v>2</v>
      </c>
      <c r="AF792" t="s">
        <v>892</v>
      </c>
      <c r="AG792">
        <v>750</v>
      </c>
      <c r="AH792" t="s">
        <v>116</v>
      </c>
    </row>
    <row r="793" spans="1:34" x14ac:dyDescent="0.25">
      <c r="A793" t="s">
        <v>159</v>
      </c>
      <c r="B793" t="s">
        <v>159</v>
      </c>
      <c r="C793" t="s">
        <v>311</v>
      </c>
      <c r="D793" t="s">
        <v>159</v>
      </c>
      <c r="E793">
        <v>4.9000000000000002E-2</v>
      </c>
      <c r="F793" t="s">
        <v>159</v>
      </c>
      <c r="G793" t="s">
        <v>1325</v>
      </c>
      <c r="H793" t="s">
        <v>111</v>
      </c>
      <c r="I793">
        <v>10</v>
      </c>
      <c r="J793" t="s">
        <v>93</v>
      </c>
      <c r="M793" t="s">
        <v>46</v>
      </c>
      <c r="N793" t="s">
        <v>59</v>
      </c>
      <c r="O793">
        <v>180</v>
      </c>
      <c r="P793" t="s">
        <v>35</v>
      </c>
      <c r="Q793" t="s">
        <v>103</v>
      </c>
      <c r="R793" t="s">
        <v>52</v>
      </c>
      <c r="S793" t="s">
        <v>53</v>
      </c>
      <c r="T793" t="s">
        <v>41</v>
      </c>
      <c r="U793" t="s">
        <v>42</v>
      </c>
      <c r="V793" t="s">
        <v>113</v>
      </c>
      <c r="W793">
        <v>6</v>
      </c>
      <c r="Z793" t="s">
        <v>32</v>
      </c>
      <c r="AA793">
        <v>5.0000000000000001E-3</v>
      </c>
      <c r="AC793" t="s">
        <v>312</v>
      </c>
      <c r="AD793" t="s">
        <v>313</v>
      </c>
      <c r="AE793">
        <v>2</v>
      </c>
    </row>
    <row r="794" spans="1:34" x14ac:dyDescent="0.25">
      <c r="A794" t="s">
        <v>598</v>
      </c>
      <c r="B794" t="s">
        <v>159</v>
      </c>
      <c r="C794" t="s">
        <v>576</v>
      </c>
      <c r="D794" t="s">
        <v>159</v>
      </c>
      <c r="E794">
        <v>4.9000000000000002E-2</v>
      </c>
      <c r="F794" t="s">
        <v>159</v>
      </c>
      <c r="G794" t="s">
        <v>1325</v>
      </c>
      <c r="H794" t="s">
        <v>111</v>
      </c>
      <c r="I794">
        <v>10</v>
      </c>
      <c r="J794" t="s">
        <v>93</v>
      </c>
      <c r="M794" t="s">
        <v>46</v>
      </c>
      <c r="N794" t="s">
        <v>59</v>
      </c>
      <c r="O794">
        <v>10</v>
      </c>
      <c r="P794" t="s">
        <v>48</v>
      </c>
      <c r="Q794" t="s">
        <v>103</v>
      </c>
      <c r="R794" t="s">
        <v>52</v>
      </c>
      <c r="S794" t="s">
        <v>53</v>
      </c>
      <c r="T794" t="s">
        <v>41</v>
      </c>
      <c r="V794" t="s">
        <v>113</v>
      </c>
      <c r="Z794" t="s">
        <v>32</v>
      </c>
      <c r="AA794">
        <v>0.01</v>
      </c>
      <c r="AB794" t="s">
        <v>46</v>
      </c>
      <c r="AC794" t="s">
        <v>592</v>
      </c>
      <c r="AD794" t="s">
        <v>593</v>
      </c>
      <c r="AE794">
        <v>2</v>
      </c>
      <c r="AF794" t="s">
        <v>127</v>
      </c>
      <c r="AG794">
        <v>554</v>
      </c>
      <c r="AH794" t="s">
        <v>116</v>
      </c>
    </row>
    <row r="795" spans="1:34" x14ac:dyDescent="0.25">
      <c r="A795" t="s">
        <v>159</v>
      </c>
      <c r="B795" t="s">
        <v>159</v>
      </c>
      <c r="C795" t="s">
        <v>1115</v>
      </c>
      <c r="D795" t="s">
        <v>159</v>
      </c>
      <c r="E795">
        <v>0.05</v>
      </c>
      <c r="F795" t="s">
        <v>159</v>
      </c>
      <c r="G795" t="s">
        <v>1325</v>
      </c>
      <c r="I795">
        <v>10</v>
      </c>
      <c r="J795" t="s">
        <v>93</v>
      </c>
      <c r="N795" t="s">
        <v>1109</v>
      </c>
      <c r="O795">
        <v>10</v>
      </c>
      <c r="P795" t="s">
        <v>1110</v>
      </c>
      <c r="Q795" t="s">
        <v>103</v>
      </c>
      <c r="R795" t="s">
        <v>52</v>
      </c>
      <c r="T795" t="s">
        <v>824</v>
      </c>
      <c r="AB795" t="s">
        <v>826</v>
      </c>
      <c r="AD795" t="s">
        <v>1114</v>
      </c>
      <c r="AE795">
        <v>2</v>
      </c>
    </row>
    <row r="796" spans="1:34" x14ac:dyDescent="0.25">
      <c r="A796" t="s">
        <v>197</v>
      </c>
      <c r="B796" t="s">
        <v>159</v>
      </c>
      <c r="C796" t="s">
        <v>888</v>
      </c>
      <c r="D796" t="s">
        <v>159</v>
      </c>
      <c r="E796">
        <v>5.0999999999999997E-2</v>
      </c>
      <c r="F796" t="s">
        <v>159</v>
      </c>
      <c r="G796" t="s">
        <v>1325</v>
      </c>
      <c r="H796" t="s">
        <v>111</v>
      </c>
      <c r="I796">
        <v>5</v>
      </c>
      <c r="J796" t="s">
        <v>93</v>
      </c>
      <c r="M796" t="s">
        <v>826</v>
      </c>
      <c r="N796" t="s">
        <v>59</v>
      </c>
      <c r="O796">
        <v>240</v>
      </c>
      <c r="P796" t="s">
        <v>457</v>
      </c>
      <c r="Q796" t="s">
        <v>103</v>
      </c>
      <c r="R796" t="s">
        <v>52</v>
      </c>
      <c r="S796" t="s">
        <v>53</v>
      </c>
      <c r="T796" t="s">
        <v>41</v>
      </c>
      <c r="U796" t="s">
        <v>42</v>
      </c>
      <c r="V796" t="s">
        <v>113</v>
      </c>
      <c r="Y796" t="s">
        <v>165</v>
      </c>
      <c r="Z796" t="s">
        <v>32</v>
      </c>
      <c r="AA796">
        <v>5.0000000000000001E-3</v>
      </c>
      <c r="AB796" t="s">
        <v>415</v>
      </c>
      <c r="AC796" t="s">
        <v>883</v>
      </c>
      <c r="AD796" t="s">
        <v>884</v>
      </c>
      <c r="AE796">
        <v>1</v>
      </c>
      <c r="AF796" t="s">
        <v>812</v>
      </c>
      <c r="AG796">
        <v>250</v>
      </c>
      <c r="AH796" t="s">
        <v>116</v>
      </c>
    </row>
    <row r="797" spans="1:34" x14ac:dyDescent="0.25">
      <c r="A797" t="s">
        <v>159</v>
      </c>
      <c r="B797" t="s">
        <v>159</v>
      </c>
      <c r="C797" t="s">
        <v>1190</v>
      </c>
      <c r="D797" t="s">
        <v>159</v>
      </c>
      <c r="E797">
        <v>5.1999999999999998E-2</v>
      </c>
      <c r="F797" t="s">
        <v>159</v>
      </c>
      <c r="G797" t="s">
        <v>1325</v>
      </c>
      <c r="H797" t="s">
        <v>111</v>
      </c>
      <c r="I797">
        <v>10</v>
      </c>
      <c r="J797" t="s">
        <v>93</v>
      </c>
      <c r="M797" t="s">
        <v>46</v>
      </c>
      <c r="N797" t="s">
        <v>59</v>
      </c>
      <c r="O797">
        <v>180</v>
      </c>
      <c r="P797" t="s">
        <v>48</v>
      </c>
      <c r="Q797" t="s">
        <v>103</v>
      </c>
      <c r="R797" t="s">
        <v>52</v>
      </c>
      <c r="S797" t="s">
        <v>53</v>
      </c>
      <c r="T797" t="s">
        <v>41</v>
      </c>
      <c r="U797" t="s">
        <v>42</v>
      </c>
      <c r="V797" t="s">
        <v>113</v>
      </c>
      <c r="AA797" t="s">
        <v>894</v>
      </c>
      <c r="AB797" t="s">
        <v>32</v>
      </c>
      <c r="AE797">
        <v>1</v>
      </c>
    </row>
    <row r="798" spans="1:34" x14ac:dyDescent="0.25">
      <c r="A798" t="s">
        <v>159</v>
      </c>
      <c r="B798" t="s">
        <v>159</v>
      </c>
      <c r="C798" t="s">
        <v>920</v>
      </c>
      <c r="D798" t="s">
        <v>159</v>
      </c>
      <c r="E798" s="17">
        <v>5.1999999999999998E-2</v>
      </c>
      <c r="F798" t="s">
        <v>159</v>
      </c>
      <c r="G798" t="s">
        <v>1325</v>
      </c>
      <c r="H798" t="s">
        <v>110</v>
      </c>
      <c r="I798" s="17">
        <v>15</v>
      </c>
      <c r="J798" t="s">
        <v>915</v>
      </c>
      <c r="M798" t="s">
        <v>46</v>
      </c>
      <c r="N798" t="s">
        <v>59</v>
      </c>
      <c r="O798" t="s">
        <v>916</v>
      </c>
      <c r="P798" t="s">
        <v>48</v>
      </c>
      <c r="Q798" t="s">
        <v>103</v>
      </c>
      <c r="R798" t="s">
        <v>52</v>
      </c>
      <c r="S798" t="s">
        <v>53</v>
      </c>
      <c r="T798" t="s">
        <v>41</v>
      </c>
      <c r="U798" t="s">
        <v>42</v>
      </c>
      <c r="V798" t="s">
        <v>100</v>
      </c>
      <c r="W798">
        <v>6</v>
      </c>
      <c r="Y798" t="s">
        <v>917</v>
      </c>
      <c r="Z798" t="s">
        <v>32</v>
      </c>
      <c r="AA798">
        <v>0.01</v>
      </c>
      <c r="AB798" t="s">
        <v>46</v>
      </c>
      <c r="AC798" t="s">
        <v>918</v>
      </c>
      <c r="AD798" t="s">
        <v>919</v>
      </c>
      <c r="AE798">
        <v>2</v>
      </c>
      <c r="AF798" t="s">
        <v>216</v>
      </c>
      <c r="AG798" s="17">
        <v>530</v>
      </c>
      <c r="AH798" t="s">
        <v>116</v>
      </c>
    </row>
    <row r="799" spans="1:34" x14ac:dyDescent="0.25">
      <c r="A799" t="s">
        <v>159</v>
      </c>
      <c r="B799" t="s">
        <v>159</v>
      </c>
      <c r="C799" t="s">
        <v>1247</v>
      </c>
      <c r="D799" t="s">
        <v>159</v>
      </c>
      <c r="E799">
        <v>5.1999999999999998E-2</v>
      </c>
      <c r="F799" t="s">
        <v>159</v>
      </c>
      <c r="G799" t="s">
        <v>1325</v>
      </c>
      <c r="H799" t="s">
        <v>110</v>
      </c>
      <c r="I799">
        <v>10</v>
      </c>
      <c r="J799" t="s">
        <v>93</v>
      </c>
      <c r="M799" t="s">
        <v>46</v>
      </c>
      <c r="N799" t="s">
        <v>59</v>
      </c>
      <c r="O799">
        <v>60</v>
      </c>
      <c r="P799" t="s">
        <v>34</v>
      </c>
      <c r="Q799" t="s">
        <v>103</v>
      </c>
      <c r="R799" t="s">
        <v>52</v>
      </c>
      <c r="S799" t="s">
        <v>53</v>
      </c>
      <c r="T799" t="s">
        <v>41</v>
      </c>
      <c r="U799" t="s">
        <v>42</v>
      </c>
      <c r="V799" t="s">
        <v>113</v>
      </c>
      <c r="W799">
        <v>0</v>
      </c>
      <c r="Y799" t="s">
        <v>165</v>
      </c>
      <c r="Z799" t="s">
        <v>32</v>
      </c>
      <c r="AA799">
        <v>0.01</v>
      </c>
      <c r="AB799" t="s">
        <v>46</v>
      </c>
      <c r="AC799" t="s">
        <v>1248</v>
      </c>
      <c r="AD799" t="s">
        <v>716</v>
      </c>
      <c r="AE799">
        <v>1</v>
      </c>
      <c r="AF799" t="s">
        <v>526</v>
      </c>
      <c r="AG799">
        <v>438</v>
      </c>
      <c r="AH799" t="s">
        <v>117</v>
      </c>
    </row>
    <row r="800" spans="1:34" x14ac:dyDescent="0.25">
      <c r="A800" t="s">
        <v>159</v>
      </c>
      <c r="B800" t="s">
        <v>159</v>
      </c>
      <c r="C800" t="s">
        <v>338</v>
      </c>
      <c r="D800" t="s">
        <v>159</v>
      </c>
      <c r="E800">
        <v>5.1999999999999998E-2</v>
      </c>
      <c r="F800" t="s">
        <v>159</v>
      </c>
      <c r="G800" t="s">
        <v>1325</v>
      </c>
      <c r="H800" t="s">
        <v>111</v>
      </c>
      <c r="I800">
        <v>10</v>
      </c>
      <c r="J800" t="s">
        <v>96</v>
      </c>
      <c r="M800" t="s">
        <v>32</v>
      </c>
      <c r="N800" t="s">
        <v>59</v>
      </c>
      <c r="O800">
        <v>3</v>
      </c>
      <c r="P800" t="s">
        <v>339</v>
      </c>
      <c r="Q800" t="s">
        <v>103</v>
      </c>
      <c r="R800" t="s">
        <v>52</v>
      </c>
      <c r="S800" t="s">
        <v>53</v>
      </c>
      <c r="T800" t="s">
        <v>41</v>
      </c>
      <c r="U800" t="s">
        <v>42</v>
      </c>
      <c r="V800" t="s">
        <v>113</v>
      </c>
      <c r="W800">
        <v>0</v>
      </c>
      <c r="Y800" t="s">
        <v>165</v>
      </c>
      <c r="Z800" t="s">
        <v>32</v>
      </c>
      <c r="AC800" t="s">
        <v>230</v>
      </c>
      <c r="AD800" t="s">
        <v>340</v>
      </c>
      <c r="AE800">
        <v>1</v>
      </c>
      <c r="AF800" t="s">
        <v>216</v>
      </c>
      <c r="AG800">
        <v>523</v>
      </c>
      <c r="AH800" t="s">
        <v>116</v>
      </c>
    </row>
    <row r="801" spans="1:34" x14ac:dyDescent="0.25">
      <c r="A801" t="s">
        <v>869</v>
      </c>
      <c r="B801" t="s">
        <v>159</v>
      </c>
      <c r="C801" t="s">
        <v>870</v>
      </c>
      <c r="D801" t="s">
        <v>159</v>
      </c>
      <c r="E801">
        <v>5.1999999999999998E-2</v>
      </c>
      <c r="F801" t="s">
        <v>159</v>
      </c>
      <c r="G801" t="s">
        <v>1325</v>
      </c>
      <c r="H801" t="s">
        <v>111</v>
      </c>
      <c r="I801">
        <v>10</v>
      </c>
      <c r="J801" t="s">
        <v>93</v>
      </c>
      <c r="M801" t="s">
        <v>46</v>
      </c>
      <c r="N801" t="s">
        <v>59</v>
      </c>
      <c r="O801">
        <v>60</v>
      </c>
      <c r="P801" t="s">
        <v>48</v>
      </c>
      <c r="Q801" t="s">
        <v>103</v>
      </c>
      <c r="R801" t="s">
        <v>39</v>
      </c>
      <c r="S801" t="s">
        <v>89</v>
      </c>
      <c r="T801" t="s">
        <v>41</v>
      </c>
      <c r="V801" t="s">
        <v>113</v>
      </c>
      <c r="Z801" t="s">
        <v>32</v>
      </c>
      <c r="AA801">
        <v>5.0000000000000001E-3</v>
      </c>
      <c r="AB801" t="s">
        <v>32</v>
      </c>
      <c r="AC801" t="s">
        <v>866</v>
      </c>
      <c r="AE801">
        <v>1</v>
      </c>
      <c r="AG801">
        <v>1126</v>
      </c>
      <c r="AH801" t="s">
        <v>116</v>
      </c>
    </row>
    <row r="802" spans="1:34" x14ac:dyDescent="0.25">
      <c r="A802" t="s">
        <v>159</v>
      </c>
      <c r="B802" t="s">
        <v>159</v>
      </c>
      <c r="C802" t="s">
        <v>1074</v>
      </c>
      <c r="D802" t="s">
        <v>159</v>
      </c>
      <c r="E802">
        <v>5.3999999999999999E-2</v>
      </c>
      <c r="F802" t="s">
        <v>159</v>
      </c>
      <c r="G802" t="s">
        <v>1325</v>
      </c>
      <c r="H802" t="s">
        <v>111</v>
      </c>
      <c r="I802" t="s">
        <v>1044</v>
      </c>
      <c r="J802" t="s">
        <v>93</v>
      </c>
      <c r="M802" t="s">
        <v>46</v>
      </c>
      <c r="N802" t="s">
        <v>59</v>
      </c>
      <c r="O802">
        <v>1200</v>
      </c>
      <c r="P802" t="s">
        <v>34</v>
      </c>
      <c r="Q802" t="s">
        <v>103</v>
      </c>
      <c r="R802" t="s">
        <v>39</v>
      </c>
      <c r="S802" t="s">
        <v>89</v>
      </c>
      <c r="T802" t="s">
        <v>41</v>
      </c>
      <c r="U802" t="s">
        <v>42</v>
      </c>
      <c r="V802" t="s">
        <v>113</v>
      </c>
      <c r="W802">
        <v>-0.03</v>
      </c>
      <c r="X802" t="s">
        <v>1054</v>
      </c>
      <c r="Y802" t="s">
        <v>664</v>
      </c>
      <c r="Z802" t="s">
        <v>32</v>
      </c>
      <c r="AA802" t="s">
        <v>397</v>
      </c>
      <c r="AB802" t="s">
        <v>32</v>
      </c>
      <c r="AC802" t="s">
        <v>1047</v>
      </c>
      <c r="AD802" t="s">
        <v>1048</v>
      </c>
      <c r="AE802">
        <v>1.3</v>
      </c>
      <c r="AF802" t="s">
        <v>679</v>
      </c>
      <c r="AG802">
        <v>440</v>
      </c>
      <c r="AH802" t="s">
        <v>116</v>
      </c>
    </row>
    <row r="803" spans="1:34" x14ac:dyDescent="0.25">
      <c r="A803" t="s">
        <v>159</v>
      </c>
      <c r="B803" t="s">
        <v>159</v>
      </c>
      <c r="C803" t="s">
        <v>1261</v>
      </c>
      <c r="D803" t="s">
        <v>159</v>
      </c>
      <c r="E803">
        <v>5.4699999999999999E-2</v>
      </c>
      <c r="F803" t="s">
        <v>159</v>
      </c>
      <c r="G803" t="s">
        <v>1325</v>
      </c>
      <c r="H803" t="s">
        <v>111</v>
      </c>
      <c r="I803">
        <v>10</v>
      </c>
      <c r="J803" t="s">
        <v>96</v>
      </c>
      <c r="M803" t="s">
        <v>32</v>
      </c>
      <c r="N803" t="s">
        <v>59</v>
      </c>
      <c r="O803">
        <v>18</v>
      </c>
      <c r="P803" t="s">
        <v>71</v>
      </c>
      <c r="S803" t="s">
        <v>53</v>
      </c>
      <c r="T803" t="s">
        <v>41</v>
      </c>
      <c r="U803" t="s">
        <v>42</v>
      </c>
      <c r="V803" t="s">
        <v>113</v>
      </c>
      <c r="Y803" t="s">
        <v>1257</v>
      </c>
      <c r="Z803" t="s">
        <v>32</v>
      </c>
      <c r="AA803">
        <v>0.05</v>
      </c>
      <c r="AB803" t="s">
        <v>46</v>
      </c>
      <c r="AC803" t="s">
        <v>778</v>
      </c>
      <c r="AD803" t="s">
        <v>1258</v>
      </c>
      <c r="AE803">
        <v>2</v>
      </c>
      <c r="AF803" t="s">
        <v>127</v>
      </c>
      <c r="AG803">
        <v>393</v>
      </c>
      <c r="AH803" t="s">
        <v>116</v>
      </c>
    </row>
    <row r="804" spans="1:34" x14ac:dyDescent="0.25">
      <c r="A804" t="s">
        <v>159</v>
      </c>
      <c r="B804" t="s">
        <v>159</v>
      </c>
      <c r="C804" t="s">
        <v>809</v>
      </c>
      <c r="D804" t="s">
        <v>159</v>
      </c>
      <c r="E804">
        <v>5.5E-2</v>
      </c>
      <c r="F804" t="s">
        <v>159</v>
      </c>
      <c r="G804" t="s">
        <v>1325</v>
      </c>
      <c r="H804" t="s">
        <v>109</v>
      </c>
      <c r="J804" t="s">
        <v>93</v>
      </c>
      <c r="K804" t="s">
        <v>810</v>
      </c>
      <c r="M804" t="s">
        <v>46</v>
      </c>
      <c r="N804" t="s">
        <v>59</v>
      </c>
      <c r="O804">
        <v>300</v>
      </c>
      <c r="P804" t="s">
        <v>35</v>
      </c>
      <c r="Q804" t="s">
        <v>103</v>
      </c>
      <c r="R804" t="s">
        <v>52</v>
      </c>
      <c r="S804" t="s">
        <v>53</v>
      </c>
      <c r="T804" t="s">
        <v>77</v>
      </c>
      <c r="U804" t="s">
        <v>42</v>
      </c>
      <c r="V804" t="s">
        <v>113</v>
      </c>
      <c r="Y804" t="s">
        <v>165</v>
      </c>
      <c r="Z804" t="s">
        <v>32</v>
      </c>
      <c r="AA804">
        <v>0.01</v>
      </c>
      <c r="AB804" t="s">
        <v>46</v>
      </c>
      <c r="AC804" t="s">
        <v>341</v>
      </c>
      <c r="AD804" t="s">
        <v>811</v>
      </c>
      <c r="AE804">
        <v>0.5</v>
      </c>
      <c r="AF804" t="s">
        <v>812</v>
      </c>
      <c r="AG804">
        <v>700</v>
      </c>
      <c r="AH804" t="s">
        <v>117</v>
      </c>
    </row>
    <row r="805" spans="1:34" x14ac:dyDescent="0.25">
      <c r="A805" t="s">
        <v>159</v>
      </c>
      <c r="B805" t="s">
        <v>159</v>
      </c>
      <c r="C805" t="s">
        <v>1158</v>
      </c>
      <c r="D805" t="s">
        <v>159</v>
      </c>
      <c r="E805">
        <v>5.5E-2</v>
      </c>
      <c r="F805" t="s">
        <v>159</v>
      </c>
      <c r="G805" t="s">
        <v>1325</v>
      </c>
      <c r="H805" t="s">
        <v>109</v>
      </c>
      <c r="I805">
        <v>10</v>
      </c>
      <c r="J805" t="s">
        <v>93</v>
      </c>
      <c r="M805" t="s">
        <v>46</v>
      </c>
      <c r="N805" t="s">
        <v>70</v>
      </c>
      <c r="O805">
        <v>60</v>
      </c>
      <c r="P805" t="s">
        <v>34</v>
      </c>
      <c r="Q805" t="s">
        <v>102</v>
      </c>
      <c r="R805" t="s">
        <v>52</v>
      </c>
      <c r="S805" t="s">
        <v>53</v>
      </c>
      <c r="T805" t="s">
        <v>66</v>
      </c>
      <c r="U805" t="s">
        <v>42</v>
      </c>
      <c r="V805" t="s">
        <v>113</v>
      </c>
      <c r="W805">
        <v>2</v>
      </c>
      <c r="Y805" t="s">
        <v>1150</v>
      </c>
      <c r="Z805" t="s">
        <v>32</v>
      </c>
      <c r="AA805">
        <v>0.01</v>
      </c>
      <c r="AB805" t="s">
        <v>46</v>
      </c>
      <c r="AC805" t="s">
        <v>1142</v>
      </c>
      <c r="AD805" t="s">
        <v>1143</v>
      </c>
      <c r="AE805">
        <v>10</v>
      </c>
      <c r="AF805" t="s">
        <v>482</v>
      </c>
      <c r="AG805">
        <v>302</v>
      </c>
      <c r="AH805" t="s">
        <v>116</v>
      </c>
    </row>
    <row r="806" spans="1:34" x14ac:dyDescent="0.25">
      <c r="A806" t="s">
        <v>159</v>
      </c>
      <c r="B806" t="s">
        <v>159</v>
      </c>
      <c r="C806" t="s">
        <v>414</v>
      </c>
      <c r="D806" t="s">
        <v>159</v>
      </c>
      <c r="E806">
        <v>5.7000000000000002E-2</v>
      </c>
      <c r="F806" t="s">
        <v>159</v>
      </c>
      <c r="G806" t="s">
        <v>1325</v>
      </c>
      <c r="H806" t="s">
        <v>111</v>
      </c>
      <c r="I806">
        <v>10</v>
      </c>
      <c r="J806" t="s">
        <v>93</v>
      </c>
      <c r="M806" t="s">
        <v>415</v>
      </c>
      <c r="N806" t="s">
        <v>59</v>
      </c>
      <c r="O806">
        <v>10</v>
      </c>
      <c r="P806" t="s">
        <v>48</v>
      </c>
      <c r="Q806" t="s">
        <v>103</v>
      </c>
      <c r="R806" t="s">
        <v>52</v>
      </c>
      <c r="S806" t="s">
        <v>53</v>
      </c>
      <c r="T806" t="s">
        <v>41</v>
      </c>
      <c r="U806" t="s">
        <v>42</v>
      </c>
      <c r="V806" t="s">
        <v>113</v>
      </c>
      <c r="Y806" t="s">
        <v>165</v>
      </c>
      <c r="Z806" t="s">
        <v>32</v>
      </c>
      <c r="AA806">
        <v>0.01</v>
      </c>
      <c r="AC806" t="s">
        <v>416</v>
      </c>
      <c r="AD806" t="s">
        <v>419</v>
      </c>
      <c r="AE806">
        <v>2</v>
      </c>
      <c r="AF806" t="s">
        <v>417</v>
      </c>
      <c r="AG806">
        <v>800</v>
      </c>
      <c r="AH806" t="s">
        <v>116</v>
      </c>
    </row>
    <row r="807" spans="1:34" x14ac:dyDescent="0.25">
      <c r="A807" t="s">
        <v>159</v>
      </c>
      <c r="B807" t="s">
        <v>159</v>
      </c>
      <c r="C807" t="s">
        <v>1074</v>
      </c>
      <c r="D807" t="s">
        <v>159</v>
      </c>
      <c r="E807">
        <v>5.8000000000000003E-2</v>
      </c>
      <c r="F807" t="s">
        <v>159</v>
      </c>
      <c r="G807" t="s">
        <v>1325</v>
      </c>
      <c r="H807" t="s">
        <v>111</v>
      </c>
      <c r="I807" t="s">
        <v>1044</v>
      </c>
      <c r="J807" t="s">
        <v>93</v>
      </c>
      <c r="M807" t="s">
        <v>46</v>
      </c>
      <c r="N807" t="s">
        <v>59</v>
      </c>
      <c r="O807">
        <v>1200</v>
      </c>
      <c r="P807" t="s">
        <v>34</v>
      </c>
      <c r="Q807" t="s">
        <v>103</v>
      </c>
      <c r="R807" t="s">
        <v>52</v>
      </c>
      <c r="S807" t="s">
        <v>53</v>
      </c>
      <c r="T807" t="s">
        <v>41</v>
      </c>
      <c r="U807" t="s">
        <v>42</v>
      </c>
      <c r="V807" t="s">
        <v>113</v>
      </c>
      <c r="Y807" t="s">
        <v>165</v>
      </c>
      <c r="Z807" t="s">
        <v>32</v>
      </c>
      <c r="AA807" t="s">
        <v>397</v>
      </c>
      <c r="AB807" t="s">
        <v>46</v>
      </c>
      <c r="AC807" t="s">
        <v>1062</v>
      </c>
      <c r="AD807" t="s">
        <v>1048</v>
      </c>
      <c r="AE807" t="s">
        <v>1063</v>
      </c>
      <c r="AF807" t="s">
        <v>679</v>
      </c>
      <c r="AG807">
        <v>300</v>
      </c>
      <c r="AH807" t="s">
        <v>116</v>
      </c>
    </row>
    <row r="808" spans="1:34" x14ac:dyDescent="0.25">
      <c r="A808" t="s">
        <v>636</v>
      </c>
      <c r="B808" t="s">
        <v>159</v>
      </c>
      <c r="C808" t="s">
        <v>653</v>
      </c>
      <c r="D808" t="s">
        <v>159</v>
      </c>
      <c r="E808">
        <v>5.8999999999999997E-2</v>
      </c>
      <c r="F808" t="s">
        <v>159</v>
      </c>
      <c r="G808" t="s">
        <v>1325</v>
      </c>
      <c r="H808" t="s">
        <v>111</v>
      </c>
      <c r="I808">
        <v>10</v>
      </c>
      <c r="J808" t="s">
        <v>93</v>
      </c>
      <c r="K808" t="s">
        <v>626</v>
      </c>
      <c r="M808" t="s">
        <v>32</v>
      </c>
      <c r="N808" t="s">
        <v>59</v>
      </c>
      <c r="O808">
        <v>1500</v>
      </c>
      <c r="P808" t="s">
        <v>48</v>
      </c>
      <c r="Q808" t="s">
        <v>103</v>
      </c>
      <c r="R808" t="s">
        <v>52</v>
      </c>
      <c r="S808" t="s">
        <v>53</v>
      </c>
      <c r="T808" t="s">
        <v>41</v>
      </c>
      <c r="U808" t="s">
        <v>42</v>
      </c>
      <c r="V808" t="s">
        <v>113</v>
      </c>
      <c r="X808">
        <v>0</v>
      </c>
      <c r="Y808" t="s">
        <v>632</v>
      </c>
      <c r="Z808" t="s">
        <v>32</v>
      </c>
      <c r="AA808">
        <v>0.01</v>
      </c>
      <c r="AB808" t="s">
        <v>46</v>
      </c>
      <c r="AC808" t="s">
        <v>628</v>
      </c>
      <c r="AD808" t="s">
        <v>629</v>
      </c>
      <c r="AE808">
        <v>2</v>
      </c>
      <c r="AF808" t="s">
        <v>491</v>
      </c>
      <c r="AG808">
        <v>207</v>
      </c>
      <c r="AH808" t="s">
        <v>116</v>
      </c>
    </row>
    <row r="809" spans="1:34" x14ac:dyDescent="0.25">
      <c r="A809" t="s">
        <v>197</v>
      </c>
      <c r="B809" t="s">
        <v>159</v>
      </c>
      <c r="C809" t="s">
        <v>211</v>
      </c>
      <c r="D809" t="s">
        <v>159</v>
      </c>
      <c r="E809">
        <v>5.9199999999999996E-2</v>
      </c>
      <c r="F809" t="s">
        <v>159</v>
      </c>
      <c r="G809" t="s">
        <v>1325</v>
      </c>
      <c r="H809" t="s">
        <v>109</v>
      </c>
      <c r="I809">
        <v>15</v>
      </c>
      <c r="J809" t="s">
        <v>93</v>
      </c>
      <c r="M809" t="s">
        <v>46</v>
      </c>
      <c r="N809" t="s">
        <v>59</v>
      </c>
      <c r="O809">
        <v>600</v>
      </c>
      <c r="P809" t="s">
        <v>34</v>
      </c>
      <c r="Q809" t="s">
        <v>103</v>
      </c>
      <c r="R809" t="s">
        <v>39</v>
      </c>
      <c r="S809" t="s">
        <v>89</v>
      </c>
      <c r="T809" t="s">
        <v>41</v>
      </c>
      <c r="U809" t="s">
        <v>42</v>
      </c>
      <c r="V809" t="s">
        <v>113</v>
      </c>
      <c r="W809" t="s">
        <v>181</v>
      </c>
      <c r="X809" t="s">
        <v>182</v>
      </c>
      <c r="Y809" t="s">
        <v>193</v>
      </c>
      <c r="Z809" t="s">
        <v>32</v>
      </c>
      <c r="AA809">
        <v>5.0000000000000001E-3</v>
      </c>
      <c r="AB809" t="s">
        <v>32</v>
      </c>
      <c r="AC809" t="s">
        <v>194</v>
      </c>
      <c r="AE809">
        <v>5</v>
      </c>
      <c r="AF809" t="s">
        <v>186</v>
      </c>
      <c r="AG809">
        <v>320</v>
      </c>
      <c r="AH809" t="s">
        <v>116</v>
      </c>
    </row>
    <row r="810" spans="1:34" x14ac:dyDescent="0.25">
      <c r="A810" t="s">
        <v>159</v>
      </c>
      <c r="B810" t="s">
        <v>159</v>
      </c>
      <c r="C810" t="s">
        <v>715</v>
      </c>
      <c r="D810" t="s">
        <v>159</v>
      </c>
      <c r="E810">
        <v>5.9900000000000002E-2</v>
      </c>
      <c r="F810" t="s">
        <v>159</v>
      </c>
      <c r="G810" t="s">
        <v>1325</v>
      </c>
      <c r="H810" t="s">
        <v>693</v>
      </c>
      <c r="I810">
        <v>10</v>
      </c>
      <c r="J810" t="s">
        <v>93</v>
      </c>
      <c r="M810" t="s">
        <v>32</v>
      </c>
      <c r="N810" t="s">
        <v>59</v>
      </c>
      <c r="O810">
        <v>600</v>
      </c>
      <c r="P810" t="s">
        <v>48</v>
      </c>
      <c r="Q810" t="s">
        <v>103</v>
      </c>
      <c r="R810" t="s">
        <v>63</v>
      </c>
      <c r="V810" t="s">
        <v>113</v>
      </c>
      <c r="W810">
        <v>2</v>
      </c>
      <c r="Z810" t="s">
        <v>32</v>
      </c>
      <c r="AA810" t="s">
        <v>397</v>
      </c>
      <c r="AB810" t="s">
        <v>46</v>
      </c>
      <c r="AC810" t="s">
        <v>699</v>
      </c>
      <c r="AD810" t="s">
        <v>700</v>
      </c>
      <c r="AE810">
        <v>1</v>
      </c>
      <c r="AF810" t="s">
        <v>701</v>
      </c>
      <c r="AG810">
        <v>80</v>
      </c>
      <c r="AH810" t="s">
        <v>116</v>
      </c>
    </row>
    <row r="811" spans="1:34" x14ac:dyDescent="0.25">
      <c r="A811" t="s">
        <v>159</v>
      </c>
      <c r="B811" t="s">
        <v>159</v>
      </c>
      <c r="C811" t="s">
        <v>280</v>
      </c>
      <c r="D811" t="s">
        <v>159</v>
      </c>
      <c r="E811">
        <v>6.0999999999999999E-2</v>
      </c>
      <c r="F811" t="s">
        <v>159</v>
      </c>
      <c r="G811" t="s">
        <v>1325</v>
      </c>
      <c r="H811" t="s">
        <v>111</v>
      </c>
      <c r="I811">
        <v>10</v>
      </c>
      <c r="J811" t="s">
        <v>93</v>
      </c>
      <c r="M811" t="s">
        <v>46</v>
      </c>
      <c r="N811" t="s">
        <v>59</v>
      </c>
      <c r="O811">
        <v>120</v>
      </c>
      <c r="P811" t="s">
        <v>48</v>
      </c>
      <c r="Q811" t="s">
        <v>103</v>
      </c>
      <c r="R811" t="s">
        <v>52</v>
      </c>
      <c r="S811" t="s">
        <v>53</v>
      </c>
      <c r="T811" t="s">
        <v>41</v>
      </c>
      <c r="U811" t="s">
        <v>42</v>
      </c>
      <c r="V811" t="s">
        <v>113</v>
      </c>
      <c r="W811">
        <v>1E-3</v>
      </c>
      <c r="Y811" t="s">
        <v>233</v>
      </c>
      <c r="Z811" t="s">
        <v>32</v>
      </c>
      <c r="AA811">
        <v>3.0000000000000001E-3</v>
      </c>
      <c r="AB811" t="s">
        <v>46</v>
      </c>
      <c r="AC811" t="s">
        <v>230</v>
      </c>
      <c r="AD811" t="s">
        <v>228</v>
      </c>
      <c r="AE811">
        <v>2</v>
      </c>
      <c r="AF811" t="s">
        <v>127</v>
      </c>
      <c r="AG811">
        <v>297</v>
      </c>
      <c r="AH811" t="s">
        <v>116</v>
      </c>
    </row>
    <row r="812" spans="1:34" x14ac:dyDescent="0.25">
      <c r="A812" t="s">
        <v>159</v>
      </c>
      <c r="B812" t="s">
        <v>159</v>
      </c>
      <c r="C812" t="s">
        <v>164</v>
      </c>
      <c r="D812" t="s">
        <v>159</v>
      </c>
      <c r="E812" s="17">
        <v>6.1800000000000001E-2</v>
      </c>
      <c r="F812" t="s">
        <v>159</v>
      </c>
      <c r="G812" t="s">
        <v>1325</v>
      </c>
      <c r="H812" t="s">
        <v>111</v>
      </c>
      <c r="I812">
        <v>10</v>
      </c>
      <c r="J812" t="s">
        <v>132</v>
      </c>
      <c r="M812" t="s">
        <v>46</v>
      </c>
      <c r="N812" t="s">
        <v>59</v>
      </c>
      <c r="O812">
        <v>300</v>
      </c>
      <c r="P812" t="s">
        <v>150</v>
      </c>
      <c r="Q812" t="s">
        <v>103</v>
      </c>
      <c r="R812" t="s">
        <v>52</v>
      </c>
      <c r="S812" t="s">
        <v>53</v>
      </c>
      <c r="T812" t="s">
        <v>41</v>
      </c>
      <c r="U812" t="s">
        <v>42</v>
      </c>
      <c r="V812" t="s">
        <v>113</v>
      </c>
      <c r="W812">
        <v>0</v>
      </c>
      <c r="Y812" t="s">
        <v>124</v>
      </c>
      <c r="Z812" t="s">
        <v>32</v>
      </c>
      <c r="AA812">
        <v>5.0000000000000001E-3</v>
      </c>
      <c r="AB812" t="s">
        <v>46</v>
      </c>
      <c r="AC812" t="s">
        <v>151</v>
      </c>
      <c r="AD812" t="s">
        <v>152</v>
      </c>
      <c r="AE812">
        <v>3</v>
      </c>
      <c r="AF812" t="s">
        <v>153</v>
      </c>
      <c r="AG812">
        <v>208</v>
      </c>
      <c r="AH812" t="s">
        <v>116</v>
      </c>
    </row>
    <row r="813" spans="1:34" x14ac:dyDescent="0.25">
      <c r="A813" t="s">
        <v>159</v>
      </c>
      <c r="B813" t="s">
        <v>159</v>
      </c>
      <c r="C813" t="s">
        <v>692</v>
      </c>
      <c r="D813" t="s">
        <v>159</v>
      </c>
      <c r="E813">
        <v>6.25E-2</v>
      </c>
      <c r="F813" t="s">
        <v>159</v>
      </c>
      <c r="G813" t="s">
        <v>1325</v>
      </c>
      <c r="H813" t="s">
        <v>109</v>
      </c>
      <c r="I813">
        <v>15</v>
      </c>
      <c r="J813" t="s">
        <v>92</v>
      </c>
      <c r="K813" t="s">
        <v>95</v>
      </c>
      <c r="L813" t="s">
        <v>98</v>
      </c>
      <c r="M813" t="s">
        <v>46</v>
      </c>
      <c r="N813" t="s">
        <v>59</v>
      </c>
      <c r="O813">
        <v>30</v>
      </c>
      <c r="P813" t="s">
        <v>71</v>
      </c>
      <c r="Q813" t="s">
        <v>102</v>
      </c>
      <c r="R813" t="s">
        <v>52</v>
      </c>
      <c r="S813" t="s">
        <v>53</v>
      </c>
      <c r="T813" t="s">
        <v>66</v>
      </c>
      <c r="U813" t="s">
        <v>42</v>
      </c>
      <c r="V813" t="s">
        <v>113</v>
      </c>
      <c r="W813">
        <v>6</v>
      </c>
      <c r="X813">
        <v>5</v>
      </c>
      <c r="Y813" t="s">
        <v>124</v>
      </c>
      <c r="Z813" t="s">
        <v>32</v>
      </c>
      <c r="AA813">
        <v>0.01</v>
      </c>
      <c r="AB813" t="s">
        <v>46</v>
      </c>
      <c r="AC813" t="s">
        <v>295</v>
      </c>
      <c r="AD813" t="s">
        <v>671</v>
      </c>
      <c r="AE813">
        <v>5</v>
      </c>
      <c r="AF813" t="s">
        <v>491</v>
      </c>
      <c r="AG813">
        <v>311</v>
      </c>
      <c r="AH813" t="s">
        <v>116</v>
      </c>
    </row>
    <row r="814" spans="1:34" x14ac:dyDescent="0.25">
      <c r="A814" t="s">
        <v>159</v>
      </c>
      <c r="B814" t="s">
        <v>159</v>
      </c>
      <c r="C814" t="s">
        <v>1216</v>
      </c>
      <c r="D814" t="s">
        <v>159</v>
      </c>
      <c r="E814">
        <v>6.4000000000000001E-2</v>
      </c>
      <c r="F814" t="s">
        <v>159</v>
      </c>
      <c r="G814" t="s">
        <v>1325</v>
      </c>
      <c r="H814" t="s">
        <v>110</v>
      </c>
      <c r="I814">
        <v>10</v>
      </c>
      <c r="J814" t="s">
        <v>93</v>
      </c>
      <c r="M814" t="s">
        <v>32</v>
      </c>
      <c r="N814" t="s">
        <v>59</v>
      </c>
      <c r="O814">
        <v>600</v>
      </c>
      <c r="P814" t="s">
        <v>35</v>
      </c>
      <c r="Q814" t="s">
        <v>102</v>
      </c>
      <c r="R814" t="s">
        <v>52</v>
      </c>
      <c r="S814" t="s">
        <v>85</v>
      </c>
      <c r="T814" t="s">
        <v>66</v>
      </c>
      <c r="U814" t="s">
        <v>42</v>
      </c>
      <c r="V814" t="s">
        <v>113</v>
      </c>
      <c r="W814">
        <v>-4.2999999999999997E-2</v>
      </c>
      <c r="X814">
        <v>-1.56</v>
      </c>
      <c r="Y814" t="s">
        <v>1237</v>
      </c>
      <c r="Z814" t="s">
        <v>32</v>
      </c>
      <c r="AA814">
        <v>0.01</v>
      </c>
      <c r="AB814" t="s">
        <v>32</v>
      </c>
      <c r="AC814" t="s">
        <v>1221</v>
      </c>
      <c r="AD814" t="s">
        <v>1222</v>
      </c>
      <c r="AE814">
        <v>5</v>
      </c>
      <c r="AF814" t="s">
        <v>216</v>
      </c>
      <c r="AG814">
        <v>842</v>
      </c>
      <c r="AH814" t="s">
        <v>116</v>
      </c>
    </row>
    <row r="815" spans="1:34" x14ac:dyDescent="0.25">
      <c r="A815" t="s">
        <v>159</v>
      </c>
      <c r="B815" t="s">
        <v>159</v>
      </c>
      <c r="C815" t="s">
        <v>439</v>
      </c>
      <c r="D815" t="s">
        <v>159</v>
      </c>
      <c r="E815">
        <v>6.5000000000000002E-2</v>
      </c>
      <c r="F815" t="s">
        <v>159</v>
      </c>
      <c r="G815" t="s">
        <v>1325</v>
      </c>
      <c r="I815">
        <v>10</v>
      </c>
      <c r="J815" t="s">
        <v>93</v>
      </c>
      <c r="O815">
        <v>60</v>
      </c>
      <c r="P815" t="s">
        <v>433</v>
      </c>
      <c r="Q815" t="s">
        <v>102</v>
      </c>
      <c r="R815" t="s">
        <v>52</v>
      </c>
      <c r="S815" t="s">
        <v>53</v>
      </c>
      <c r="T815" t="s">
        <v>66</v>
      </c>
      <c r="U815" t="s">
        <v>42</v>
      </c>
      <c r="V815" t="s">
        <v>113</v>
      </c>
      <c r="Y815" t="s">
        <v>165</v>
      </c>
      <c r="Z815" t="s">
        <v>32</v>
      </c>
      <c r="AA815">
        <v>0.01</v>
      </c>
      <c r="AB815" t="s">
        <v>46</v>
      </c>
      <c r="AC815" t="s">
        <v>434</v>
      </c>
      <c r="AD815" t="s">
        <v>435</v>
      </c>
      <c r="AE815">
        <v>5</v>
      </c>
      <c r="AF815" t="s">
        <v>436</v>
      </c>
      <c r="AG815">
        <v>192</v>
      </c>
      <c r="AH815" t="s">
        <v>437</v>
      </c>
    </row>
    <row r="816" spans="1:34" x14ac:dyDescent="0.25">
      <c r="A816" t="s">
        <v>197</v>
      </c>
      <c r="B816" t="s">
        <v>159</v>
      </c>
      <c r="C816" t="s">
        <v>862</v>
      </c>
      <c r="D816" t="s">
        <v>159</v>
      </c>
      <c r="E816">
        <v>6.6000000000000003E-2</v>
      </c>
      <c r="F816" t="s">
        <v>159</v>
      </c>
      <c r="G816" t="s">
        <v>1325</v>
      </c>
      <c r="H816" t="s">
        <v>822</v>
      </c>
      <c r="I816">
        <v>10</v>
      </c>
      <c r="J816" t="s">
        <v>93</v>
      </c>
      <c r="M816" t="s">
        <v>415</v>
      </c>
      <c r="N816" t="s">
        <v>823</v>
      </c>
      <c r="O816">
        <v>300</v>
      </c>
      <c r="P816" t="s">
        <v>860</v>
      </c>
      <c r="Q816" t="s">
        <v>103</v>
      </c>
      <c r="R816" t="s">
        <v>837</v>
      </c>
      <c r="S816" t="s">
        <v>838</v>
      </c>
      <c r="T816" t="s">
        <v>824</v>
      </c>
      <c r="V816" t="s">
        <v>839</v>
      </c>
      <c r="Y816" t="s">
        <v>574</v>
      </c>
      <c r="Z816" t="s">
        <v>826</v>
      </c>
      <c r="AA816" t="s">
        <v>397</v>
      </c>
      <c r="AB816" t="s">
        <v>415</v>
      </c>
      <c r="AC816" t="s">
        <v>840</v>
      </c>
      <c r="AD816" t="s">
        <v>841</v>
      </c>
      <c r="AE816">
        <v>3</v>
      </c>
      <c r="AF816" t="s">
        <v>842</v>
      </c>
      <c r="AG816">
        <v>400</v>
      </c>
      <c r="AH816" t="s">
        <v>830</v>
      </c>
    </row>
    <row r="817" spans="1:34" x14ac:dyDescent="0.25">
      <c r="A817" t="s">
        <v>159</v>
      </c>
      <c r="B817" t="s">
        <v>159</v>
      </c>
      <c r="C817" t="s">
        <v>1318</v>
      </c>
      <c r="D817" t="s">
        <v>159</v>
      </c>
      <c r="E817">
        <v>6.7000000000000004E-2</v>
      </c>
      <c r="F817" t="s">
        <v>159</v>
      </c>
      <c r="G817" t="s">
        <v>1325</v>
      </c>
      <c r="H817" t="s">
        <v>111</v>
      </c>
      <c r="I817">
        <v>10</v>
      </c>
      <c r="J817" t="s">
        <v>93</v>
      </c>
      <c r="M817" t="s">
        <v>46</v>
      </c>
      <c r="N817" t="s">
        <v>47</v>
      </c>
      <c r="O817">
        <v>120</v>
      </c>
      <c r="P817" t="s">
        <v>35</v>
      </c>
      <c r="Q817" t="s">
        <v>103</v>
      </c>
      <c r="R817" t="s">
        <v>52</v>
      </c>
      <c r="S817" t="s">
        <v>53</v>
      </c>
      <c r="T817" t="s">
        <v>66</v>
      </c>
      <c r="U817" t="s">
        <v>42</v>
      </c>
      <c r="V817" t="s">
        <v>113</v>
      </c>
      <c r="Y817" t="s">
        <v>890</v>
      </c>
      <c r="Z817" t="s">
        <v>32</v>
      </c>
      <c r="AA817">
        <v>0.01</v>
      </c>
      <c r="AB817" t="s">
        <v>46</v>
      </c>
      <c r="AC817" t="s">
        <v>1308</v>
      </c>
      <c r="AD817" t="s">
        <v>641</v>
      </c>
      <c r="AE817">
        <v>2</v>
      </c>
      <c r="AF817" t="s">
        <v>1309</v>
      </c>
      <c r="AG817">
        <v>600</v>
      </c>
      <c r="AH817" t="s">
        <v>116</v>
      </c>
    </row>
    <row r="818" spans="1:34" x14ac:dyDescent="0.25">
      <c r="A818" t="s">
        <v>159</v>
      </c>
      <c r="B818" t="s">
        <v>159</v>
      </c>
      <c r="C818" t="s">
        <v>396</v>
      </c>
      <c r="D818" t="s">
        <v>159</v>
      </c>
      <c r="E818">
        <v>6.9000000000000006E-2</v>
      </c>
      <c r="F818" t="s">
        <v>159</v>
      </c>
      <c r="G818" t="s">
        <v>1325</v>
      </c>
      <c r="H818" t="s">
        <v>111</v>
      </c>
      <c r="I818">
        <v>10</v>
      </c>
      <c r="J818" t="s">
        <v>93</v>
      </c>
      <c r="M818" t="s">
        <v>32</v>
      </c>
      <c r="N818" t="s">
        <v>59</v>
      </c>
      <c r="O818">
        <v>900</v>
      </c>
      <c r="P818" t="s">
        <v>48</v>
      </c>
      <c r="Q818" t="s">
        <v>103</v>
      </c>
      <c r="R818" t="s">
        <v>52</v>
      </c>
      <c r="S818" t="s">
        <v>76</v>
      </c>
      <c r="T818" t="s">
        <v>41</v>
      </c>
      <c r="V818" t="s">
        <v>113</v>
      </c>
      <c r="Z818" t="s">
        <v>46</v>
      </c>
      <c r="AA818" t="s">
        <v>397</v>
      </c>
      <c r="AB818" t="s">
        <v>32</v>
      </c>
      <c r="AC818" t="s">
        <v>398</v>
      </c>
      <c r="AD818" t="s">
        <v>399</v>
      </c>
      <c r="AE818">
        <v>3</v>
      </c>
      <c r="AF818" t="s">
        <v>400</v>
      </c>
      <c r="AH818" t="s">
        <v>116</v>
      </c>
    </row>
    <row r="819" spans="1:34" x14ac:dyDescent="0.25">
      <c r="A819" t="s">
        <v>159</v>
      </c>
      <c r="B819" t="s">
        <v>159</v>
      </c>
      <c r="C819" t="s">
        <v>497</v>
      </c>
      <c r="D819" t="s">
        <v>159</v>
      </c>
      <c r="E819">
        <v>7.0000000000000007E-2</v>
      </c>
      <c r="F819" t="s">
        <v>159</v>
      </c>
      <c r="G819" t="s">
        <v>1325</v>
      </c>
      <c r="H819" t="s">
        <v>109</v>
      </c>
      <c r="I819">
        <v>10</v>
      </c>
      <c r="J819" t="s">
        <v>93</v>
      </c>
      <c r="M819" t="s">
        <v>46</v>
      </c>
      <c r="N819" t="s">
        <v>59</v>
      </c>
      <c r="O819">
        <v>180</v>
      </c>
      <c r="P819" t="s">
        <v>48</v>
      </c>
      <c r="Q819" t="s">
        <v>102</v>
      </c>
      <c r="R819" t="s">
        <v>52</v>
      </c>
      <c r="S819" t="s">
        <v>53</v>
      </c>
      <c r="T819" t="s">
        <v>66</v>
      </c>
      <c r="U819" t="s">
        <v>42</v>
      </c>
      <c r="V819" t="s">
        <v>113</v>
      </c>
      <c r="W819">
        <v>1</v>
      </c>
      <c r="Y819" t="s">
        <v>507</v>
      </c>
      <c r="Z819" t="s">
        <v>32</v>
      </c>
      <c r="AA819" t="s">
        <v>397</v>
      </c>
      <c r="AB819" t="s">
        <v>46</v>
      </c>
      <c r="AC819" t="s">
        <v>499</v>
      </c>
      <c r="AD819" t="s">
        <v>500</v>
      </c>
      <c r="AE819">
        <v>5</v>
      </c>
      <c r="AF819" t="s">
        <v>501</v>
      </c>
      <c r="AG819">
        <v>330</v>
      </c>
      <c r="AH819" t="s">
        <v>116</v>
      </c>
    </row>
    <row r="820" spans="1:34" x14ac:dyDescent="0.25">
      <c r="A820" t="s">
        <v>197</v>
      </c>
      <c r="B820" t="s">
        <v>159</v>
      </c>
      <c r="C820" t="s">
        <v>1140</v>
      </c>
      <c r="D820" t="s">
        <v>159</v>
      </c>
      <c r="E820">
        <v>7.0999999999999994E-2</v>
      </c>
      <c r="F820" t="s">
        <v>159</v>
      </c>
      <c r="G820" t="s">
        <v>1325</v>
      </c>
      <c r="H820" t="s">
        <v>111</v>
      </c>
      <c r="I820">
        <v>10</v>
      </c>
      <c r="J820" t="s">
        <v>93</v>
      </c>
      <c r="M820" t="s">
        <v>46</v>
      </c>
      <c r="N820" t="s">
        <v>47</v>
      </c>
      <c r="O820">
        <v>180</v>
      </c>
      <c r="P820" t="s">
        <v>34</v>
      </c>
      <c r="Q820" t="s">
        <v>102</v>
      </c>
      <c r="R820" t="s">
        <v>52</v>
      </c>
      <c r="S820" t="s">
        <v>53</v>
      </c>
      <c r="T820" t="s">
        <v>66</v>
      </c>
      <c r="U820" t="s">
        <v>42</v>
      </c>
      <c r="V820" t="s">
        <v>113</v>
      </c>
      <c r="W820">
        <v>0</v>
      </c>
      <c r="Y820" t="s">
        <v>165</v>
      </c>
      <c r="Z820" t="s">
        <v>32</v>
      </c>
      <c r="AA820">
        <v>0.01</v>
      </c>
      <c r="AB820" t="s">
        <v>46</v>
      </c>
      <c r="AC820" t="s">
        <v>1127</v>
      </c>
      <c r="AD820" t="s">
        <v>1122</v>
      </c>
      <c r="AE820">
        <v>2</v>
      </c>
      <c r="AF820" t="s">
        <v>526</v>
      </c>
      <c r="AG820">
        <v>450</v>
      </c>
      <c r="AH820" t="s">
        <v>116</v>
      </c>
    </row>
    <row r="821" spans="1:34" x14ac:dyDescent="0.25">
      <c r="A821" t="s">
        <v>159</v>
      </c>
      <c r="B821" t="s">
        <v>159</v>
      </c>
      <c r="C821" t="s">
        <v>1246</v>
      </c>
      <c r="D821" t="s">
        <v>159</v>
      </c>
      <c r="E821">
        <v>7.1999999999999995E-2</v>
      </c>
      <c r="F821" t="s">
        <v>159</v>
      </c>
      <c r="G821" t="s">
        <v>1325</v>
      </c>
      <c r="H821" t="s">
        <v>109</v>
      </c>
      <c r="I821">
        <v>10</v>
      </c>
      <c r="J821" t="s">
        <v>93</v>
      </c>
      <c r="M821" t="s">
        <v>46</v>
      </c>
      <c r="N821" t="s">
        <v>59</v>
      </c>
      <c r="O821">
        <v>600</v>
      </c>
      <c r="P821" t="s">
        <v>48</v>
      </c>
      <c r="Q821" t="s">
        <v>102</v>
      </c>
      <c r="R821" t="s">
        <v>52</v>
      </c>
      <c r="S821" t="s">
        <v>53</v>
      </c>
      <c r="T821" t="s">
        <v>66</v>
      </c>
      <c r="U821" t="s">
        <v>42</v>
      </c>
      <c r="V821" t="s">
        <v>113</v>
      </c>
      <c r="W821">
        <v>0</v>
      </c>
      <c r="Z821" t="s">
        <v>32</v>
      </c>
      <c r="AA821">
        <v>0.01</v>
      </c>
      <c r="AB821" t="s">
        <v>46</v>
      </c>
      <c r="AC821" t="s">
        <v>1205</v>
      </c>
      <c r="AD821" t="s">
        <v>1206</v>
      </c>
      <c r="AE821">
        <v>1</v>
      </c>
      <c r="AF821" t="s">
        <v>1204</v>
      </c>
      <c r="AG821">
        <v>272</v>
      </c>
      <c r="AH821" t="s">
        <v>116</v>
      </c>
    </row>
    <row r="822" spans="1:34" x14ac:dyDescent="0.25">
      <c r="A822" t="s">
        <v>159</v>
      </c>
      <c r="B822" t="s">
        <v>159</v>
      </c>
      <c r="C822" t="s">
        <v>1075</v>
      </c>
      <c r="D822" t="s">
        <v>159</v>
      </c>
      <c r="E822">
        <v>7.1999999999999995E-2</v>
      </c>
      <c r="F822" t="s">
        <v>159</v>
      </c>
      <c r="G822" t="s">
        <v>1325</v>
      </c>
      <c r="H822" t="s">
        <v>111</v>
      </c>
      <c r="I822">
        <v>10</v>
      </c>
      <c r="J822" t="s">
        <v>93</v>
      </c>
      <c r="M822" t="s">
        <v>46</v>
      </c>
      <c r="N822" t="s">
        <v>59</v>
      </c>
      <c r="O822">
        <v>900</v>
      </c>
      <c r="P822" t="s">
        <v>48</v>
      </c>
      <c r="Q822" t="s">
        <v>103</v>
      </c>
      <c r="R822" t="s">
        <v>39</v>
      </c>
      <c r="S822" t="s">
        <v>76</v>
      </c>
      <c r="T822" t="s">
        <v>41</v>
      </c>
      <c r="U822" t="s">
        <v>42</v>
      </c>
      <c r="V822" t="s">
        <v>113</v>
      </c>
      <c r="W822">
        <v>10</v>
      </c>
      <c r="Y822" t="s">
        <v>322</v>
      </c>
      <c r="Z822" t="s">
        <v>32</v>
      </c>
      <c r="AA822">
        <v>5.0000000000000001E-3</v>
      </c>
      <c r="AB822" t="s">
        <v>32</v>
      </c>
      <c r="AC822" t="s">
        <v>1076</v>
      </c>
      <c r="AD822" t="s">
        <v>1077</v>
      </c>
      <c r="AE822">
        <v>5</v>
      </c>
      <c r="AF822" t="s">
        <v>1078</v>
      </c>
      <c r="AG822">
        <v>830</v>
      </c>
      <c r="AH822" t="s">
        <v>116</v>
      </c>
    </row>
    <row r="823" spans="1:34" x14ac:dyDescent="0.25">
      <c r="A823" t="s">
        <v>285</v>
      </c>
      <c r="B823" t="s">
        <v>159</v>
      </c>
      <c r="C823" t="s">
        <v>288</v>
      </c>
      <c r="D823" t="s">
        <v>159</v>
      </c>
      <c r="E823">
        <v>7.3999999999999996E-2</v>
      </c>
      <c r="F823" t="s">
        <v>159</v>
      </c>
      <c r="G823" t="s">
        <v>1325</v>
      </c>
      <c r="H823" t="s">
        <v>111</v>
      </c>
      <c r="I823">
        <v>10</v>
      </c>
      <c r="J823" t="s">
        <v>93</v>
      </c>
      <c r="M823" t="s">
        <v>46</v>
      </c>
      <c r="N823" t="s">
        <v>59</v>
      </c>
      <c r="O823">
        <v>60</v>
      </c>
      <c r="P823" t="s">
        <v>48</v>
      </c>
      <c r="Q823" t="s">
        <v>103</v>
      </c>
      <c r="R823" t="s">
        <v>52</v>
      </c>
      <c r="S823" t="s">
        <v>53</v>
      </c>
      <c r="T823" t="s">
        <v>41</v>
      </c>
      <c r="U823" t="s">
        <v>42</v>
      </c>
      <c r="V823" t="s">
        <v>113</v>
      </c>
      <c r="Z823" t="s">
        <v>32</v>
      </c>
      <c r="AA823" t="s">
        <v>281</v>
      </c>
      <c r="AB823" t="s">
        <v>46</v>
      </c>
      <c r="AE823">
        <v>10</v>
      </c>
      <c r="AG823" t="s">
        <v>282</v>
      </c>
      <c r="AH823" t="s">
        <v>116</v>
      </c>
    </row>
    <row r="824" spans="1:34" x14ac:dyDescent="0.25">
      <c r="A824" t="s">
        <v>159</v>
      </c>
      <c r="B824" t="s">
        <v>159</v>
      </c>
      <c r="C824" t="s">
        <v>470</v>
      </c>
      <c r="D824" t="s">
        <v>159</v>
      </c>
      <c r="E824">
        <v>7.4999999999999997E-2</v>
      </c>
      <c r="F824" t="s">
        <v>159</v>
      </c>
      <c r="G824" t="s">
        <v>1325</v>
      </c>
      <c r="H824" t="s">
        <v>111</v>
      </c>
      <c r="I824">
        <v>10</v>
      </c>
      <c r="J824" t="s">
        <v>93</v>
      </c>
      <c r="M824" t="s">
        <v>46</v>
      </c>
      <c r="N824" t="s">
        <v>59</v>
      </c>
      <c r="O824">
        <v>300</v>
      </c>
      <c r="P824" t="s">
        <v>48</v>
      </c>
      <c r="Q824" t="s">
        <v>103</v>
      </c>
      <c r="R824" t="s">
        <v>52</v>
      </c>
      <c r="S824" t="s">
        <v>53</v>
      </c>
      <c r="T824" t="s">
        <v>41</v>
      </c>
      <c r="U824" t="s">
        <v>42</v>
      </c>
      <c r="V824" t="s">
        <v>113</v>
      </c>
      <c r="W824">
        <v>6</v>
      </c>
      <c r="Z824" t="s">
        <v>32</v>
      </c>
      <c r="AA824">
        <v>0.01</v>
      </c>
      <c r="AB824" t="s">
        <v>46</v>
      </c>
      <c r="AC824" t="s">
        <v>471</v>
      </c>
      <c r="AD824" t="s">
        <v>472</v>
      </c>
      <c r="AE824">
        <v>1</v>
      </c>
      <c r="AF824" t="s">
        <v>127</v>
      </c>
      <c r="AG824">
        <v>450</v>
      </c>
      <c r="AH824" t="s">
        <v>117</v>
      </c>
    </row>
    <row r="825" spans="1:34" x14ac:dyDescent="0.25">
      <c r="A825" t="s">
        <v>1099</v>
      </c>
      <c r="B825" t="s">
        <v>159</v>
      </c>
      <c r="C825" t="s">
        <v>1107</v>
      </c>
      <c r="D825" t="s">
        <v>159</v>
      </c>
      <c r="E825">
        <v>7.6999999999999999E-2</v>
      </c>
      <c r="F825" t="s">
        <v>159</v>
      </c>
      <c r="G825" t="s">
        <v>1325</v>
      </c>
      <c r="H825" t="s">
        <v>110</v>
      </c>
      <c r="I825">
        <v>10</v>
      </c>
      <c r="J825" t="s">
        <v>93</v>
      </c>
      <c r="M825" t="s">
        <v>32</v>
      </c>
      <c r="N825" t="s">
        <v>59</v>
      </c>
      <c r="O825">
        <v>60</v>
      </c>
      <c r="P825" t="s">
        <v>48</v>
      </c>
      <c r="Q825" t="s">
        <v>103</v>
      </c>
      <c r="R825" t="s">
        <v>52</v>
      </c>
      <c r="S825" t="s">
        <v>53</v>
      </c>
      <c r="T825" t="s">
        <v>41</v>
      </c>
      <c r="U825" t="s">
        <v>42</v>
      </c>
      <c r="V825" t="s">
        <v>113</v>
      </c>
      <c r="Z825" t="s">
        <v>32</v>
      </c>
      <c r="AA825">
        <v>0.01</v>
      </c>
      <c r="AB825" t="s">
        <v>46</v>
      </c>
      <c r="AC825" t="s">
        <v>230</v>
      </c>
      <c r="AD825" t="s">
        <v>1087</v>
      </c>
      <c r="AE825">
        <v>1</v>
      </c>
      <c r="AF825" t="s">
        <v>1088</v>
      </c>
      <c r="AG825">
        <v>350</v>
      </c>
      <c r="AH825" t="s">
        <v>116</v>
      </c>
    </row>
    <row r="826" spans="1:34" x14ac:dyDescent="0.25">
      <c r="A826" t="s">
        <v>159</v>
      </c>
      <c r="B826" t="s">
        <v>159</v>
      </c>
      <c r="C826" t="s">
        <v>899</v>
      </c>
      <c r="D826" t="s">
        <v>159</v>
      </c>
      <c r="E826">
        <v>7.8E-2</v>
      </c>
      <c r="F826" t="s">
        <v>159</v>
      </c>
      <c r="G826" t="s">
        <v>1325</v>
      </c>
      <c r="H826" t="s">
        <v>900</v>
      </c>
      <c r="I826">
        <v>10</v>
      </c>
      <c r="J826" t="s">
        <v>901</v>
      </c>
      <c r="M826" t="s">
        <v>902</v>
      </c>
      <c r="N826" t="s">
        <v>59</v>
      </c>
      <c r="O826">
        <v>300</v>
      </c>
      <c r="P826" t="s">
        <v>903</v>
      </c>
      <c r="Q826" t="s">
        <v>103</v>
      </c>
      <c r="R826" t="s">
        <v>52</v>
      </c>
      <c r="S826" t="s">
        <v>904</v>
      </c>
      <c r="T826" t="s">
        <v>824</v>
      </c>
      <c r="U826" t="s">
        <v>42</v>
      </c>
      <c r="V826" t="s">
        <v>113</v>
      </c>
      <c r="Z826" t="s">
        <v>905</v>
      </c>
      <c r="AA826">
        <v>0.01</v>
      </c>
      <c r="AB826" t="s">
        <v>906</v>
      </c>
      <c r="AC826" t="s">
        <v>907</v>
      </c>
      <c r="AD826" t="s">
        <v>908</v>
      </c>
      <c r="AE826">
        <v>5</v>
      </c>
      <c r="AF826" t="s">
        <v>909</v>
      </c>
      <c r="AG826">
        <v>309</v>
      </c>
    </row>
    <row r="827" spans="1:34" x14ac:dyDescent="0.25">
      <c r="A827" t="s">
        <v>159</v>
      </c>
      <c r="B827" t="s">
        <v>159</v>
      </c>
      <c r="C827" t="s">
        <v>1262</v>
      </c>
      <c r="D827" t="s">
        <v>159</v>
      </c>
      <c r="E827">
        <v>7.9899999999999999E-2</v>
      </c>
      <c r="F827" t="s">
        <v>159</v>
      </c>
      <c r="G827" t="s">
        <v>1325</v>
      </c>
      <c r="H827" t="s">
        <v>111</v>
      </c>
      <c r="I827">
        <v>15</v>
      </c>
      <c r="J827" t="s">
        <v>93</v>
      </c>
      <c r="K827" t="s">
        <v>1263</v>
      </c>
      <c r="L827" t="s">
        <v>1263</v>
      </c>
      <c r="M827" t="s">
        <v>32</v>
      </c>
      <c r="N827" t="s">
        <v>70</v>
      </c>
      <c r="O827">
        <v>660</v>
      </c>
      <c r="P827" t="s">
        <v>35</v>
      </c>
      <c r="Q827" t="s">
        <v>103</v>
      </c>
      <c r="R827" t="s">
        <v>52</v>
      </c>
      <c r="S827" t="s">
        <v>53</v>
      </c>
      <c r="T827" t="s">
        <v>41</v>
      </c>
      <c r="U827" t="s">
        <v>42</v>
      </c>
      <c r="V827" t="s">
        <v>113</v>
      </c>
      <c r="W827">
        <v>0.72</v>
      </c>
      <c r="X827" t="s">
        <v>1263</v>
      </c>
      <c r="Y827" t="s">
        <v>165</v>
      </c>
      <c r="Z827" t="s">
        <v>32</v>
      </c>
      <c r="AA827">
        <v>0.01</v>
      </c>
      <c r="AB827" t="s">
        <v>46</v>
      </c>
      <c r="AC827" t="s">
        <v>1264</v>
      </c>
      <c r="AD827" t="s">
        <v>1265</v>
      </c>
      <c r="AE827" t="s">
        <v>1266</v>
      </c>
      <c r="AF827" t="s">
        <v>491</v>
      </c>
      <c r="AG827">
        <v>102</v>
      </c>
      <c r="AH827" t="s">
        <v>115</v>
      </c>
    </row>
    <row r="828" spans="1:34" x14ac:dyDescent="0.25">
      <c r="A828" t="s">
        <v>159</v>
      </c>
      <c r="B828" t="s">
        <v>159</v>
      </c>
      <c r="C828" t="s">
        <v>480</v>
      </c>
      <c r="D828" t="s">
        <v>159</v>
      </c>
      <c r="E828">
        <v>0.08</v>
      </c>
      <c r="F828" t="s">
        <v>159</v>
      </c>
      <c r="G828" t="s">
        <v>1325</v>
      </c>
      <c r="H828" t="s">
        <v>111</v>
      </c>
      <c r="I828">
        <v>10</v>
      </c>
      <c r="J828" t="s">
        <v>93</v>
      </c>
      <c r="M828" t="s">
        <v>32</v>
      </c>
      <c r="N828" t="s">
        <v>59</v>
      </c>
      <c r="O828">
        <v>120</v>
      </c>
      <c r="P828" t="s">
        <v>34</v>
      </c>
      <c r="Q828" t="s">
        <v>103</v>
      </c>
      <c r="R828" t="s">
        <v>52</v>
      </c>
      <c r="S828" t="s">
        <v>53</v>
      </c>
      <c r="T828" t="s">
        <v>41</v>
      </c>
      <c r="U828" t="s">
        <v>42</v>
      </c>
      <c r="V828" t="s">
        <v>113</v>
      </c>
      <c r="Z828" t="s">
        <v>32</v>
      </c>
      <c r="AA828">
        <v>0.01</v>
      </c>
      <c r="AB828" t="s">
        <v>32</v>
      </c>
      <c r="AC828" t="s">
        <v>489</v>
      </c>
      <c r="AD828" t="s">
        <v>490</v>
      </c>
      <c r="AE828">
        <v>1</v>
      </c>
      <c r="AF828" t="s">
        <v>491</v>
      </c>
      <c r="AG828">
        <v>220</v>
      </c>
    </row>
    <row r="829" spans="1:34" x14ac:dyDescent="0.25">
      <c r="A829" t="s">
        <v>159</v>
      </c>
      <c r="B829" t="s">
        <v>159</v>
      </c>
      <c r="C829" t="s">
        <v>350</v>
      </c>
      <c r="D829" t="s">
        <v>159</v>
      </c>
      <c r="E829">
        <v>8.249999999999999E-2</v>
      </c>
      <c r="F829" t="s">
        <v>159</v>
      </c>
      <c r="G829" t="s">
        <v>1325</v>
      </c>
      <c r="H829" t="s">
        <v>110</v>
      </c>
      <c r="I829">
        <v>5</v>
      </c>
      <c r="J829" t="s">
        <v>93</v>
      </c>
      <c r="M829" t="s">
        <v>46</v>
      </c>
      <c r="N829" t="s">
        <v>59</v>
      </c>
      <c r="O829">
        <v>180</v>
      </c>
      <c r="P829" t="s">
        <v>34</v>
      </c>
      <c r="Q829" t="s">
        <v>103</v>
      </c>
      <c r="R829" t="s">
        <v>52</v>
      </c>
      <c r="S829" t="s">
        <v>53</v>
      </c>
      <c r="T829" t="s">
        <v>41</v>
      </c>
      <c r="U829" t="s">
        <v>42</v>
      </c>
      <c r="V829" t="s">
        <v>113</v>
      </c>
      <c r="W829">
        <v>0.1</v>
      </c>
      <c r="Y829" t="s">
        <v>386</v>
      </c>
      <c r="Z829" t="s">
        <v>32</v>
      </c>
      <c r="AA829">
        <v>0.01</v>
      </c>
      <c r="AB829" t="s">
        <v>46</v>
      </c>
      <c r="AC829" t="s">
        <v>230</v>
      </c>
      <c r="AD829" t="s">
        <v>215</v>
      </c>
      <c r="AE829">
        <v>2</v>
      </c>
      <c r="AF829" t="s">
        <v>127</v>
      </c>
      <c r="AG829" t="s">
        <v>353</v>
      </c>
      <c r="AH829" t="s">
        <v>116</v>
      </c>
    </row>
    <row r="830" spans="1:34" x14ac:dyDescent="0.25">
      <c r="A830" t="s">
        <v>159</v>
      </c>
      <c r="B830" t="s">
        <v>159</v>
      </c>
      <c r="C830" t="s">
        <v>1043</v>
      </c>
      <c r="D830" t="s">
        <v>159</v>
      </c>
      <c r="E830">
        <v>8.7999999999999995E-2</v>
      </c>
      <c r="F830" t="s">
        <v>159</v>
      </c>
      <c r="G830" t="s">
        <v>1325</v>
      </c>
      <c r="H830" t="s">
        <v>108</v>
      </c>
      <c r="I830">
        <v>10</v>
      </c>
      <c r="J830" t="s">
        <v>93</v>
      </c>
      <c r="M830" t="s">
        <v>46</v>
      </c>
      <c r="N830" t="s">
        <v>59</v>
      </c>
      <c r="O830">
        <v>300</v>
      </c>
      <c r="P830" t="s">
        <v>34</v>
      </c>
      <c r="Q830" t="s">
        <v>103</v>
      </c>
      <c r="R830" t="s">
        <v>52</v>
      </c>
      <c r="S830" t="s">
        <v>53</v>
      </c>
      <c r="T830" t="s">
        <v>41</v>
      </c>
      <c r="U830" t="s">
        <v>42</v>
      </c>
      <c r="V830" t="s">
        <v>113</v>
      </c>
      <c r="W830" t="s">
        <v>976</v>
      </c>
      <c r="X830" t="s">
        <v>977</v>
      </c>
      <c r="Y830" t="s">
        <v>1006</v>
      </c>
      <c r="Z830" t="s">
        <v>32</v>
      </c>
      <c r="AA830" t="s">
        <v>979</v>
      </c>
      <c r="AB830" t="s">
        <v>46</v>
      </c>
      <c r="AC830" t="s">
        <v>980</v>
      </c>
      <c r="AD830" t="s">
        <v>981</v>
      </c>
      <c r="AE830">
        <v>5</v>
      </c>
      <c r="AF830" t="s">
        <v>982</v>
      </c>
      <c r="AG830">
        <v>420</v>
      </c>
      <c r="AH830" t="s">
        <v>116</v>
      </c>
    </row>
    <row r="831" spans="1:34" x14ac:dyDescent="0.25">
      <c r="A831" t="s">
        <v>159</v>
      </c>
      <c r="B831" t="s">
        <v>159</v>
      </c>
      <c r="C831" t="s">
        <v>1043</v>
      </c>
      <c r="D831" t="s">
        <v>159</v>
      </c>
      <c r="E831">
        <v>8.7999999999999995E-2</v>
      </c>
      <c r="F831" t="s">
        <v>159</v>
      </c>
      <c r="G831" t="s">
        <v>1325</v>
      </c>
      <c r="H831" t="s">
        <v>109</v>
      </c>
      <c r="I831">
        <v>10</v>
      </c>
      <c r="J831" t="s">
        <v>93</v>
      </c>
      <c r="M831" t="s">
        <v>46</v>
      </c>
      <c r="N831" t="s">
        <v>59</v>
      </c>
      <c r="O831">
        <v>300</v>
      </c>
      <c r="P831" t="s">
        <v>34</v>
      </c>
      <c r="Q831" t="s">
        <v>102</v>
      </c>
      <c r="R831" t="s">
        <v>52</v>
      </c>
      <c r="S831" t="s">
        <v>53</v>
      </c>
      <c r="T831" t="s">
        <v>66</v>
      </c>
      <c r="U831" t="s">
        <v>42</v>
      </c>
      <c r="V831" t="s">
        <v>113</v>
      </c>
      <c r="W831" t="s">
        <v>976</v>
      </c>
      <c r="X831" t="s">
        <v>896</v>
      </c>
      <c r="Y831" t="s">
        <v>1007</v>
      </c>
      <c r="Z831" t="s">
        <v>46</v>
      </c>
      <c r="AB831" t="s">
        <v>46</v>
      </c>
      <c r="AC831" t="s">
        <v>997</v>
      </c>
      <c r="AD831" t="s">
        <v>986</v>
      </c>
      <c r="AE831">
        <v>5</v>
      </c>
      <c r="AF831" t="s">
        <v>987</v>
      </c>
      <c r="AG831">
        <v>500</v>
      </c>
      <c r="AH831" t="s">
        <v>116</v>
      </c>
    </row>
    <row r="832" spans="1:34" x14ac:dyDescent="0.25">
      <c r="A832" t="s">
        <v>159</v>
      </c>
      <c r="B832" t="s">
        <v>159</v>
      </c>
      <c r="C832" t="s">
        <v>289</v>
      </c>
      <c r="D832" t="s">
        <v>159</v>
      </c>
      <c r="E832">
        <v>8.7999999999999995E-2</v>
      </c>
      <c r="F832" t="s">
        <v>159</v>
      </c>
      <c r="G832" t="s">
        <v>1325</v>
      </c>
      <c r="H832" t="s">
        <v>290</v>
      </c>
      <c r="I832">
        <v>10</v>
      </c>
      <c r="J832" t="s">
        <v>93</v>
      </c>
      <c r="M832" t="s">
        <v>32</v>
      </c>
      <c r="N832" t="s">
        <v>59</v>
      </c>
      <c r="O832">
        <v>360</v>
      </c>
      <c r="P832" t="s">
        <v>35</v>
      </c>
      <c r="Q832" t="s">
        <v>103</v>
      </c>
      <c r="R832" t="s">
        <v>52</v>
      </c>
      <c r="S832" t="s">
        <v>53</v>
      </c>
      <c r="T832" t="s">
        <v>41</v>
      </c>
      <c r="U832" t="s">
        <v>42</v>
      </c>
      <c r="V832" t="s">
        <v>113</v>
      </c>
      <c r="Z832" t="s">
        <v>32</v>
      </c>
      <c r="AA832">
        <v>5.0000000000000001E-3</v>
      </c>
      <c r="AB832" t="s">
        <v>46</v>
      </c>
      <c r="AC832" t="s">
        <v>306</v>
      </c>
      <c r="AE832">
        <v>1</v>
      </c>
      <c r="AF832" t="s">
        <v>127</v>
      </c>
      <c r="AH832" t="s">
        <v>117</v>
      </c>
    </row>
    <row r="833" spans="1:34" x14ac:dyDescent="0.25">
      <c r="A833" t="s">
        <v>159</v>
      </c>
      <c r="B833" t="s">
        <v>159</v>
      </c>
      <c r="C833" t="s">
        <v>337</v>
      </c>
      <c r="D833" t="s">
        <v>159</v>
      </c>
      <c r="E833">
        <v>0.09</v>
      </c>
      <c r="F833" t="s">
        <v>159</v>
      </c>
      <c r="G833" t="s">
        <v>1325</v>
      </c>
      <c r="H833" t="s">
        <v>111</v>
      </c>
      <c r="I833">
        <v>10</v>
      </c>
      <c r="J833" t="s">
        <v>93</v>
      </c>
      <c r="M833" t="s">
        <v>32</v>
      </c>
      <c r="N833" t="s">
        <v>59</v>
      </c>
      <c r="O833">
        <v>900</v>
      </c>
      <c r="P833" t="s">
        <v>48</v>
      </c>
      <c r="Q833" t="s">
        <v>103</v>
      </c>
      <c r="R833" t="s">
        <v>39</v>
      </c>
      <c r="S833" t="s">
        <v>89</v>
      </c>
      <c r="T833" t="s">
        <v>41</v>
      </c>
      <c r="U833" t="s">
        <v>42</v>
      </c>
      <c r="V833" t="s">
        <v>113</v>
      </c>
      <c r="W833">
        <v>2</v>
      </c>
      <c r="X833">
        <v>5</v>
      </c>
      <c r="Y833" t="s">
        <v>322</v>
      </c>
      <c r="Z833" t="s">
        <v>32</v>
      </c>
      <c r="AA833">
        <v>0.01</v>
      </c>
      <c r="AB833" t="s">
        <v>32</v>
      </c>
      <c r="AC833" t="s">
        <v>334</v>
      </c>
      <c r="AD833" t="s">
        <v>335</v>
      </c>
      <c r="AE833">
        <v>2</v>
      </c>
      <c r="AF833" t="s">
        <v>336</v>
      </c>
      <c r="AG833">
        <v>570</v>
      </c>
      <c r="AH833" t="s">
        <v>116</v>
      </c>
    </row>
    <row r="834" spans="1:34" x14ac:dyDescent="0.25">
      <c r="A834" t="s">
        <v>197</v>
      </c>
      <c r="B834" t="s">
        <v>159</v>
      </c>
      <c r="C834" t="s">
        <v>921</v>
      </c>
      <c r="D834" t="s">
        <v>159</v>
      </c>
      <c r="E834">
        <v>9.7000000000000003E-2</v>
      </c>
      <c r="F834" t="s">
        <v>159</v>
      </c>
      <c r="G834" t="s">
        <v>1325</v>
      </c>
      <c r="H834" t="s">
        <v>109</v>
      </c>
      <c r="I834">
        <v>10</v>
      </c>
      <c r="J834" t="s">
        <v>93</v>
      </c>
      <c r="M834" t="s">
        <v>46</v>
      </c>
      <c r="N834" t="s">
        <v>59</v>
      </c>
      <c r="O834">
        <v>120</v>
      </c>
      <c r="P834" t="s">
        <v>71</v>
      </c>
      <c r="Q834" t="s">
        <v>102</v>
      </c>
      <c r="R834" t="s">
        <v>39</v>
      </c>
      <c r="S834" t="s">
        <v>53</v>
      </c>
      <c r="T834" t="s">
        <v>66</v>
      </c>
      <c r="U834" t="s">
        <v>42</v>
      </c>
      <c r="V834" t="s">
        <v>113</v>
      </c>
      <c r="W834">
        <v>10</v>
      </c>
      <c r="Y834" t="s">
        <v>946</v>
      </c>
      <c r="Z834" t="s">
        <v>32</v>
      </c>
      <c r="AA834">
        <v>0.01</v>
      </c>
      <c r="AB834" t="s">
        <v>46</v>
      </c>
      <c r="AC834" t="s">
        <v>923</v>
      </c>
      <c r="AD834" t="s">
        <v>924</v>
      </c>
      <c r="AE834">
        <v>2</v>
      </c>
      <c r="AF834" t="s">
        <v>925</v>
      </c>
    </row>
    <row r="835" spans="1:34" x14ac:dyDescent="0.25">
      <c r="A835" t="s">
        <v>159</v>
      </c>
      <c r="B835" t="s">
        <v>159</v>
      </c>
      <c r="C835" t="s">
        <v>523</v>
      </c>
      <c r="D835" t="s">
        <v>159</v>
      </c>
      <c r="E835">
        <v>9.8000000000000004E-2</v>
      </c>
      <c r="F835" t="s">
        <v>159</v>
      </c>
      <c r="G835" t="s">
        <v>1325</v>
      </c>
      <c r="H835" t="s">
        <v>111</v>
      </c>
      <c r="I835">
        <v>10</v>
      </c>
      <c r="J835" t="s">
        <v>93</v>
      </c>
      <c r="M835" t="s">
        <v>32</v>
      </c>
      <c r="N835" t="s">
        <v>70</v>
      </c>
      <c r="O835">
        <v>900</v>
      </c>
      <c r="P835" t="s">
        <v>48</v>
      </c>
      <c r="Q835" t="s">
        <v>103</v>
      </c>
      <c r="R835" t="s">
        <v>39</v>
      </c>
      <c r="S835" t="s">
        <v>40</v>
      </c>
      <c r="T835" t="s">
        <v>41</v>
      </c>
      <c r="U835" t="s">
        <v>42</v>
      </c>
      <c r="V835" t="s">
        <v>113</v>
      </c>
      <c r="W835">
        <v>0.01</v>
      </c>
      <c r="Y835" t="s">
        <v>548</v>
      </c>
      <c r="Z835" t="s">
        <v>32</v>
      </c>
      <c r="AA835">
        <v>0.01</v>
      </c>
      <c r="AB835" t="s">
        <v>46</v>
      </c>
      <c r="AC835" t="s">
        <v>545</v>
      </c>
      <c r="AD835" t="s">
        <v>546</v>
      </c>
      <c r="AE835">
        <v>2</v>
      </c>
      <c r="AF835" t="s">
        <v>547</v>
      </c>
      <c r="AG835">
        <v>50</v>
      </c>
      <c r="AH835" t="s">
        <v>116</v>
      </c>
    </row>
    <row r="836" spans="1:34" x14ac:dyDescent="0.25">
      <c r="A836" t="s">
        <v>159</v>
      </c>
      <c r="B836" t="s">
        <v>159</v>
      </c>
      <c r="C836" t="s">
        <v>1282</v>
      </c>
      <c r="D836" t="s">
        <v>159</v>
      </c>
      <c r="E836">
        <v>0.1031</v>
      </c>
      <c r="F836" t="s">
        <v>159</v>
      </c>
      <c r="G836" t="s">
        <v>1325</v>
      </c>
      <c r="H836" t="s">
        <v>110</v>
      </c>
      <c r="I836">
        <v>10</v>
      </c>
      <c r="J836" t="s">
        <v>93</v>
      </c>
      <c r="M836" t="s">
        <v>46</v>
      </c>
      <c r="N836" t="s">
        <v>59</v>
      </c>
      <c r="O836">
        <v>600</v>
      </c>
      <c r="P836" t="s">
        <v>35</v>
      </c>
      <c r="Q836" t="s">
        <v>102</v>
      </c>
      <c r="R836" t="s">
        <v>52</v>
      </c>
      <c r="S836" t="s">
        <v>85</v>
      </c>
      <c r="T836" t="s">
        <v>66</v>
      </c>
      <c r="U836" t="s">
        <v>42</v>
      </c>
      <c r="V836" t="s">
        <v>1284</v>
      </c>
      <c r="W836">
        <v>0.24</v>
      </c>
      <c r="X836">
        <v>0.88980000000000004</v>
      </c>
      <c r="Y836" t="s">
        <v>1296</v>
      </c>
      <c r="Z836" t="s">
        <v>32</v>
      </c>
      <c r="AA836">
        <v>0.01</v>
      </c>
      <c r="AB836" t="s">
        <v>32</v>
      </c>
      <c r="AC836" t="s">
        <v>1221</v>
      </c>
      <c r="AD836" t="s">
        <v>1222</v>
      </c>
      <c r="AE836">
        <v>5</v>
      </c>
      <c r="AF836" t="s">
        <v>216</v>
      </c>
      <c r="AG836">
        <v>842</v>
      </c>
      <c r="AH836" t="s">
        <v>116</v>
      </c>
    </row>
    <row r="837" spans="1:34" x14ac:dyDescent="0.25">
      <c r="A837" t="s">
        <v>766</v>
      </c>
      <c r="B837" t="s">
        <v>159</v>
      </c>
      <c r="C837" t="s">
        <v>776</v>
      </c>
      <c r="D837" t="s">
        <v>159</v>
      </c>
      <c r="E837">
        <v>0.115</v>
      </c>
      <c r="F837" t="s">
        <v>159</v>
      </c>
      <c r="G837" t="s">
        <v>1325</v>
      </c>
      <c r="H837" t="s">
        <v>111</v>
      </c>
      <c r="I837">
        <v>10</v>
      </c>
      <c r="J837" t="s">
        <v>93</v>
      </c>
      <c r="M837" t="s">
        <v>46</v>
      </c>
      <c r="N837" t="s">
        <v>59</v>
      </c>
      <c r="O837">
        <v>300</v>
      </c>
      <c r="P837" t="s">
        <v>48</v>
      </c>
      <c r="Q837" t="s">
        <v>103</v>
      </c>
      <c r="R837" t="s">
        <v>52</v>
      </c>
      <c r="S837" t="s">
        <v>53</v>
      </c>
      <c r="T837" t="s">
        <v>66</v>
      </c>
      <c r="U837" t="s">
        <v>42</v>
      </c>
      <c r="V837" t="s">
        <v>113</v>
      </c>
      <c r="W837">
        <v>1</v>
      </c>
      <c r="Y837" t="s">
        <v>767</v>
      </c>
      <c r="Z837" t="s">
        <v>32</v>
      </c>
      <c r="AA837">
        <v>0.01</v>
      </c>
      <c r="AB837" t="s">
        <v>46</v>
      </c>
      <c r="AC837" t="s">
        <v>759</v>
      </c>
      <c r="AD837" t="s">
        <v>760</v>
      </c>
      <c r="AE837">
        <v>1</v>
      </c>
      <c r="AF837" t="s">
        <v>679</v>
      </c>
      <c r="AG837" t="s">
        <v>761</v>
      </c>
      <c r="AH837" t="s">
        <v>119</v>
      </c>
    </row>
    <row r="838" spans="1:34" x14ac:dyDescent="0.25">
      <c r="A838" t="s">
        <v>806</v>
      </c>
      <c r="B838" t="s">
        <v>159</v>
      </c>
      <c r="C838" t="s">
        <v>808</v>
      </c>
      <c r="D838" t="s">
        <v>159</v>
      </c>
      <c r="E838">
        <v>0.63400000000000001</v>
      </c>
      <c r="F838" t="s">
        <v>159</v>
      </c>
      <c r="G838" t="s">
        <v>1325</v>
      </c>
      <c r="H838" t="s">
        <v>111</v>
      </c>
      <c r="I838">
        <v>10</v>
      </c>
      <c r="J838" t="s">
        <v>93</v>
      </c>
      <c r="M838" t="s">
        <v>46</v>
      </c>
      <c r="N838" t="s">
        <v>59</v>
      </c>
      <c r="O838">
        <v>308</v>
      </c>
      <c r="P838" t="s">
        <v>48</v>
      </c>
      <c r="Q838" t="s">
        <v>103</v>
      </c>
      <c r="R838" t="s">
        <v>39</v>
      </c>
      <c r="S838" t="s">
        <v>803</v>
      </c>
      <c r="T838" t="s">
        <v>41</v>
      </c>
      <c r="U838" t="s">
        <v>42</v>
      </c>
      <c r="V838" t="s">
        <v>113</v>
      </c>
      <c r="W838">
        <v>0</v>
      </c>
      <c r="X838">
        <v>0.15</v>
      </c>
      <c r="Y838" t="s">
        <v>664</v>
      </c>
      <c r="Z838" t="s">
        <v>32</v>
      </c>
      <c r="AA838">
        <v>0.01</v>
      </c>
      <c r="AB838" t="s">
        <v>32</v>
      </c>
      <c r="AC838" t="s">
        <v>804</v>
      </c>
      <c r="AD838" t="s">
        <v>801</v>
      </c>
      <c r="AE838">
        <v>1</v>
      </c>
      <c r="AF838" t="s">
        <v>805</v>
      </c>
      <c r="AG838">
        <v>665</v>
      </c>
      <c r="AH838" t="s">
        <v>116</v>
      </c>
    </row>
    <row r="839" spans="1:34" x14ac:dyDescent="0.25">
      <c r="A839" t="s">
        <v>159</v>
      </c>
      <c r="B839" t="s">
        <v>159</v>
      </c>
      <c r="C839" t="s">
        <v>1191</v>
      </c>
      <c r="D839" t="s">
        <v>159</v>
      </c>
      <c r="F839" t="s">
        <v>159</v>
      </c>
      <c r="G839" t="s">
        <v>1325</v>
      </c>
      <c r="I839">
        <v>10</v>
      </c>
      <c r="J839" t="s">
        <v>93</v>
      </c>
      <c r="M839" t="s">
        <v>46</v>
      </c>
      <c r="N839" t="s">
        <v>47</v>
      </c>
      <c r="O839">
        <v>60</v>
      </c>
      <c r="P839" t="s">
        <v>71</v>
      </c>
      <c r="Q839" t="s">
        <v>103</v>
      </c>
      <c r="R839" t="s">
        <v>52</v>
      </c>
      <c r="S839" t="s">
        <v>53</v>
      </c>
      <c r="T839" t="s">
        <v>41</v>
      </c>
      <c r="U839" t="s">
        <v>42</v>
      </c>
      <c r="V839" t="s">
        <v>113</v>
      </c>
      <c r="W839">
        <v>6</v>
      </c>
      <c r="Z839" t="s">
        <v>32</v>
      </c>
      <c r="AA839">
        <v>5.0000000000000001E-3</v>
      </c>
      <c r="AB839" t="s">
        <v>46</v>
      </c>
      <c r="AC839" t="s">
        <v>1201</v>
      </c>
      <c r="AD839" t="s">
        <v>1202</v>
      </c>
      <c r="AE839">
        <v>1</v>
      </c>
      <c r="AF839" t="s">
        <v>127</v>
      </c>
      <c r="AG839">
        <v>805</v>
      </c>
      <c r="AH839" t="s">
        <v>119</v>
      </c>
    </row>
    <row r="840" spans="1:34" x14ac:dyDescent="0.25">
      <c r="A840" t="s">
        <v>159</v>
      </c>
      <c r="B840" t="s">
        <v>159</v>
      </c>
      <c r="C840" t="s">
        <v>440</v>
      </c>
      <c r="D840" t="s">
        <v>159</v>
      </c>
      <c r="F840" t="s">
        <v>159</v>
      </c>
      <c r="G840" t="s">
        <v>1325</v>
      </c>
      <c r="I840">
        <v>10</v>
      </c>
      <c r="J840" t="s">
        <v>93</v>
      </c>
      <c r="M840" t="s">
        <v>46</v>
      </c>
      <c r="N840" t="s">
        <v>59</v>
      </c>
      <c r="O840">
        <v>600</v>
      </c>
      <c r="P840" t="s">
        <v>35</v>
      </c>
      <c r="Q840" t="s">
        <v>102</v>
      </c>
      <c r="R840" t="s">
        <v>78</v>
      </c>
      <c r="S840" t="s">
        <v>85</v>
      </c>
      <c r="T840" t="s">
        <v>66</v>
      </c>
      <c r="U840" t="s">
        <v>42</v>
      </c>
      <c r="V840" t="s">
        <v>113</v>
      </c>
      <c r="Z840" t="s">
        <v>32</v>
      </c>
      <c r="AA840">
        <v>5.0000000000000001E-3</v>
      </c>
      <c r="AB840" t="s">
        <v>32</v>
      </c>
      <c r="AC840" t="s">
        <v>441</v>
      </c>
      <c r="AD840" t="s">
        <v>442</v>
      </c>
      <c r="AE840">
        <v>20</v>
      </c>
      <c r="AG840">
        <v>850</v>
      </c>
      <c r="AH840" t="s">
        <v>117</v>
      </c>
    </row>
    <row r="841" spans="1:34" x14ac:dyDescent="0.25">
      <c r="A841" t="s">
        <v>159</v>
      </c>
      <c r="B841" t="s">
        <v>159</v>
      </c>
      <c r="C841" t="s">
        <v>1116</v>
      </c>
      <c r="D841" t="s">
        <v>159</v>
      </c>
      <c r="F841" t="s">
        <v>159</v>
      </c>
      <c r="G841" t="s">
        <v>1325</v>
      </c>
      <c r="I841">
        <v>5</v>
      </c>
      <c r="J841" t="s">
        <v>97</v>
      </c>
      <c r="M841" t="s">
        <v>46</v>
      </c>
      <c r="N841" t="s">
        <v>59</v>
      </c>
      <c r="O841">
        <v>900</v>
      </c>
      <c r="P841" t="s">
        <v>1118</v>
      </c>
      <c r="Q841" t="s">
        <v>103</v>
      </c>
      <c r="R841" t="s">
        <v>39</v>
      </c>
      <c r="S841" t="s">
        <v>40</v>
      </c>
      <c r="T841" t="s">
        <v>41</v>
      </c>
      <c r="U841" t="s">
        <v>42</v>
      </c>
      <c r="V841" t="s">
        <v>100</v>
      </c>
      <c r="Y841" t="s">
        <v>1117</v>
      </c>
      <c r="Z841" t="s">
        <v>46</v>
      </c>
      <c r="AB841" t="s">
        <v>32</v>
      </c>
    </row>
    <row r="842" spans="1:34" x14ac:dyDescent="0.25">
      <c r="A842" t="s">
        <v>159</v>
      </c>
      <c r="B842" t="s">
        <v>159</v>
      </c>
      <c r="C842" t="s">
        <v>575</v>
      </c>
      <c r="D842" t="s">
        <v>159</v>
      </c>
      <c r="F842" t="s">
        <v>159</v>
      </c>
      <c r="G842" t="s">
        <v>1325</v>
      </c>
      <c r="I842">
        <v>10</v>
      </c>
      <c r="J842" t="s">
        <v>93</v>
      </c>
      <c r="M842" t="s">
        <v>46</v>
      </c>
      <c r="N842" t="s">
        <v>70</v>
      </c>
      <c r="O842">
        <v>300</v>
      </c>
      <c r="P842" t="s">
        <v>48</v>
      </c>
      <c r="Q842" t="s">
        <v>103</v>
      </c>
      <c r="R842" t="s">
        <v>52</v>
      </c>
      <c r="S842" t="s">
        <v>53</v>
      </c>
      <c r="T842" t="s">
        <v>41</v>
      </c>
      <c r="U842" t="s">
        <v>42</v>
      </c>
      <c r="V842" t="s">
        <v>100</v>
      </c>
      <c r="Z842" t="s">
        <v>46</v>
      </c>
      <c r="AB842" t="s">
        <v>32</v>
      </c>
      <c r="AC842" t="s">
        <v>554</v>
      </c>
      <c r="AD842" t="s">
        <v>555</v>
      </c>
      <c r="AE842" s="19">
        <v>44597</v>
      </c>
      <c r="AF842" t="s">
        <v>556</v>
      </c>
      <c r="AG842">
        <v>350</v>
      </c>
      <c r="AH842" t="s">
        <v>116</v>
      </c>
    </row>
    <row r="843" spans="1:34" x14ac:dyDescent="0.25">
      <c r="A843" t="s">
        <v>159</v>
      </c>
      <c r="B843" t="s">
        <v>159</v>
      </c>
      <c r="C843" t="s">
        <v>1158</v>
      </c>
      <c r="D843" t="s">
        <v>159</v>
      </c>
      <c r="F843" t="s">
        <v>159</v>
      </c>
      <c r="G843" t="s">
        <v>1325</v>
      </c>
      <c r="I843">
        <v>20</v>
      </c>
      <c r="J843" t="s">
        <v>93</v>
      </c>
      <c r="M843" t="s">
        <v>46</v>
      </c>
      <c r="N843" t="s">
        <v>70</v>
      </c>
      <c r="O843">
        <v>60</v>
      </c>
      <c r="P843" t="s">
        <v>34</v>
      </c>
      <c r="Q843" t="s">
        <v>103</v>
      </c>
      <c r="R843" t="s">
        <v>39</v>
      </c>
      <c r="S843" t="s">
        <v>76</v>
      </c>
      <c r="T843" t="s">
        <v>41</v>
      </c>
      <c r="V843" t="s">
        <v>100</v>
      </c>
      <c r="Y843" t="s">
        <v>1173</v>
      </c>
      <c r="Z843" t="s">
        <v>46</v>
      </c>
      <c r="AA843">
        <v>0.01</v>
      </c>
      <c r="AB843" t="s">
        <v>32</v>
      </c>
      <c r="AC843" t="s">
        <v>1164</v>
      </c>
      <c r="AD843" t="s">
        <v>760</v>
      </c>
      <c r="AE843">
        <v>2</v>
      </c>
      <c r="AF843" t="s">
        <v>1165</v>
      </c>
      <c r="AG843">
        <v>600</v>
      </c>
      <c r="AH843" t="s">
        <v>116</v>
      </c>
    </row>
    <row r="844" spans="1:34" x14ac:dyDescent="0.25">
      <c r="A844" t="s">
        <v>159</v>
      </c>
      <c r="B844" t="s">
        <v>159</v>
      </c>
      <c r="C844" t="s">
        <v>1179</v>
      </c>
      <c r="D844" t="s">
        <v>159</v>
      </c>
      <c r="F844" t="s">
        <v>159</v>
      </c>
      <c r="G844" t="s">
        <v>1325</v>
      </c>
      <c r="H844" t="s">
        <v>111</v>
      </c>
      <c r="I844">
        <v>10</v>
      </c>
      <c r="J844" t="s">
        <v>93</v>
      </c>
      <c r="M844" t="s">
        <v>46</v>
      </c>
      <c r="N844" t="s">
        <v>59</v>
      </c>
      <c r="O844">
        <v>300</v>
      </c>
      <c r="P844" t="s">
        <v>48</v>
      </c>
      <c r="Q844" t="s">
        <v>103</v>
      </c>
      <c r="R844" t="s">
        <v>52</v>
      </c>
      <c r="S844" t="s">
        <v>53</v>
      </c>
      <c r="Z844" t="s">
        <v>32</v>
      </c>
    </row>
    <row r="845" spans="1:34" x14ac:dyDescent="0.25">
      <c r="A845" t="s">
        <v>197</v>
      </c>
      <c r="B845" t="s">
        <v>159</v>
      </c>
      <c r="C845" t="s">
        <v>1140</v>
      </c>
      <c r="D845" t="s">
        <v>159</v>
      </c>
      <c r="F845" t="s">
        <v>159</v>
      </c>
      <c r="G845" t="s">
        <v>1325</v>
      </c>
      <c r="I845">
        <v>10</v>
      </c>
      <c r="J845" t="s">
        <v>93</v>
      </c>
      <c r="M845" t="s">
        <v>46</v>
      </c>
      <c r="N845" t="s">
        <v>47</v>
      </c>
      <c r="O845">
        <v>180</v>
      </c>
      <c r="P845" t="s">
        <v>35</v>
      </c>
      <c r="Q845" t="s">
        <v>103</v>
      </c>
      <c r="R845" t="s">
        <v>1119</v>
      </c>
      <c r="S845" t="s">
        <v>85</v>
      </c>
      <c r="T845" t="s">
        <v>41</v>
      </c>
      <c r="U845" t="s">
        <v>42</v>
      </c>
      <c r="V845" t="s">
        <v>113</v>
      </c>
      <c r="W845">
        <v>0</v>
      </c>
      <c r="X845">
        <v>2.98</v>
      </c>
      <c r="Y845" t="s">
        <v>1137</v>
      </c>
      <c r="Z845" t="s">
        <v>46</v>
      </c>
      <c r="AA845">
        <v>0.01</v>
      </c>
      <c r="AB845" t="s">
        <v>32</v>
      </c>
      <c r="AC845" t="s">
        <v>1138</v>
      </c>
      <c r="AD845" t="s">
        <v>1139</v>
      </c>
      <c r="AE845">
        <v>3</v>
      </c>
      <c r="AF845" t="s">
        <v>526</v>
      </c>
      <c r="AG845">
        <v>750</v>
      </c>
      <c r="AH845" t="s">
        <v>116</v>
      </c>
    </row>
    <row r="846" spans="1:34" x14ac:dyDescent="0.25">
      <c r="A846" t="s">
        <v>140</v>
      </c>
      <c r="B846" t="s">
        <v>140</v>
      </c>
      <c r="C846" t="s">
        <v>311</v>
      </c>
      <c r="D846" t="s">
        <v>140</v>
      </c>
      <c r="E846">
        <v>2.3E-2</v>
      </c>
      <c r="F846" t="s">
        <v>140</v>
      </c>
      <c r="G846" t="s">
        <v>1325</v>
      </c>
      <c r="H846" t="s">
        <v>111</v>
      </c>
      <c r="I846">
        <v>10</v>
      </c>
      <c r="J846" t="s">
        <v>93</v>
      </c>
      <c r="M846" t="s">
        <v>46</v>
      </c>
      <c r="N846" t="s">
        <v>59</v>
      </c>
      <c r="O846">
        <v>180</v>
      </c>
      <c r="P846" t="s">
        <v>35</v>
      </c>
      <c r="Q846" t="s">
        <v>103</v>
      </c>
      <c r="R846" t="s">
        <v>52</v>
      </c>
      <c r="S846" t="s">
        <v>53</v>
      </c>
      <c r="T846" t="s">
        <v>41</v>
      </c>
      <c r="U846" t="s">
        <v>42</v>
      </c>
      <c r="V846" t="s">
        <v>113</v>
      </c>
      <c r="W846">
        <v>6</v>
      </c>
      <c r="Z846" t="s">
        <v>32</v>
      </c>
      <c r="AA846">
        <v>5.0000000000000001E-3</v>
      </c>
      <c r="AC846" t="s">
        <v>312</v>
      </c>
      <c r="AD846" t="s">
        <v>313</v>
      </c>
      <c r="AE846">
        <v>2</v>
      </c>
    </row>
    <row r="847" spans="1:34" x14ac:dyDescent="0.25">
      <c r="A847" t="s">
        <v>647</v>
      </c>
      <c r="B847" t="s">
        <v>140</v>
      </c>
      <c r="C847" t="s">
        <v>653</v>
      </c>
      <c r="D847" t="s">
        <v>140</v>
      </c>
      <c r="E847">
        <v>3.6999999999999998E-2</v>
      </c>
      <c r="F847" t="s">
        <v>140</v>
      </c>
      <c r="G847" t="s">
        <v>1325</v>
      </c>
      <c r="H847" t="s">
        <v>111</v>
      </c>
      <c r="I847">
        <v>10</v>
      </c>
      <c r="J847" t="s">
        <v>93</v>
      </c>
      <c r="M847" t="s">
        <v>32</v>
      </c>
      <c r="N847" t="s">
        <v>59</v>
      </c>
      <c r="O847">
        <v>1500</v>
      </c>
      <c r="P847" t="s">
        <v>48</v>
      </c>
      <c r="Q847" t="s">
        <v>102</v>
      </c>
      <c r="R847" t="s">
        <v>52</v>
      </c>
      <c r="S847" t="s">
        <v>53</v>
      </c>
      <c r="T847" t="s">
        <v>66</v>
      </c>
      <c r="U847" t="s">
        <v>42</v>
      </c>
      <c r="V847" t="s">
        <v>113</v>
      </c>
      <c r="X847">
        <v>2.4000000000000554</v>
      </c>
      <c r="Y847" t="s">
        <v>632</v>
      </c>
      <c r="Z847" t="s">
        <v>32</v>
      </c>
      <c r="AA847">
        <v>0.01</v>
      </c>
      <c r="AB847" t="s">
        <v>46</v>
      </c>
      <c r="AC847" t="s">
        <v>640</v>
      </c>
      <c r="AD847" t="s">
        <v>641</v>
      </c>
      <c r="AE847">
        <v>20</v>
      </c>
      <c r="AF847" t="s">
        <v>491</v>
      </c>
      <c r="AG847">
        <v>214</v>
      </c>
      <c r="AH847" t="s">
        <v>116</v>
      </c>
    </row>
    <row r="848" spans="1:34" x14ac:dyDescent="0.25">
      <c r="A848" t="s">
        <v>140</v>
      </c>
      <c r="B848" t="s">
        <v>140</v>
      </c>
      <c r="C848" t="s">
        <v>975</v>
      </c>
      <c r="D848" t="s">
        <v>140</v>
      </c>
      <c r="E848">
        <v>0.04</v>
      </c>
      <c r="F848" t="s">
        <v>140</v>
      </c>
      <c r="G848" t="s">
        <v>1325</v>
      </c>
      <c r="H848" t="s">
        <v>109</v>
      </c>
      <c r="I848">
        <v>10</v>
      </c>
      <c r="J848" t="s">
        <v>93</v>
      </c>
      <c r="M848" t="s">
        <v>46</v>
      </c>
      <c r="N848" t="s">
        <v>59</v>
      </c>
      <c r="O848">
        <v>60</v>
      </c>
      <c r="P848" t="s">
        <v>48</v>
      </c>
      <c r="Q848" t="s">
        <v>102</v>
      </c>
      <c r="R848" t="s">
        <v>52</v>
      </c>
      <c r="S848" t="s">
        <v>53</v>
      </c>
      <c r="T848" t="s">
        <v>66</v>
      </c>
      <c r="U848" t="s">
        <v>42</v>
      </c>
      <c r="V848" t="s">
        <v>113</v>
      </c>
      <c r="Y848" t="s">
        <v>165</v>
      </c>
      <c r="Z848" t="s">
        <v>32</v>
      </c>
      <c r="AA848">
        <v>0.01</v>
      </c>
      <c r="AB848" t="s">
        <v>46</v>
      </c>
      <c r="AC848" t="s">
        <v>966</v>
      </c>
      <c r="AD848" t="s">
        <v>967</v>
      </c>
      <c r="AE848">
        <v>5</v>
      </c>
      <c r="AF848" t="s">
        <v>482</v>
      </c>
      <c r="AG848">
        <v>750</v>
      </c>
      <c r="AH848" t="s">
        <v>120</v>
      </c>
    </row>
    <row r="849" spans="1:35" x14ac:dyDescent="0.25">
      <c r="A849" t="s">
        <v>140</v>
      </c>
      <c r="B849" t="s">
        <v>140</v>
      </c>
      <c r="C849" t="s">
        <v>1190</v>
      </c>
      <c r="D849" t="s">
        <v>140</v>
      </c>
      <c r="E849">
        <v>4.2000000000000003E-2</v>
      </c>
      <c r="F849" t="s">
        <v>140</v>
      </c>
      <c r="G849" t="s">
        <v>1325</v>
      </c>
      <c r="H849" t="s">
        <v>111</v>
      </c>
      <c r="I849">
        <v>10</v>
      </c>
      <c r="J849" t="s">
        <v>93</v>
      </c>
      <c r="M849" t="s">
        <v>46</v>
      </c>
      <c r="N849" t="s">
        <v>59</v>
      </c>
      <c r="O849">
        <v>180</v>
      </c>
      <c r="P849" t="s">
        <v>48</v>
      </c>
      <c r="Q849" t="s">
        <v>102</v>
      </c>
      <c r="R849" t="s">
        <v>52</v>
      </c>
      <c r="S849" t="s">
        <v>53</v>
      </c>
      <c r="T849" t="s">
        <v>66</v>
      </c>
      <c r="U849" t="s">
        <v>42</v>
      </c>
      <c r="V849" t="s">
        <v>113</v>
      </c>
      <c r="AA849" t="s">
        <v>894</v>
      </c>
      <c r="AB849" t="s">
        <v>32</v>
      </c>
      <c r="AE849">
        <v>5</v>
      </c>
    </row>
    <row r="850" spans="1:35" x14ac:dyDescent="0.25">
      <c r="A850" t="s">
        <v>140</v>
      </c>
      <c r="B850" t="s">
        <v>140</v>
      </c>
      <c r="C850" t="s">
        <v>224</v>
      </c>
      <c r="D850" t="s">
        <v>140</v>
      </c>
      <c r="E850">
        <v>4.3400000000000001E-2</v>
      </c>
      <c r="F850" t="s">
        <v>140</v>
      </c>
      <c r="G850" t="s">
        <v>1325</v>
      </c>
      <c r="H850" t="s">
        <v>111</v>
      </c>
      <c r="I850">
        <v>10</v>
      </c>
      <c r="J850" t="s">
        <v>93</v>
      </c>
      <c r="M850" t="s">
        <v>46</v>
      </c>
      <c r="N850" t="s">
        <v>59</v>
      </c>
      <c r="O850">
        <v>120</v>
      </c>
      <c r="P850" t="s">
        <v>34</v>
      </c>
      <c r="Q850" t="s">
        <v>102</v>
      </c>
      <c r="R850" t="s">
        <v>52</v>
      </c>
      <c r="S850" t="s">
        <v>53</v>
      </c>
      <c r="T850" t="s">
        <v>66</v>
      </c>
      <c r="V850" t="s">
        <v>113</v>
      </c>
      <c r="Z850" t="s">
        <v>32</v>
      </c>
      <c r="AA850" t="s">
        <v>213</v>
      </c>
      <c r="AB850" t="s">
        <v>46</v>
      </c>
      <c r="AC850" t="s">
        <v>219</v>
      </c>
      <c r="AD850" t="s">
        <v>220</v>
      </c>
      <c r="AE850">
        <v>1</v>
      </c>
      <c r="AF850" t="s">
        <v>216</v>
      </c>
      <c r="AG850">
        <v>250</v>
      </c>
      <c r="AH850" t="s">
        <v>116</v>
      </c>
    </row>
    <row r="851" spans="1:35" x14ac:dyDescent="0.25">
      <c r="A851" t="s">
        <v>140</v>
      </c>
      <c r="B851" t="s">
        <v>140</v>
      </c>
      <c r="C851" t="s">
        <v>164</v>
      </c>
      <c r="D851" t="s">
        <v>140</v>
      </c>
      <c r="E851" s="17">
        <v>4.5900000000000003E-2</v>
      </c>
      <c r="F851" t="s">
        <v>140</v>
      </c>
      <c r="G851" t="s">
        <v>1325</v>
      </c>
      <c r="H851" t="s">
        <v>109</v>
      </c>
      <c r="I851">
        <v>10</v>
      </c>
      <c r="J851" t="s">
        <v>132</v>
      </c>
      <c r="M851" t="s">
        <v>46</v>
      </c>
      <c r="N851" t="s">
        <v>59</v>
      </c>
      <c r="O851">
        <v>300</v>
      </c>
      <c r="P851" t="s">
        <v>123</v>
      </c>
      <c r="Q851" t="s">
        <v>102</v>
      </c>
      <c r="R851" t="s">
        <v>52</v>
      </c>
      <c r="S851" t="s">
        <v>53</v>
      </c>
      <c r="T851" t="s">
        <v>66</v>
      </c>
      <c r="U851" t="s">
        <v>42</v>
      </c>
      <c r="V851" t="s">
        <v>113</v>
      </c>
      <c r="W851">
        <v>-0.5</v>
      </c>
      <c r="Y851" t="s">
        <v>124</v>
      </c>
      <c r="Z851" t="s">
        <v>32</v>
      </c>
      <c r="AA851">
        <v>1E-3</v>
      </c>
      <c r="AB851" t="s">
        <v>46</v>
      </c>
      <c r="AC851" t="s">
        <v>133</v>
      </c>
      <c r="AD851" t="s">
        <v>134</v>
      </c>
      <c r="AE851">
        <v>2</v>
      </c>
      <c r="AF851" t="s">
        <v>127</v>
      </c>
      <c r="AG851">
        <v>321</v>
      </c>
      <c r="AH851" t="s">
        <v>116</v>
      </c>
    </row>
    <row r="852" spans="1:35" x14ac:dyDescent="0.25">
      <c r="A852" t="s">
        <v>140</v>
      </c>
      <c r="B852" t="s">
        <v>140</v>
      </c>
      <c r="C852" t="s">
        <v>889</v>
      </c>
      <c r="D852" t="s">
        <v>140</v>
      </c>
      <c r="E852">
        <v>4.5999999999999999E-2</v>
      </c>
      <c r="F852" t="s">
        <v>140</v>
      </c>
      <c r="G852" t="s">
        <v>1325</v>
      </c>
      <c r="H852" t="s">
        <v>109</v>
      </c>
      <c r="I852">
        <v>10</v>
      </c>
      <c r="J852" t="s">
        <v>93</v>
      </c>
      <c r="M852" t="s">
        <v>46</v>
      </c>
      <c r="N852" t="s">
        <v>59</v>
      </c>
      <c r="O852">
        <v>5</v>
      </c>
      <c r="P852" t="s">
        <v>48</v>
      </c>
      <c r="Q852" t="s">
        <v>102</v>
      </c>
      <c r="R852" t="s">
        <v>52</v>
      </c>
      <c r="S852" t="s">
        <v>53</v>
      </c>
      <c r="T852" t="s">
        <v>66</v>
      </c>
      <c r="U852" t="s">
        <v>42</v>
      </c>
      <c r="V852" t="s">
        <v>113</v>
      </c>
      <c r="W852">
        <v>0</v>
      </c>
      <c r="X852" t="s">
        <v>55</v>
      </c>
      <c r="Y852" t="s">
        <v>890</v>
      </c>
      <c r="Z852" t="s">
        <v>32</v>
      </c>
      <c r="AA852">
        <v>0.01</v>
      </c>
      <c r="AB852" t="s">
        <v>46</v>
      </c>
      <c r="AC852" t="s">
        <v>410</v>
      </c>
      <c r="AD852" t="s">
        <v>220</v>
      </c>
      <c r="AE852">
        <v>10</v>
      </c>
      <c r="AF852" t="s">
        <v>482</v>
      </c>
      <c r="AG852">
        <v>750</v>
      </c>
      <c r="AH852" t="s">
        <v>116</v>
      </c>
    </row>
    <row r="853" spans="1:35" x14ac:dyDescent="0.25">
      <c r="A853" s="11" t="s">
        <v>1278</v>
      </c>
      <c r="B853" t="s">
        <v>140</v>
      </c>
      <c r="C853" s="11" t="s">
        <v>1275</v>
      </c>
      <c r="D853" t="s">
        <v>140</v>
      </c>
      <c r="E853" s="11">
        <v>4.6399999999999997E-2</v>
      </c>
      <c r="F853" t="s">
        <v>140</v>
      </c>
      <c r="G853" t="s">
        <v>1325</v>
      </c>
      <c r="H853" s="11" t="s">
        <v>111</v>
      </c>
      <c r="I853" s="11">
        <v>10</v>
      </c>
      <c r="J853" s="11" t="s">
        <v>93</v>
      </c>
      <c r="K853" s="11"/>
      <c r="L853" s="11"/>
      <c r="M853" s="11" t="s">
        <v>46</v>
      </c>
      <c r="N853" s="11" t="s">
        <v>59</v>
      </c>
      <c r="O853" s="11" t="s">
        <v>1277</v>
      </c>
      <c r="P853" s="11" t="s">
        <v>35</v>
      </c>
      <c r="Q853" s="11" t="s">
        <v>103</v>
      </c>
      <c r="R853" s="11" t="s">
        <v>52</v>
      </c>
      <c r="S853" s="11" t="s">
        <v>53</v>
      </c>
      <c r="T853" s="11" t="s">
        <v>66</v>
      </c>
      <c r="U853" s="11" t="s">
        <v>55</v>
      </c>
      <c r="V853" s="11" t="s">
        <v>113</v>
      </c>
      <c r="W853" s="11"/>
      <c r="X853" s="11"/>
      <c r="Y853" s="11"/>
      <c r="Z853" s="11"/>
      <c r="AA853" s="11">
        <v>0.01</v>
      </c>
      <c r="AB853" s="11"/>
      <c r="AC853" s="11"/>
      <c r="AD853" s="11"/>
      <c r="AE853" s="11">
        <v>10</v>
      </c>
      <c r="AF853" s="11"/>
      <c r="AG853" s="11"/>
      <c r="AH853" s="11"/>
      <c r="AI853" s="11"/>
    </row>
    <row r="854" spans="1:35" x14ac:dyDescent="0.25">
      <c r="A854" t="s">
        <v>140</v>
      </c>
      <c r="B854" t="s">
        <v>140</v>
      </c>
      <c r="C854" t="s">
        <v>1179</v>
      </c>
      <c r="D854" t="s">
        <v>140</v>
      </c>
      <c r="E854">
        <v>5.1999999999999998E-2</v>
      </c>
      <c r="F854" t="s">
        <v>140</v>
      </c>
      <c r="G854" t="s">
        <v>1325</v>
      </c>
      <c r="H854" t="s">
        <v>109</v>
      </c>
      <c r="I854">
        <v>10</v>
      </c>
      <c r="J854" t="s">
        <v>93</v>
      </c>
      <c r="M854" t="s">
        <v>46</v>
      </c>
      <c r="N854" t="s">
        <v>59</v>
      </c>
      <c r="O854">
        <v>300</v>
      </c>
      <c r="P854" t="s">
        <v>48</v>
      </c>
      <c r="Q854" t="s">
        <v>102</v>
      </c>
      <c r="R854" t="s">
        <v>52</v>
      </c>
      <c r="S854" t="s">
        <v>53</v>
      </c>
      <c r="Z854" t="s">
        <v>32</v>
      </c>
    </row>
    <row r="855" spans="1:35" x14ac:dyDescent="0.25">
      <c r="A855" t="s">
        <v>140</v>
      </c>
      <c r="B855" t="s">
        <v>140</v>
      </c>
      <c r="C855" t="s">
        <v>808</v>
      </c>
      <c r="D855" t="s">
        <v>140</v>
      </c>
      <c r="E855" s="18">
        <v>5.2142857142857144E-2</v>
      </c>
      <c r="F855" t="s">
        <v>140</v>
      </c>
      <c r="G855" t="s">
        <v>1325</v>
      </c>
      <c r="H855" t="s">
        <v>111</v>
      </c>
      <c r="I855">
        <v>10</v>
      </c>
      <c r="J855" t="s">
        <v>93</v>
      </c>
      <c r="M855" t="s">
        <v>46</v>
      </c>
      <c r="N855" t="s">
        <v>59</v>
      </c>
      <c r="O855">
        <v>300</v>
      </c>
      <c r="P855" t="s">
        <v>48</v>
      </c>
      <c r="Q855" t="s">
        <v>102</v>
      </c>
      <c r="R855" t="s">
        <v>39</v>
      </c>
      <c r="S855" t="s">
        <v>85</v>
      </c>
      <c r="T855" t="s">
        <v>66</v>
      </c>
      <c r="U855" t="s">
        <v>42</v>
      </c>
      <c r="V855" t="s">
        <v>113</v>
      </c>
      <c r="W855">
        <v>0.13</v>
      </c>
      <c r="X855">
        <v>0.59</v>
      </c>
      <c r="Y855" t="s">
        <v>664</v>
      </c>
      <c r="Z855" t="s">
        <v>32</v>
      </c>
      <c r="AA855">
        <v>5.0000000000000001E-3</v>
      </c>
      <c r="AB855" t="s">
        <v>32</v>
      </c>
      <c r="AC855" t="s">
        <v>788</v>
      </c>
      <c r="AD855" t="s">
        <v>789</v>
      </c>
      <c r="AE855">
        <v>5</v>
      </c>
      <c r="AF855" t="s">
        <v>790</v>
      </c>
      <c r="AG855">
        <v>942</v>
      </c>
      <c r="AH855" t="s">
        <v>116</v>
      </c>
    </row>
    <row r="856" spans="1:35" x14ac:dyDescent="0.25">
      <c r="A856" t="s">
        <v>140</v>
      </c>
      <c r="B856" t="s">
        <v>140</v>
      </c>
      <c r="C856" t="s">
        <v>618</v>
      </c>
      <c r="D856" t="s">
        <v>140</v>
      </c>
      <c r="E856">
        <v>5.2699999999999997E-2</v>
      </c>
      <c r="F856" t="s">
        <v>140</v>
      </c>
      <c r="G856" t="s">
        <v>1325</v>
      </c>
      <c r="H856" t="s">
        <v>110</v>
      </c>
      <c r="I856">
        <v>10</v>
      </c>
      <c r="J856" t="s">
        <v>93</v>
      </c>
      <c r="M856" t="s">
        <v>46</v>
      </c>
      <c r="N856" t="s">
        <v>47</v>
      </c>
      <c r="O856">
        <v>60</v>
      </c>
      <c r="P856" t="s">
        <v>34</v>
      </c>
      <c r="Q856" t="s">
        <v>102</v>
      </c>
      <c r="R856" t="s">
        <v>52</v>
      </c>
      <c r="S856" t="s">
        <v>53</v>
      </c>
      <c r="T856" t="s">
        <v>66</v>
      </c>
      <c r="V856" t="s">
        <v>113</v>
      </c>
      <c r="W856">
        <v>0</v>
      </c>
      <c r="Y856" t="s">
        <v>165</v>
      </c>
      <c r="Z856" t="s">
        <v>32</v>
      </c>
      <c r="AA856">
        <v>5.0000000000000001E-3</v>
      </c>
      <c r="AB856" t="s">
        <v>46</v>
      </c>
      <c r="AC856" t="s">
        <v>619</v>
      </c>
      <c r="AD856" t="s">
        <v>620</v>
      </c>
      <c r="AE856">
        <v>5</v>
      </c>
      <c r="AF856" t="s">
        <v>621</v>
      </c>
      <c r="AG856">
        <v>495</v>
      </c>
      <c r="AH856" t="s">
        <v>118</v>
      </c>
    </row>
    <row r="857" spans="1:35" x14ac:dyDescent="0.25">
      <c r="A857" t="s">
        <v>140</v>
      </c>
      <c r="B857" t="s">
        <v>140</v>
      </c>
      <c r="C857" t="s">
        <v>1158</v>
      </c>
      <c r="D857" t="s">
        <v>140</v>
      </c>
      <c r="E857">
        <v>5.3999999999999999E-2</v>
      </c>
      <c r="F857" t="s">
        <v>140</v>
      </c>
      <c r="G857" t="s">
        <v>1325</v>
      </c>
      <c r="H857" t="s">
        <v>109</v>
      </c>
      <c r="I857">
        <v>10</v>
      </c>
      <c r="J857" t="s">
        <v>93</v>
      </c>
      <c r="M857" t="s">
        <v>46</v>
      </c>
      <c r="N857" t="s">
        <v>70</v>
      </c>
      <c r="O857">
        <v>60</v>
      </c>
      <c r="P857" t="s">
        <v>34</v>
      </c>
      <c r="Q857" t="s">
        <v>102</v>
      </c>
      <c r="R857" t="s">
        <v>52</v>
      </c>
      <c r="S857" t="s">
        <v>53</v>
      </c>
      <c r="T857" t="s">
        <v>66</v>
      </c>
      <c r="U857" t="s">
        <v>42</v>
      </c>
      <c r="V857" t="s">
        <v>113</v>
      </c>
      <c r="W857">
        <v>1</v>
      </c>
      <c r="Y857" t="s">
        <v>1151</v>
      </c>
      <c r="Z857" t="s">
        <v>32</v>
      </c>
      <c r="AA857">
        <v>0.01</v>
      </c>
      <c r="AB857" t="s">
        <v>46</v>
      </c>
      <c r="AC857" t="s">
        <v>1142</v>
      </c>
      <c r="AD857" t="s">
        <v>1143</v>
      </c>
      <c r="AE857">
        <v>10</v>
      </c>
      <c r="AF857" t="s">
        <v>482</v>
      </c>
      <c r="AG857">
        <v>302</v>
      </c>
      <c r="AH857" t="s">
        <v>116</v>
      </c>
    </row>
    <row r="858" spans="1:35" x14ac:dyDescent="0.25">
      <c r="A858" t="s">
        <v>140</v>
      </c>
      <c r="B858" t="s">
        <v>140</v>
      </c>
      <c r="C858" t="s">
        <v>1216</v>
      </c>
      <c r="D858" t="s">
        <v>140</v>
      </c>
      <c r="E858">
        <v>5.8999999999999997E-2</v>
      </c>
      <c r="F858" t="s">
        <v>140</v>
      </c>
      <c r="G858" t="s">
        <v>1325</v>
      </c>
      <c r="H858" t="s">
        <v>110</v>
      </c>
      <c r="I858">
        <v>10</v>
      </c>
      <c r="J858" t="s">
        <v>93</v>
      </c>
      <c r="M858" t="s">
        <v>32</v>
      </c>
      <c r="N858" t="s">
        <v>59</v>
      </c>
      <c r="O858">
        <v>600</v>
      </c>
      <c r="P858" t="s">
        <v>35</v>
      </c>
      <c r="Q858" t="s">
        <v>102</v>
      </c>
      <c r="R858" t="s">
        <v>52</v>
      </c>
      <c r="S858" t="s">
        <v>85</v>
      </c>
      <c r="T858" t="s">
        <v>66</v>
      </c>
      <c r="U858" t="s">
        <v>42</v>
      </c>
      <c r="V858" t="s">
        <v>113</v>
      </c>
      <c r="W858">
        <v>-5.1999999999999998E-2</v>
      </c>
      <c r="X858">
        <v>0.43</v>
      </c>
      <c r="Y858" t="s">
        <v>1238</v>
      </c>
      <c r="Z858" t="s">
        <v>32</v>
      </c>
      <c r="AA858">
        <v>1E-3</v>
      </c>
      <c r="AB858" t="s">
        <v>32</v>
      </c>
      <c r="AC858" t="s">
        <v>1221</v>
      </c>
      <c r="AD858" t="s">
        <v>1222</v>
      </c>
      <c r="AE858">
        <v>5</v>
      </c>
      <c r="AF858" t="s">
        <v>216</v>
      </c>
      <c r="AG858">
        <v>842</v>
      </c>
      <c r="AH858" t="s">
        <v>116</v>
      </c>
    </row>
    <row r="859" spans="1:35" x14ac:dyDescent="0.25">
      <c r="A859" t="s">
        <v>140</v>
      </c>
      <c r="B859" t="s">
        <v>140</v>
      </c>
      <c r="C859" t="s">
        <v>899</v>
      </c>
      <c r="D859" t="s">
        <v>140</v>
      </c>
      <c r="E859">
        <v>0.06</v>
      </c>
      <c r="F859" t="s">
        <v>140</v>
      </c>
      <c r="G859" t="s">
        <v>1325</v>
      </c>
      <c r="H859" t="s">
        <v>900</v>
      </c>
      <c r="I859">
        <v>10</v>
      </c>
      <c r="J859" t="s">
        <v>901</v>
      </c>
      <c r="M859" t="s">
        <v>902</v>
      </c>
      <c r="N859" t="s">
        <v>59</v>
      </c>
      <c r="O859">
        <v>300</v>
      </c>
      <c r="P859" t="s">
        <v>34</v>
      </c>
      <c r="Q859" t="s">
        <v>102</v>
      </c>
      <c r="R859" t="s">
        <v>52</v>
      </c>
      <c r="S859" t="s">
        <v>904</v>
      </c>
      <c r="T859" t="s">
        <v>911</v>
      </c>
      <c r="U859" t="s">
        <v>42</v>
      </c>
      <c r="V859" t="s">
        <v>113</v>
      </c>
      <c r="Z859" t="s">
        <v>905</v>
      </c>
      <c r="AA859">
        <v>0.01</v>
      </c>
      <c r="AB859" t="s">
        <v>906</v>
      </c>
      <c r="AC859" t="s">
        <v>912</v>
      </c>
      <c r="AD859" t="s">
        <v>220</v>
      </c>
      <c r="AE859">
        <v>5</v>
      </c>
      <c r="AF859" t="s">
        <v>909</v>
      </c>
      <c r="AG859">
        <v>402</v>
      </c>
    </row>
    <row r="860" spans="1:35" x14ac:dyDescent="0.25">
      <c r="A860" t="s">
        <v>140</v>
      </c>
      <c r="B860" t="s">
        <v>140</v>
      </c>
      <c r="C860" t="s">
        <v>1107</v>
      </c>
      <c r="D860" t="s">
        <v>140</v>
      </c>
      <c r="E860">
        <v>0.06</v>
      </c>
      <c r="F860" t="s">
        <v>140</v>
      </c>
      <c r="G860" t="s">
        <v>1325</v>
      </c>
      <c r="H860" t="s">
        <v>110</v>
      </c>
      <c r="I860">
        <v>10</v>
      </c>
      <c r="J860" t="s">
        <v>93</v>
      </c>
      <c r="M860" t="s">
        <v>32</v>
      </c>
      <c r="N860" t="s">
        <v>59</v>
      </c>
      <c r="O860">
        <v>60</v>
      </c>
      <c r="P860" t="s">
        <v>48</v>
      </c>
      <c r="Q860" t="s">
        <v>102</v>
      </c>
      <c r="R860" t="s">
        <v>52</v>
      </c>
      <c r="S860" t="s">
        <v>53</v>
      </c>
      <c r="T860" t="s">
        <v>66</v>
      </c>
      <c r="U860" t="s">
        <v>42</v>
      </c>
      <c r="V860" t="s">
        <v>113</v>
      </c>
      <c r="Z860" t="s">
        <v>32</v>
      </c>
      <c r="AA860">
        <v>0.01</v>
      </c>
      <c r="AB860" t="s">
        <v>46</v>
      </c>
      <c r="AC860" t="s">
        <v>1091</v>
      </c>
      <c r="AD860" t="s">
        <v>1092</v>
      </c>
      <c r="AE860">
        <v>0.5</v>
      </c>
      <c r="AF860" t="s">
        <v>1093</v>
      </c>
      <c r="AG860">
        <v>450</v>
      </c>
      <c r="AH860" t="s">
        <v>116</v>
      </c>
    </row>
    <row r="861" spans="1:35" x14ac:dyDescent="0.25">
      <c r="A861" t="s">
        <v>140</v>
      </c>
      <c r="B861" t="s">
        <v>140</v>
      </c>
      <c r="C861" t="s">
        <v>1246</v>
      </c>
      <c r="D861" t="s">
        <v>140</v>
      </c>
      <c r="E861">
        <v>6.2E-2</v>
      </c>
      <c r="F861" t="s">
        <v>140</v>
      </c>
      <c r="G861" t="s">
        <v>1325</v>
      </c>
      <c r="H861" t="s">
        <v>109</v>
      </c>
      <c r="I861">
        <v>10</v>
      </c>
      <c r="J861" t="s">
        <v>93</v>
      </c>
      <c r="M861" t="s">
        <v>46</v>
      </c>
      <c r="N861" t="s">
        <v>59</v>
      </c>
      <c r="O861">
        <v>600</v>
      </c>
      <c r="P861" t="s">
        <v>48</v>
      </c>
      <c r="Q861" t="s">
        <v>102</v>
      </c>
      <c r="R861" t="s">
        <v>52</v>
      </c>
      <c r="S861" t="s">
        <v>53</v>
      </c>
      <c r="T861" t="s">
        <v>66</v>
      </c>
      <c r="U861" t="s">
        <v>42</v>
      </c>
      <c r="V861" t="s">
        <v>113</v>
      </c>
      <c r="W861">
        <v>0</v>
      </c>
      <c r="Z861" t="s">
        <v>32</v>
      </c>
      <c r="AA861">
        <v>0.01</v>
      </c>
      <c r="AB861" t="s">
        <v>46</v>
      </c>
      <c r="AC861" t="s">
        <v>1205</v>
      </c>
      <c r="AD861" t="s">
        <v>1206</v>
      </c>
      <c r="AE861">
        <v>1</v>
      </c>
      <c r="AF861" t="s">
        <v>1204</v>
      </c>
      <c r="AG861">
        <v>272</v>
      </c>
      <c r="AH861" t="s">
        <v>116</v>
      </c>
    </row>
    <row r="862" spans="1:35" x14ac:dyDescent="0.25">
      <c r="A862" t="s">
        <v>566</v>
      </c>
      <c r="B862" t="s">
        <v>140</v>
      </c>
      <c r="C862" t="s">
        <v>1140</v>
      </c>
      <c r="D862" t="s">
        <v>140</v>
      </c>
      <c r="E862">
        <v>6.3E-2</v>
      </c>
      <c r="F862" t="s">
        <v>140</v>
      </c>
      <c r="G862" t="s">
        <v>1325</v>
      </c>
      <c r="H862" t="s">
        <v>111</v>
      </c>
      <c r="I862">
        <v>10</v>
      </c>
      <c r="J862" t="s">
        <v>93</v>
      </c>
      <c r="M862" t="s">
        <v>46</v>
      </c>
      <c r="N862" t="s">
        <v>47</v>
      </c>
      <c r="O862">
        <v>180</v>
      </c>
      <c r="P862" t="s">
        <v>34</v>
      </c>
      <c r="Q862" t="s">
        <v>102</v>
      </c>
      <c r="R862" t="s">
        <v>52</v>
      </c>
      <c r="S862" t="s">
        <v>53</v>
      </c>
      <c r="T862" t="s">
        <v>66</v>
      </c>
      <c r="U862" t="s">
        <v>42</v>
      </c>
      <c r="V862" t="s">
        <v>113</v>
      </c>
      <c r="W862">
        <v>0</v>
      </c>
      <c r="Y862" t="s">
        <v>165</v>
      </c>
      <c r="Z862" t="s">
        <v>32</v>
      </c>
      <c r="AA862">
        <v>3.0000000000000001E-3</v>
      </c>
      <c r="AB862" t="s">
        <v>46</v>
      </c>
      <c r="AC862" t="s">
        <v>1127</v>
      </c>
      <c r="AD862" t="s">
        <v>1122</v>
      </c>
      <c r="AE862">
        <v>2</v>
      </c>
      <c r="AF862" t="s">
        <v>526</v>
      </c>
      <c r="AG862">
        <v>450</v>
      </c>
      <c r="AH862" t="s">
        <v>116</v>
      </c>
    </row>
    <row r="863" spans="1:35" x14ac:dyDescent="0.25">
      <c r="A863" t="s">
        <v>140</v>
      </c>
      <c r="B863" t="s">
        <v>140</v>
      </c>
      <c r="C863" t="s">
        <v>350</v>
      </c>
      <c r="D863" t="s">
        <v>140</v>
      </c>
      <c r="E863">
        <v>6.4000000000000001E-2</v>
      </c>
      <c r="F863" t="s">
        <v>140</v>
      </c>
      <c r="G863" t="s">
        <v>1325</v>
      </c>
      <c r="H863" t="s">
        <v>110</v>
      </c>
      <c r="I863">
        <v>5</v>
      </c>
      <c r="J863" t="s">
        <v>93</v>
      </c>
      <c r="M863" t="s">
        <v>46</v>
      </c>
      <c r="N863" t="s">
        <v>59</v>
      </c>
      <c r="O863">
        <v>180</v>
      </c>
      <c r="P863" t="s">
        <v>34</v>
      </c>
      <c r="Q863" t="s">
        <v>102</v>
      </c>
      <c r="R863" t="s">
        <v>52</v>
      </c>
      <c r="S863" t="s">
        <v>53</v>
      </c>
      <c r="T863" t="s">
        <v>66</v>
      </c>
      <c r="U863" t="s">
        <v>42</v>
      </c>
      <c r="V863" t="s">
        <v>113</v>
      </c>
      <c r="W863">
        <v>0.1</v>
      </c>
      <c r="Y863" t="s">
        <v>351</v>
      </c>
      <c r="Z863" t="s">
        <v>32</v>
      </c>
      <c r="AA863">
        <v>0.01</v>
      </c>
      <c r="AB863" t="s">
        <v>46</v>
      </c>
      <c r="AC863" t="s">
        <v>295</v>
      </c>
      <c r="AD863" t="s">
        <v>352</v>
      </c>
      <c r="AE863">
        <v>2</v>
      </c>
      <c r="AF863" t="s">
        <v>127</v>
      </c>
      <c r="AG863" t="s">
        <v>353</v>
      </c>
      <c r="AH863" t="s">
        <v>116</v>
      </c>
    </row>
    <row r="864" spans="1:35" x14ac:dyDescent="0.25">
      <c r="A864" t="s">
        <v>140</v>
      </c>
      <c r="B864" t="s">
        <v>140</v>
      </c>
      <c r="C864" t="s">
        <v>809</v>
      </c>
      <c r="D864" t="s">
        <v>140</v>
      </c>
      <c r="E864">
        <v>6.4000000000000001E-2</v>
      </c>
      <c r="F864" t="s">
        <v>140</v>
      </c>
      <c r="G864" t="s">
        <v>1325</v>
      </c>
      <c r="H864" t="s">
        <v>109</v>
      </c>
      <c r="J864" t="s">
        <v>93</v>
      </c>
      <c r="K864" t="s">
        <v>810</v>
      </c>
      <c r="M864" t="s">
        <v>46</v>
      </c>
      <c r="N864" t="s">
        <v>59</v>
      </c>
      <c r="O864">
        <v>300</v>
      </c>
      <c r="P864" t="s">
        <v>35</v>
      </c>
      <c r="Q864" t="s">
        <v>102</v>
      </c>
      <c r="R864" t="s">
        <v>52</v>
      </c>
      <c r="S864" t="s">
        <v>53</v>
      </c>
      <c r="T864" t="s">
        <v>77</v>
      </c>
      <c r="U864" t="s">
        <v>42</v>
      </c>
      <c r="V864" t="s">
        <v>113</v>
      </c>
      <c r="Y864" t="s">
        <v>165</v>
      </c>
      <c r="Z864" t="s">
        <v>32</v>
      </c>
      <c r="AA864">
        <v>0.01</v>
      </c>
      <c r="AB864" t="s">
        <v>46</v>
      </c>
      <c r="AC864" t="s">
        <v>341</v>
      </c>
      <c r="AD864" t="s">
        <v>811</v>
      </c>
      <c r="AE864">
        <v>0.5</v>
      </c>
      <c r="AF864" t="s">
        <v>812</v>
      </c>
      <c r="AG864">
        <v>700</v>
      </c>
      <c r="AH864" t="s">
        <v>117</v>
      </c>
    </row>
    <row r="865" spans="1:35" x14ac:dyDescent="0.25">
      <c r="A865" t="s">
        <v>140</v>
      </c>
      <c r="B865" t="s">
        <v>140</v>
      </c>
      <c r="C865" t="s">
        <v>870</v>
      </c>
      <c r="D865" t="s">
        <v>140</v>
      </c>
      <c r="E865">
        <v>6.4000000000000001E-2</v>
      </c>
      <c r="F865" t="s">
        <v>140</v>
      </c>
      <c r="G865" t="s">
        <v>1325</v>
      </c>
      <c r="H865" t="s">
        <v>111</v>
      </c>
      <c r="I865">
        <v>10</v>
      </c>
      <c r="J865" t="s">
        <v>93</v>
      </c>
      <c r="M865" t="s">
        <v>46</v>
      </c>
      <c r="N865" t="s">
        <v>59</v>
      </c>
      <c r="O865">
        <v>60</v>
      </c>
      <c r="P865" t="s">
        <v>48</v>
      </c>
      <c r="Q865" t="s">
        <v>102</v>
      </c>
      <c r="R865" t="s">
        <v>39</v>
      </c>
      <c r="S865" t="s">
        <v>89</v>
      </c>
      <c r="T865" t="s">
        <v>66</v>
      </c>
      <c r="U865" t="s">
        <v>42</v>
      </c>
      <c r="V865" t="s">
        <v>113</v>
      </c>
      <c r="Z865" t="s">
        <v>32</v>
      </c>
      <c r="AA865">
        <v>5.0000000000000001E-3</v>
      </c>
      <c r="AB865" t="s">
        <v>32</v>
      </c>
      <c r="AC865" t="s">
        <v>863</v>
      </c>
      <c r="AD865" t="s">
        <v>220</v>
      </c>
      <c r="AE865">
        <v>2</v>
      </c>
      <c r="AG865">
        <v>1126</v>
      </c>
      <c r="AH865" t="s">
        <v>116</v>
      </c>
    </row>
    <row r="866" spans="1:35" x14ac:dyDescent="0.25">
      <c r="A866" t="s">
        <v>140</v>
      </c>
      <c r="B866" t="s">
        <v>140</v>
      </c>
      <c r="C866" t="s">
        <v>470</v>
      </c>
      <c r="D866" t="s">
        <v>140</v>
      </c>
      <c r="E866">
        <v>6.5000000000000002E-2</v>
      </c>
      <c r="F866" t="s">
        <v>140</v>
      </c>
      <c r="G866" t="s">
        <v>1325</v>
      </c>
      <c r="H866" t="s">
        <v>111</v>
      </c>
      <c r="I866">
        <v>10</v>
      </c>
      <c r="J866" t="s">
        <v>93</v>
      </c>
      <c r="M866" t="s">
        <v>46</v>
      </c>
      <c r="N866" t="s">
        <v>59</v>
      </c>
      <c r="O866">
        <v>300</v>
      </c>
      <c r="P866" t="s">
        <v>34</v>
      </c>
      <c r="Q866" t="s">
        <v>102</v>
      </c>
      <c r="R866" t="s">
        <v>52</v>
      </c>
      <c r="S866" t="s">
        <v>53</v>
      </c>
      <c r="T866" t="s">
        <v>66</v>
      </c>
      <c r="U866" t="s">
        <v>42</v>
      </c>
      <c r="V866" t="s">
        <v>113</v>
      </c>
      <c r="W866">
        <v>6</v>
      </c>
      <c r="Z866" t="s">
        <v>32</v>
      </c>
      <c r="AA866">
        <v>0.01</v>
      </c>
      <c r="AB866" t="s">
        <v>46</v>
      </c>
      <c r="AC866" t="s">
        <v>474</v>
      </c>
      <c r="AD866" t="s">
        <v>220</v>
      </c>
      <c r="AE866">
        <v>1</v>
      </c>
      <c r="AF866" t="s">
        <v>475</v>
      </c>
      <c r="AG866">
        <v>490</v>
      </c>
      <c r="AH866" t="s">
        <v>117</v>
      </c>
    </row>
    <row r="867" spans="1:35" x14ac:dyDescent="0.25">
      <c r="A867" t="s">
        <v>140</v>
      </c>
      <c r="B867" t="s">
        <v>140</v>
      </c>
      <c r="C867" t="s">
        <v>1318</v>
      </c>
      <c r="D867" t="s">
        <v>140</v>
      </c>
      <c r="E867">
        <v>6.5000000000000002E-2</v>
      </c>
      <c r="F867" t="s">
        <v>140</v>
      </c>
      <c r="G867" t="s">
        <v>1325</v>
      </c>
      <c r="H867" t="s">
        <v>111</v>
      </c>
      <c r="I867">
        <v>10</v>
      </c>
      <c r="J867" t="s">
        <v>93</v>
      </c>
      <c r="M867" t="s">
        <v>46</v>
      </c>
      <c r="N867" t="s">
        <v>47</v>
      </c>
      <c r="O867">
        <v>120</v>
      </c>
      <c r="P867" t="s">
        <v>35</v>
      </c>
      <c r="Q867" t="s">
        <v>102</v>
      </c>
      <c r="R867" t="s">
        <v>52</v>
      </c>
      <c r="S867" t="s">
        <v>53</v>
      </c>
      <c r="T867" t="s">
        <v>66</v>
      </c>
      <c r="U867" t="s">
        <v>42</v>
      </c>
      <c r="V867" t="s">
        <v>113</v>
      </c>
      <c r="Y867" t="s">
        <v>890</v>
      </c>
      <c r="Z867" t="s">
        <v>32</v>
      </c>
      <c r="AA867">
        <v>0.01</v>
      </c>
      <c r="AB867" t="s">
        <v>46</v>
      </c>
      <c r="AC867" t="s">
        <v>1308</v>
      </c>
      <c r="AD867" t="s">
        <v>641</v>
      </c>
      <c r="AE867">
        <v>2</v>
      </c>
      <c r="AF867" t="s">
        <v>1309</v>
      </c>
      <c r="AG867">
        <v>600</v>
      </c>
      <c r="AH867" t="s">
        <v>116</v>
      </c>
    </row>
    <row r="868" spans="1:35" x14ac:dyDescent="0.25">
      <c r="A868" t="s">
        <v>140</v>
      </c>
      <c r="B868" t="s">
        <v>140</v>
      </c>
      <c r="C868" t="s">
        <v>280</v>
      </c>
      <c r="D868" t="s">
        <v>140</v>
      </c>
      <c r="E868">
        <v>6.5549999999999997E-2</v>
      </c>
      <c r="F868" t="s">
        <v>140</v>
      </c>
      <c r="G868" t="s">
        <v>1325</v>
      </c>
      <c r="H868" t="s">
        <v>241</v>
      </c>
      <c r="I868">
        <v>10</v>
      </c>
      <c r="J868" t="s">
        <v>93</v>
      </c>
      <c r="M868" t="s">
        <v>46</v>
      </c>
      <c r="N868" t="s">
        <v>59</v>
      </c>
      <c r="O868">
        <v>120</v>
      </c>
      <c r="P868" t="s">
        <v>34</v>
      </c>
      <c r="Q868" t="s">
        <v>102</v>
      </c>
      <c r="R868" t="s">
        <v>52</v>
      </c>
      <c r="S868" t="s">
        <v>53</v>
      </c>
      <c r="T868" t="s">
        <v>66</v>
      </c>
      <c r="U868" t="s">
        <v>42</v>
      </c>
      <c r="V868" t="s">
        <v>113</v>
      </c>
      <c r="W868">
        <v>1.9999999999999574E-2</v>
      </c>
      <c r="Y868" t="s">
        <v>268</v>
      </c>
      <c r="Z868" t="s">
        <v>32</v>
      </c>
      <c r="AA868">
        <v>3.0000000000000001E-3</v>
      </c>
      <c r="AB868" t="s">
        <v>46</v>
      </c>
      <c r="AC868" t="s">
        <v>243</v>
      </c>
      <c r="AD868" t="s">
        <v>244</v>
      </c>
      <c r="AE868">
        <v>1</v>
      </c>
      <c r="AF868" t="s">
        <v>245</v>
      </c>
      <c r="AG868">
        <v>460</v>
      </c>
      <c r="AH868" t="s">
        <v>78</v>
      </c>
      <c r="AI868" t="s">
        <v>246</v>
      </c>
    </row>
    <row r="869" spans="1:35" x14ac:dyDescent="0.25">
      <c r="A869" t="s">
        <v>140</v>
      </c>
      <c r="B869" t="s">
        <v>140</v>
      </c>
      <c r="C869" t="s">
        <v>414</v>
      </c>
      <c r="D869" t="s">
        <v>140</v>
      </c>
      <c r="E869">
        <v>6.6000000000000003E-2</v>
      </c>
      <c r="F869" t="s">
        <v>140</v>
      </c>
      <c r="G869" t="s">
        <v>1325</v>
      </c>
      <c r="H869" t="s">
        <v>111</v>
      </c>
      <c r="I869">
        <v>10</v>
      </c>
      <c r="J869" t="s">
        <v>93</v>
      </c>
      <c r="M869" t="s">
        <v>415</v>
      </c>
      <c r="N869" t="s">
        <v>59</v>
      </c>
      <c r="O869">
        <v>10</v>
      </c>
      <c r="P869" t="s">
        <v>48</v>
      </c>
      <c r="Q869" t="s">
        <v>102</v>
      </c>
      <c r="R869" t="s">
        <v>52</v>
      </c>
      <c r="S869" t="s">
        <v>53</v>
      </c>
      <c r="T869" t="s">
        <v>66</v>
      </c>
      <c r="U869" t="s">
        <v>42</v>
      </c>
      <c r="V869" t="s">
        <v>113</v>
      </c>
      <c r="Y869" t="s">
        <v>165</v>
      </c>
      <c r="Z869" t="s">
        <v>32</v>
      </c>
      <c r="AA869">
        <v>0.01</v>
      </c>
      <c r="AC869" t="s">
        <v>429</v>
      </c>
      <c r="AE869">
        <v>10</v>
      </c>
      <c r="AF869" t="s">
        <v>430</v>
      </c>
      <c r="AG869">
        <v>800</v>
      </c>
      <c r="AH869" t="s">
        <v>116</v>
      </c>
    </row>
    <row r="870" spans="1:35" x14ac:dyDescent="0.25">
      <c r="A870" t="s">
        <v>140</v>
      </c>
      <c r="B870" t="s">
        <v>140</v>
      </c>
      <c r="C870" t="s">
        <v>576</v>
      </c>
      <c r="D870" t="s">
        <v>140</v>
      </c>
      <c r="E870">
        <v>6.6000000000000003E-2</v>
      </c>
      <c r="F870" t="s">
        <v>140</v>
      </c>
      <c r="G870" t="s">
        <v>1325</v>
      </c>
      <c r="H870" t="s">
        <v>111</v>
      </c>
      <c r="I870">
        <v>10</v>
      </c>
      <c r="J870" t="s">
        <v>93</v>
      </c>
      <c r="M870" t="s">
        <v>46</v>
      </c>
      <c r="N870" t="s">
        <v>59</v>
      </c>
      <c r="O870">
        <v>10</v>
      </c>
      <c r="P870" t="s">
        <v>48</v>
      </c>
      <c r="Q870" t="s">
        <v>102</v>
      </c>
      <c r="R870" t="s">
        <v>52</v>
      </c>
      <c r="S870" t="s">
        <v>53</v>
      </c>
      <c r="T870" t="s">
        <v>66</v>
      </c>
      <c r="U870" t="s">
        <v>42</v>
      </c>
      <c r="V870" t="s">
        <v>113</v>
      </c>
      <c r="Z870" t="s">
        <v>32</v>
      </c>
      <c r="AA870">
        <v>0.01</v>
      </c>
      <c r="AB870" t="s">
        <v>46</v>
      </c>
      <c r="AC870" t="s">
        <v>580</v>
      </c>
      <c r="AD870" t="s">
        <v>220</v>
      </c>
      <c r="AE870">
        <v>10</v>
      </c>
      <c r="AF870" t="s">
        <v>127</v>
      </c>
      <c r="AG870">
        <v>130</v>
      </c>
      <c r="AH870" t="s">
        <v>116</v>
      </c>
    </row>
    <row r="871" spans="1:35" x14ac:dyDescent="0.25">
      <c r="A871" t="s">
        <v>140</v>
      </c>
      <c r="B871" t="s">
        <v>140</v>
      </c>
      <c r="C871" t="s">
        <v>1115</v>
      </c>
      <c r="D871" t="s">
        <v>140</v>
      </c>
      <c r="E871">
        <v>6.6000000000000003E-2</v>
      </c>
      <c r="F871" t="s">
        <v>140</v>
      </c>
      <c r="G871" t="s">
        <v>1325</v>
      </c>
      <c r="I871">
        <v>10</v>
      </c>
      <c r="J871" t="s">
        <v>93</v>
      </c>
      <c r="N871" t="s">
        <v>1109</v>
      </c>
      <c r="O871">
        <v>10</v>
      </c>
      <c r="P871" t="s">
        <v>1110</v>
      </c>
      <c r="Q871" t="s">
        <v>1111</v>
      </c>
      <c r="R871" t="s">
        <v>89</v>
      </c>
      <c r="T871" t="s">
        <v>1112</v>
      </c>
      <c r="X871">
        <v>5</v>
      </c>
      <c r="AB871" t="s">
        <v>826</v>
      </c>
      <c r="AD871" t="s">
        <v>220</v>
      </c>
      <c r="AE871">
        <v>10</v>
      </c>
    </row>
    <row r="872" spans="1:35" x14ac:dyDescent="0.25">
      <c r="A872" t="s">
        <v>140</v>
      </c>
      <c r="B872" t="s">
        <v>140</v>
      </c>
      <c r="C872" t="s">
        <v>1043</v>
      </c>
      <c r="D872" t="s">
        <v>140</v>
      </c>
      <c r="E872">
        <v>6.7000000000000004E-2</v>
      </c>
      <c r="F872" t="s">
        <v>140</v>
      </c>
      <c r="G872" t="s">
        <v>1325</v>
      </c>
      <c r="H872" t="s">
        <v>109</v>
      </c>
      <c r="I872">
        <v>10</v>
      </c>
      <c r="J872" t="s">
        <v>93</v>
      </c>
      <c r="M872" t="s">
        <v>46</v>
      </c>
      <c r="N872" t="s">
        <v>59</v>
      </c>
      <c r="O872">
        <v>300</v>
      </c>
      <c r="P872" t="s">
        <v>34</v>
      </c>
      <c r="Q872" t="s">
        <v>102</v>
      </c>
      <c r="R872" t="s">
        <v>52</v>
      </c>
      <c r="S872" t="s">
        <v>53</v>
      </c>
      <c r="T872" t="s">
        <v>66</v>
      </c>
      <c r="U872" t="s">
        <v>42</v>
      </c>
      <c r="V872" t="s">
        <v>113</v>
      </c>
      <c r="W872" t="s">
        <v>976</v>
      </c>
      <c r="X872" t="s">
        <v>896</v>
      </c>
      <c r="Y872" t="s">
        <v>1008</v>
      </c>
      <c r="Z872" t="s">
        <v>32</v>
      </c>
      <c r="AA872" t="s">
        <v>894</v>
      </c>
      <c r="AB872" t="s">
        <v>46</v>
      </c>
      <c r="AC872" t="s">
        <v>1009</v>
      </c>
      <c r="AD872" t="s">
        <v>986</v>
      </c>
      <c r="AE872">
        <v>5</v>
      </c>
      <c r="AF872" t="s">
        <v>987</v>
      </c>
      <c r="AG872">
        <v>500</v>
      </c>
      <c r="AH872" t="s">
        <v>116</v>
      </c>
    </row>
    <row r="873" spans="1:35" x14ac:dyDescent="0.25">
      <c r="A873" t="s">
        <v>140</v>
      </c>
      <c r="B873" t="s">
        <v>140</v>
      </c>
      <c r="C873" t="s">
        <v>439</v>
      </c>
      <c r="D873" t="s">
        <v>140</v>
      </c>
      <c r="E873">
        <v>6.8000000000000005E-2</v>
      </c>
      <c r="F873" t="s">
        <v>140</v>
      </c>
      <c r="G873" t="s">
        <v>1325</v>
      </c>
      <c r="I873">
        <v>10</v>
      </c>
      <c r="J873" t="s">
        <v>93</v>
      </c>
      <c r="O873">
        <v>60</v>
      </c>
      <c r="P873" t="s">
        <v>433</v>
      </c>
      <c r="Q873" t="s">
        <v>102</v>
      </c>
      <c r="R873" t="s">
        <v>52</v>
      </c>
      <c r="S873" t="s">
        <v>53</v>
      </c>
      <c r="T873" t="s">
        <v>66</v>
      </c>
      <c r="U873" t="s">
        <v>42</v>
      </c>
      <c r="V873" t="s">
        <v>113</v>
      </c>
      <c r="Y873" t="s">
        <v>165</v>
      </c>
      <c r="Z873" t="s">
        <v>32</v>
      </c>
      <c r="AA873">
        <v>0.01</v>
      </c>
      <c r="AB873" t="s">
        <v>46</v>
      </c>
      <c r="AC873" t="s">
        <v>434</v>
      </c>
      <c r="AD873" t="s">
        <v>435</v>
      </c>
      <c r="AE873">
        <v>5</v>
      </c>
      <c r="AF873" t="s">
        <v>436</v>
      </c>
      <c r="AG873">
        <v>192</v>
      </c>
      <c r="AH873" t="s">
        <v>437</v>
      </c>
    </row>
    <row r="874" spans="1:35" x14ac:dyDescent="0.25">
      <c r="A874" t="s">
        <v>140</v>
      </c>
      <c r="B874" t="s">
        <v>140</v>
      </c>
      <c r="C874" t="s">
        <v>1261</v>
      </c>
      <c r="D874" t="s">
        <v>140</v>
      </c>
      <c r="E874">
        <v>6.8199999999999997E-2</v>
      </c>
      <c r="F874" t="s">
        <v>140</v>
      </c>
      <c r="G874" t="s">
        <v>1325</v>
      </c>
      <c r="H874" t="s">
        <v>111</v>
      </c>
      <c r="I874">
        <v>10</v>
      </c>
      <c r="J874" t="s">
        <v>96</v>
      </c>
      <c r="M874" t="s">
        <v>32</v>
      </c>
      <c r="N874" t="s">
        <v>59</v>
      </c>
      <c r="O874">
        <v>18</v>
      </c>
      <c r="P874" t="s">
        <v>71</v>
      </c>
      <c r="S874" t="s">
        <v>53</v>
      </c>
      <c r="T874" t="s">
        <v>66</v>
      </c>
      <c r="U874" t="s">
        <v>42</v>
      </c>
      <c r="V874" t="s">
        <v>113</v>
      </c>
      <c r="Y874" t="s">
        <v>1257</v>
      </c>
      <c r="Z874" t="s">
        <v>32</v>
      </c>
      <c r="AA874">
        <v>0.01</v>
      </c>
      <c r="AB874" t="s">
        <v>46</v>
      </c>
      <c r="AC874" t="s">
        <v>778</v>
      </c>
      <c r="AD874" t="s">
        <v>220</v>
      </c>
      <c r="AE874">
        <v>2</v>
      </c>
      <c r="AF874" t="s">
        <v>127</v>
      </c>
      <c r="AG874">
        <v>393</v>
      </c>
      <c r="AH874" t="s">
        <v>116</v>
      </c>
    </row>
    <row r="875" spans="1:35" x14ac:dyDescent="0.25">
      <c r="A875" t="s">
        <v>140</v>
      </c>
      <c r="B875" t="s">
        <v>140</v>
      </c>
      <c r="C875" t="s">
        <v>668</v>
      </c>
      <c r="D875" t="s">
        <v>140</v>
      </c>
      <c r="E875">
        <v>6.9699999999999998E-2</v>
      </c>
      <c r="F875" t="s">
        <v>140</v>
      </c>
      <c r="G875" t="s">
        <v>1325</v>
      </c>
      <c r="H875" t="s">
        <v>109</v>
      </c>
      <c r="I875">
        <v>10</v>
      </c>
      <c r="J875" t="s">
        <v>93</v>
      </c>
      <c r="M875" t="s">
        <v>46</v>
      </c>
      <c r="N875" t="s">
        <v>47</v>
      </c>
      <c r="O875">
        <v>120</v>
      </c>
      <c r="P875" t="s">
        <v>48</v>
      </c>
      <c r="Q875" t="s">
        <v>102</v>
      </c>
      <c r="R875" t="s">
        <v>52</v>
      </c>
      <c r="S875" t="s">
        <v>53</v>
      </c>
      <c r="T875" t="s">
        <v>66</v>
      </c>
      <c r="U875" t="s">
        <v>42</v>
      </c>
      <c r="V875" t="s">
        <v>113</v>
      </c>
      <c r="Z875" t="s">
        <v>32</v>
      </c>
      <c r="AA875">
        <v>2E-3</v>
      </c>
      <c r="AB875" t="s">
        <v>46</v>
      </c>
      <c r="AG875">
        <v>280</v>
      </c>
      <c r="AH875" t="s">
        <v>116</v>
      </c>
    </row>
    <row r="876" spans="1:35" x14ac:dyDescent="0.25">
      <c r="A876" t="s">
        <v>140</v>
      </c>
      <c r="B876" t="s">
        <v>140</v>
      </c>
      <c r="C876" t="s">
        <v>600</v>
      </c>
      <c r="D876" t="s">
        <v>140</v>
      </c>
      <c r="E876">
        <v>7.0000000000000007E-2</v>
      </c>
      <c r="F876" t="s">
        <v>140</v>
      </c>
      <c r="G876" t="s">
        <v>1325</v>
      </c>
      <c r="H876" t="s">
        <v>108</v>
      </c>
      <c r="I876">
        <v>15</v>
      </c>
      <c r="J876" t="s">
        <v>93</v>
      </c>
      <c r="M876" t="s">
        <v>46</v>
      </c>
      <c r="N876" t="s">
        <v>70</v>
      </c>
      <c r="O876">
        <v>903</v>
      </c>
      <c r="P876" t="s">
        <v>34</v>
      </c>
      <c r="Q876" t="s">
        <v>102</v>
      </c>
      <c r="R876" t="s">
        <v>52</v>
      </c>
      <c r="S876" t="s">
        <v>88</v>
      </c>
      <c r="T876" t="s">
        <v>66</v>
      </c>
      <c r="U876" t="s">
        <v>42</v>
      </c>
      <c r="V876" t="s">
        <v>113</v>
      </c>
      <c r="W876">
        <v>5</v>
      </c>
      <c r="Y876" t="s">
        <v>603</v>
      </c>
      <c r="Z876" t="s">
        <v>32</v>
      </c>
      <c r="AA876">
        <v>5.0000000000000001E-3</v>
      </c>
      <c r="AB876" t="s">
        <v>46</v>
      </c>
      <c r="AC876" t="s">
        <v>604</v>
      </c>
      <c r="AD876" t="s">
        <v>609</v>
      </c>
      <c r="AE876">
        <v>0.5</v>
      </c>
      <c r="AF876" t="s">
        <v>606</v>
      </c>
      <c r="AG876">
        <v>380</v>
      </c>
      <c r="AH876" t="s">
        <v>116</v>
      </c>
    </row>
    <row r="877" spans="1:35" x14ac:dyDescent="0.25">
      <c r="A877" t="s">
        <v>140</v>
      </c>
      <c r="B877" t="s">
        <v>140</v>
      </c>
      <c r="C877" t="s">
        <v>289</v>
      </c>
      <c r="D877" t="s">
        <v>140</v>
      </c>
      <c r="E877">
        <v>7.0000000000000007E-2</v>
      </c>
      <c r="F877" t="s">
        <v>140</v>
      </c>
      <c r="G877" t="s">
        <v>1325</v>
      </c>
      <c r="H877" t="s">
        <v>290</v>
      </c>
      <c r="I877">
        <v>10</v>
      </c>
      <c r="J877" t="s">
        <v>93</v>
      </c>
      <c r="M877" t="s">
        <v>32</v>
      </c>
      <c r="N877" t="s">
        <v>59</v>
      </c>
      <c r="O877">
        <v>360</v>
      </c>
      <c r="P877" t="s">
        <v>35</v>
      </c>
      <c r="Q877" t="s">
        <v>102</v>
      </c>
      <c r="R877" t="s">
        <v>52</v>
      </c>
      <c r="S877" t="s">
        <v>53</v>
      </c>
      <c r="T877" t="s">
        <v>66</v>
      </c>
      <c r="U877" t="s">
        <v>42</v>
      </c>
      <c r="V877" t="s">
        <v>113</v>
      </c>
      <c r="Z877" t="s">
        <v>32</v>
      </c>
      <c r="AA877">
        <v>5.0000000000000001E-3</v>
      </c>
      <c r="AB877" t="s">
        <v>46</v>
      </c>
      <c r="AC877" t="s">
        <v>297</v>
      </c>
      <c r="AE877">
        <v>1</v>
      </c>
      <c r="AF877" t="s">
        <v>127</v>
      </c>
      <c r="AH877" t="s">
        <v>117</v>
      </c>
    </row>
    <row r="878" spans="1:35" x14ac:dyDescent="0.25">
      <c r="A878" t="s">
        <v>140</v>
      </c>
      <c r="B878" t="s">
        <v>140</v>
      </c>
      <c r="C878" t="s">
        <v>722</v>
      </c>
      <c r="D878" t="s">
        <v>140</v>
      </c>
      <c r="E878">
        <v>7.0999999999999994E-2</v>
      </c>
      <c r="F878" t="s">
        <v>140</v>
      </c>
      <c r="G878" t="s">
        <v>1325</v>
      </c>
      <c r="H878" t="s">
        <v>110</v>
      </c>
      <c r="I878">
        <v>10</v>
      </c>
      <c r="J878" t="s">
        <v>93</v>
      </c>
      <c r="M878" t="s">
        <v>46</v>
      </c>
      <c r="N878" t="s">
        <v>59</v>
      </c>
      <c r="O878">
        <v>120</v>
      </c>
      <c r="P878" t="s">
        <v>34</v>
      </c>
      <c r="Q878" t="s">
        <v>102</v>
      </c>
      <c r="R878" t="s">
        <v>52</v>
      </c>
      <c r="S878" t="s">
        <v>53</v>
      </c>
      <c r="T878" t="s">
        <v>66</v>
      </c>
      <c r="U878" t="s">
        <v>42</v>
      </c>
      <c r="V878" t="s">
        <v>113</v>
      </c>
      <c r="W878" t="s">
        <v>181</v>
      </c>
      <c r="Z878" t="s">
        <v>32</v>
      </c>
      <c r="AA878">
        <v>0.01</v>
      </c>
      <c r="AB878" t="s">
        <v>46</v>
      </c>
      <c r="AC878">
        <v>6495</v>
      </c>
      <c r="AD878" t="s">
        <v>718</v>
      </c>
      <c r="AE878">
        <v>5</v>
      </c>
      <c r="AF878" t="s">
        <v>127</v>
      </c>
      <c r="AG878">
        <v>696</v>
      </c>
      <c r="AH878" t="s">
        <v>117</v>
      </c>
    </row>
    <row r="879" spans="1:35" x14ac:dyDescent="0.25">
      <c r="A879" t="s">
        <v>140</v>
      </c>
      <c r="B879" t="s">
        <v>140</v>
      </c>
      <c r="C879" t="s">
        <v>180</v>
      </c>
      <c r="D879" t="s">
        <v>140</v>
      </c>
      <c r="E879" s="18">
        <v>7.166666666666667E-2</v>
      </c>
      <c r="F879" t="s">
        <v>140</v>
      </c>
      <c r="G879" t="s">
        <v>1325</v>
      </c>
      <c r="H879" t="s">
        <v>109</v>
      </c>
      <c r="I879">
        <v>10</v>
      </c>
      <c r="J879" t="s">
        <v>93</v>
      </c>
      <c r="M879" t="s">
        <v>46</v>
      </c>
      <c r="N879" t="s">
        <v>59</v>
      </c>
      <c r="O879">
        <v>15</v>
      </c>
      <c r="P879" t="s">
        <v>71</v>
      </c>
      <c r="Q879" t="s">
        <v>102</v>
      </c>
      <c r="R879" t="s">
        <v>52</v>
      </c>
      <c r="S879" t="s">
        <v>53</v>
      </c>
      <c r="T879" t="s">
        <v>66</v>
      </c>
      <c r="U879" t="s">
        <v>42</v>
      </c>
      <c r="V879" t="s">
        <v>100</v>
      </c>
      <c r="W879">
        <v>3</v>
      </c>
      <c r="X879">
        <v>15</v>
      </c>
      <c r="Y879" t="s">
        <v>165</v>
      </c>
      <c r="Z879" t="s">
        <v>32</v>
      </c>
      <c r="AA879" t="s">
        <v>166</v>
      </c>
      <c r="AB879" t="s">
        <v>46</v>
      </c>
      <c r="AC879" t="s">
        <v>178</v>
      </c>
      <c r="AD879" t="s">
        <v>168</v>
      </c>
      <c r="AE879">
        <v>2</v>
      </c>
      <c r="AF879" t="s">
        <v>169</v>
      </c>
      <c r="AG879">
        <v>570</v>
      </c>
      <c r="AH879" t="s">
        <v>116</v>
      </c>
    </row>
    <row r="880" spans="1:35" x14ac:dyDescent="0.25">
      <c r="A880" t="s">
        <v>140</v>
      </c>
      <c r="B880" t="s">
        <v>140</v>
      </c>
      <c r="C880" t="s">
        <v>1246</v>
      </c>
      <c r="D880" t="s">
        <v>140</v>
      </c>
      <c r="E880">
        <v>7.1999999999999995E-2</v>
      </c>
      <c r="F880" t="s">
        <v>140</v>
      </c>
      <c r="G880" t="s">
        <v>1325</v>
      </c>
      <c r="H880" t="s">
        <v>109</v>
      </c>
      <c r="I880">
        <v>10</v>
      </c>
      <c r="J880" t="s">
        <v>93</v>
      </c>
      <c r="M880" t="s">
        <v>46</v>
      </c>
      <c r="N880" t="s">
        <v>59</v>
      </c>
      <c r="O880">
        <v>600</v>
      </c>
      <c r="P880" t="s">
        <v>48</v>
      </c>
      <c r="Q880" t="s">
        <v>102</v>
      </c>
      <c r="R880" t="s">
        <v>52</v>
      </c>
      <c r="S880" t="s">
        <v>90</v>
      </c>
      <c r="T880" t="s">
        <v>66</v>
      </c>
      <c r="U880" t="s">
        <v>42</v>
      </c>
      <c r="V880" t="s">
        <v>113</v>
      </c>
      <c r="W880">
        <v>0.6</v>
      </c>
      <c r="X880">
        <v>5</v>
      </c>
      <c r="Z880" t="s">
        <v>32</v>
      </c>
      <c r="AA880">
        <v>0.01</v>
      </c>
      <c r="AB880" t="s">
        <v>32</v>
      </c>
      <c r="AC880" t="s">
        <v>1211</v>
      </c>
      <c r="AD880" t="s">
        <v>1212</v>
      </c>
      <c r="AE880">
        <v>1</v>
      </c>
      <c r="AF880" t="s">
        <v>1213</v>
      </c>
      <c r="AG880">
        <v>800</v>
      </c>
      <c r="AH880" t="s">
        <v>116</v>
      </c>
    </row>
    <row r="881" spans="1:34" x14ac:dyDescent="0.25">
      <c r="A881" t="s">
        <v>140</v>
      </c>
      <c r="B881" t="s">
        <v>140</v>
      </c>
      <c r="C881" t="s">
        <v>338</v>
      </c>
      <c r="D881" t="s">
        <v>140</v>
      </c>
      <c r="E881">
        <v>7.1999999999999995E-2</v>
      </c>
      <c r="F881" t="s">
        <v>140</v>
      </c>
      <c r="G881" t="s">
        <v>1325</v>
      </c>
      <c r="H881" t="s">
        <v>111</v>
      </c>
      <c r="I881">
        <v>10</v>
      </c>
      <c r="J881" t="s">
        <v>96</v>
      </c>
      <c r="M881" t="s">
        <v>32</v>
      </c>
      <c r="N881" t="s">
        <v>59</v>
      </c>
      <c r="O881">
        <v>3</v>
      </c>
      <c r="P881" t="s">
        <v>339</v>
      </c>
      <c r="Q881" t="s">
        <v>102</v>
      </c>
      <c r="R881" t="s">
        <v>52</v>
      </c>
      <c r="S881" t="s">
        <v>53</v>
      </c>
      <c r="T881" t="s">
        <v>66</v>
      </c>
      <c r="U881" t="s">
        <v>42</v>
      </c>
      <c r="V881" t="s">
        <v>113</v>
      </c>
      <c r="W881">
        <v>0</v>
      </c>
      <c r="Y881" t="s">
        <v>165</v>
      </c>
      <c r="Z881" t="s">
        <v>32</v>
      </c>
      <c r="AC881" t="s">
        <v>341</v>
      </c>
      <c r="AD881" t="s">
        <v>342</v>
      </c>
      <c r="AE881">
        <v>2</v>
      </c>
      <c r="AF881" t="s">
        <v>343</v>
      </c>
      <c r="AG881">
        <v>523</v>
      </c>
      <c r="AH881" t="s">
        <v>116</v>
      </c>
    </row>
    <row r="882" spans="1:34" x14ac:dyDescent="0.25">
      <c r="A882" t="s">
        <v>140</v>
      </c>
      <c r="B882" t="s">
        <v>140</v>
      </c>
      <c r="C882" t="s">
        <v>692</v>
      </c>
      <c r="D882" t="s">
        <v>140</v>
      </c>
      <c r="E882">
        <v>7.2499999999999995E-2</v>
      </c>
      <c r="F882" t="s">
        <v>140</v>
      </c>
      <c r="G882" t="s">
        <v>1325</v>
      </c>
      <c r="H882" t="s">
        <v>109</v>
      </c>
      <c r="I882">
        <v>15</v>
      </c>
      <c r="J882" t="s">
        <v>92</v>
      </c>
      <c r="K882" t="s">
        <v>95</v>
      </c>
      <c r="L882" t="s">
        <v>98</v>
      </c>
      <c r="M882" t="s">
        <v>46</v>
      </c>
      <c r="N882" t="s">
        <v>59</v>
      </c>
      <c r="O882">
        <v>30</v>
      </c>
      <c r="P882" t="s">
        <v>71</v>
      </c>
      <c r="Q882" t="s">
        <v>102</v>
      </c>
      <c r="R882" t="s">
        <v>52</v>
      </c>
      <c r="S882" t="s">
        <v>53</v>
      </c>
      <c r="T882" t="s">
        <v>66</v>
      </c>
      <c r="U882" t="s">
        <v>42</v>
      </c>
      <c r="V882" t="s">
        <v>113</v>
      </c>
      <c r="W882">
        <v>6</v>
      </c>
      <c r="X882">
        <v>5</v>
      </c>
      <c r="Y882" t="s">
        <v>124</v>
      </c>
      <c r="Z882" t="s">
        <v>32</v>
      </c>
      <c r="AA882">
        <v>0.01</v>
      </c>
      <c r="AB882" t="s">
        <v>46</v>
      </c>
      <c r="AC882" t="s">
        <v>291</v>
      </c>
      <c r="AD882" t="s">
        <v>671</v>
      </c>
      <c r="AE882">
        <v>5</v>
      </c>
      <c r="AF882" t="s">
        <v>491</v>
      </c>
      <c r="AG882">
        <v>311</v>
      </c>
      <c r="AH882" t="s">
        <v>116</v>
      </c>
    </row>
    <row r="883" spans="1:34" x14ac:dyDescent="0.25">
      <c r="A883" t="s">
        <v>140</v>
      </c>
      <c r="B883" t="s">
        <v>140</v>
      </c>
      <c r="C883" t="s">
        <v>1282</v>
      </c>
      <c r="D883" t="s">
        <v>140</v>
      </c>
      <c r="E883">
        <v>7.3499999999999996E-2</v>
      </c>
      <c r="F883" t="s">
        <v>140</v>
      </c>
      <c r="G883" t="s">
        <v>1325</v>
      </c>
      <c r="H883" t="s">
        <v>110</v>
      </c>
      <c r="I883">
        <v>10</v>
      </c>
      <c r="J883" t="s">
        <v>93</v>
      </c>
      <c r="M883" t="s">
        <v>46</v>
      </c>
      <c r="N883" t="s">
        <v>59</v>
      </c>
      <c r="O883">
        <v>600</v>
      </c>
      <c r="P883" t="s">
        <v>35</v>
      </c>
      <c r="Q883" t="s">
        <v>102</v>
      </c>
      <c r="R883" t="s">
        <v>52</v>
      </c>
      <c r="S883" t="s">
        <v>85</v>
      </c>
      <c r="T883" t="s">
        <v>66</v>
      </c>
      <c r="U883" t="s">
        <v>42</v>
      </c>
      <c r="V883" t="s">
        <v>1284</v>
      </c>
      <c r="W883">
        <v>0.06</v>
      </c>
      <c r="X883">
        <v>0.45900000000000002</v>
      </c>
      <c r="Y883" t="s">
        <v>1297</v>
      </c>
      <c r="Z883" t="s">
        <v>32</v>
      </c>
      <c r="AA883">
        <v>1E-3</v>
      </c>
      <c r="AB883" t="s">
        <v>32</v>
      </c>
      <c r="AC883" t="s">
        <v>1221</v>
      </c>
      <c r="AD883" t="s">
        <v>1222</v>
      </c>
      <c r="AE883">
        <v>5</v>
      </c>
      <c r="AF883" t="s">
        <v>216</v>
      </c>
      <c r="AG883">
        <v>842</v>
      </c>
      <c r="AH883" t="s">
        <v>116</v>
      </c>
    </row>
    <row r="884" spans="1:34" x14ac:dyDescent="0.25">
      <c r="A884" t="s">
        <v>140</v>
      </c>
      <c r="B884" t="s">
        <v>140</v>
      </c>
      <c r="C884" t="s">
        <v>777</v>
      </c>
      <c r="D884" t="s">
        <v>140</v>
      </c>
      <c r="E884">
        <v>7.3999999999999996E-2</v>
      </c>
      <c r="F884" t="s">
        <v>140</v>
      </c>
      <c r="G884" t="s">
        <v>1325</v>
      </c>
      <c r="H884" t="s">
        <v>111</v>
      </c>
      <c r="I884">
        <v>10</v>
      </c>
      <c r="J884" t="s">
        <v>93</v>
      </c>
      <c r="M884" t="s">
        <v>46</v>
      </c>
      <c r="N884" t="s">
        <v>59</v>
      </c>
      <c r="O884">
        <v>900</v>
      </c>
      <c r="P884" t="s">
        <v>48</v>
      </c>
      <c r="Q884" t="s">
        <v>102</v>
      </c>
      <c r="R884" t="s">
        <v>52</v>
      </c>
      <c r="S884" t="s">
        <v>53</v>
      </c>
      <c r="T884" t="s">
        <v>66</v>
      </c>
      <c r="U884" t="s">
        <v>42</v>
      </c>
      <c r="V884" t="s">
        <v>113</v>
      </c>
      <c r="Z884" t="s">
        <v>32</v>
      </c>
      <c r="AA884">
        <v>5.0000000000000001E-3</v>
      </c>
      <c r="AB884" t="s">
        <v>46</v>
      </c>
      <c r="AC884" t="s">
        <v>781</v>
      </c>
      <c r="AD884" t="s">
        <v>220</v>
      </c>
      <c r="AE884">
        <v>5</v>
      </c>
      <c r="AF884" t="s">
        <v>782</v>
      </c>
      <c r="AG884">
        <v>500</v>
      </c>
      <c r="AH884" t="s">
        <v>116</v>
      </c>
    </row>
    <row r="885" spans="1:34" x14ac:dyDescent="0.25">
      <c r="A885" t="s">
        <v>566</v>
      </c>
      <c r="B885" t="s">
        <v>140</v>
      </c>
      <c r="C885" t="s">
        <v>888</v>
      </c>
      <c r="D885" t="s">
        <v>140</v>
      </c>
      <c r="E885">
        <v>7.4999999999999997E-2</v>
      </c>
      <c r="F885" t="s">
        <v>140</v>
      </c>
      <c r="G885" t="s">
        <v>1325</v>
      </c>
      <c r="H885" t="s">
        <v>111</v>
      </c>
      <c r="I885">
        <v>5</v>
      </c>
      <c r="J885" t="s">
        <v>93</v>
      </c>
      <c r="M885" t="s">
        <v>826</v>
      </c>
      <c r="N885" t="s">
        <v>59</v>
      </c>
      <c r="O885">
        <v>240</v>
      </c>
      <c r="P885" t="s">
        <v>457</v>
      </c>
      <c r="Q885" t="s">
        <v>102</v>
      </c>
      <c r="R885" t="s">
        <v>52</v>
      </c>
      <c r="S885" t="s">
        <v>53</v>
      </c>
      <c r="T885" t="s">
        <v>66</v>
      </c>
      <c r="U885" t="s">
        <v>42</v>
      </c>
      <c r="V885" t="s">
        <v>113</v>
      </c>
      <c r="Y885" t="s">
        <v>165</v>
      </c>
      <c r="Z885" t="s">
        <v>32</v>
      </c>
      <c r="AA885">
        <v>5.0000000000000001E-3</v>
      </c>
      <c r="AB885" t="s">
        <v>415</v>
      </c>
      <c r="AC885" t="s">
        <v>872</v>
      </c>
      <c r="AD885" t="s">
        <v>873</v>
      </c>
      <c r="AE885">
        <v>2</v>
      </c>
      <c r="AF885" t="s">
        <v>812</v>
      </c>
      <c r="AG885">
        <v>350</v>
      </c>
      <c r="AH885" t="s">
        <v>116</v>
      </c>
    </row>
    <row r="886" spans="1:34" x14ac:dyDescent="0.25">
      <c r="A886" t="s">
        <v>140</v>
      </c>
      <c r="B886" t="s">
        <v>140</v>
      </c>
      <c r="C886" t="s">
        <v>211</v>
      </c>
      <c r="D886" t="s">
        <v>140</v>
      </c>
      <c r="E886">
        <v>7.5800000000000006E-2</v>
      </c>
      <c r="F886" t="s">
        <v>140</v>
      </c>
      <c r="G886" t="s">
        <v>1325</v>
      </c>
      <c r="H886" t="s">
        <v>109</v>
      </c>
      <c r="I886">
        <v>15</v>
      </c>
      <c r="J886" t="s">
        <v>93</v>
      </c>
      <c r="M886" t="s">
        <v>46</v>
      </c>
      <c r="N886" t="s">
        <v>59</v>
      </c>
      <c r="O886">
        <v>600</v>
      </c>
      <c r="P886" t="s">
        <v>34</v>
      </c>
      <c r="Q886" t="s">
        <v>102</v>
      </c>
      <c r="R886" t="s">
        <v>52</v>
      </c>
      <c r="S886" t="s">
        <v>89</v>
      </c>
      <c r="T886" t="s">
        <v>66</v>
      </c>
      <c r="U886" t="s">
        <v>42</v>
      </c>
      <c r="V886" t="s">
        <v>113</v>
      </c>
      <c r="W886" t="s">
        <v>181</v>
      </c>
      <c r="X886" t="s">
        <v>182</v>
      </c>
      <c r="Y886" t="s">
        <v>183</v>
      </c>
      <c r="Z886" t="s">
        <v>32</v>
      </c>
      <c r="AA886">
        <v>5.0000000000000001E-3</v>
      </c>
      <c r="AB886" t="s">
        <v>32</v>
      </c>
      <c r="AC886" t="s">
        <v>184</v>
      </c>
      <c r="AD886" t="s">
        <v>185</v>
      </c>
      <c r="AE886">
        <v>5</v>
      </c>
      <c r="AF886" t="s">
        <v>186</v>
      </c>
      <c r="AG886">
        <v>320</v>
      </c>
      <c r="AH886" t="s">
        <v>116</v>
      </c>
    </row>
    <row r="887" spans="1:34" x14ac:dyDescent="0.25">
      <c r="A887" t="s">
        <v>140</v>
      </c>
      <c r="B887" t="s">
        <v>140</v>
      </c>
      <c r="C887" t="s">
        <v>480</v>
      </c>
      <c r="D887" t="s">
        <v>140</v>
      </c>
      <c r="E887">
        <v>7.5999999999999998E-2</v>
      </c>
      <c r="F887" t="s">
        <v>140</v>
      </c>
      <c r="G887" t="s">
        <v>1325</v>
      </c>
      <c r="H887" t="s">
        <v>111</v>
      </c>
      <c r="I887">
        <v>10</v>
      </c>
      <c r="J887" t="s">
        <v>93</v>
      </c>
      <c r="M887" t="s">
        <v>46</v>
      </c>
      <c r="N887" t="s">
        <v>59</v>
      </c>
      <c r="O887">
        <v>120</v>
      </c>
      <c r="P887" t="s">
        <v>34</v>
      </c>
      <c r="Q887" t="s">
        <v>102</v>
      </c>
      <c r="R887" t="s">
        <v>52</v>
      </c>
      <c r="S887" t="s">
        <v>53</v>
      </c>
      <c r="T887" t="s">
        <v>66</v>
      </c>
      <c r="U887" t="s">
        <v>42</v>
      </c>
      <c r="V887" t="s">
        <v>113</v>
      </c>
      <c r="Z887" t="s">
        <v>32</v>
      </c>
      <c r="AA887">
        <v>0.01</v>
      </c>
      <c r="AB887" t="s">
        <v>32</v>
      </c>
      <c r="AC887" t="s">
        <v>481</v>
      </c>
      <c r="AD887" t="s">
        <v>220</v>
      </c>
      <c r="AE887">
        <v>5</v>
      </c>
      <c r="AF887" t="s">
        <v>482</v>
      </c>
      <c r="AG887">
        <v>370</v>
      </c>
    </row>
    <row r="888" spans="1:34" x14ac:dyDescent="0.25">
      <c r="A888" t="s">
        <v>140</v>
      </c>
      <c r="B888" t="s">
        <v>140</v>
      </c>
      <c r="C888" t="s">
        <v>1256</v>
      </c>
      <c r="D888" t="s">
        <v>140</v>
      </c>
      <c r="E888">
        <v>7.5999999999999998E-2</v>
      </c>
      <c r="F888" t="s">
        <v>140</v>
      </c>
      <c r="G888" t="s">
        <v>1325</v>
      </c>
      <c r="H888" t="s">
        <v>111</v>
      </c>
      <c r="I888">
        <v>10</v>
      </c>
      <c r="J888" t="s">
        <v>93</v>
      </c>
      <c r="M888" t="s">
        <v>46</v>
      </c>
      <c r="N888" t="s">
        <v>59</v>
      </c>
      <c r="O888">
        <v>180</v>
      </c>
      <c r="P888" t="s">
        <v>48</v>
      </c>
      <c r="Q888" t="s">
        <v>102</v>
      </c>
      <c r="R888" t="s">
        <v>78</v>
      </c>
      <c r="S888" t="s">
        <v>85</v>
      </c>
      <c r="T888" t="s">
        <v>66</v>
      </c>
      <c r="U888" t="s">
        <v>42</v>
      </c>
      <c r="V888" t="s">
        <v>113</v>
      </c>
      <c r="W888">
        <v>6</v>
      </c>
      <c r="Z888" t="s">
        <v>32</v>
      </c>
      <c r="AA888">
        <v>5.0000000000000001E-3</v>
      </c>
      <c r="AB888" t="s">
        <v>32</v>
      </c>
      <c r="AC888" t="s">
        <v>1251</v>
      </c>
      <c r="AE888">
        <v>2</v>
      </c>
      <c r="AF888" t="s">
        <v>1252</v>
      </c>
    </row>
    <row r="889" spans="1:34" x14ac:dyDescent="0.25">
      <c r="A889" t="s">
        <v>566</v>
      </c>
      <c r="B889" t="s">
        <v>140</v>
      </c>
      <c r="C889" t="s">
        <v>921</v>
      </c>
      <c r="D889" t="s">
        <v>140</v>
      </c>
      <c r="E889">
        <v>7.6999999999999999E-2</v>
      </c>
      <c r="F889" t="s">
        <v>140</v>
      </c>
      <c r="G889" t="s">
        <v>1325</v>
      </c>
      <c r="H889" t="s">
        <v>109</v>
      </c>
      <c r="I889">
        <v>10</v>
      </c>
      <c r="J889" t="s">
        <v>93</v>
      </c>
      <c r="M889" t="s">
        <v>46</v>
      </c>
      <c r="N889" t="s">
        <v>59</v>
      </c>
      <c r="O889">
        <v>120</v>
      </c>
      <c r="P889" t="s">
        <v>71</v>
      </c>
      <c r="Q889" t="s">
        <v>102</v>
      </c>
      <c r="R889" t="s">
        <v>39</v>
      </c>
      <c r="S889" t="s">
        <v>53</v>
      </c>
      <c r="T889" t="s">
        <v>66</v>
      </c>
      <c r="U889" t="s">
        <v>42</v>
      </c>
      <c r="V889" t="s">
        <v>113</v>
      </c>
      <c r="W889">
        <v>10</v>
      </c>
      <c r="Y889" t="s">
        <v>947</v>
      </c>
      <c r="Z889" t="s">
        <v>32</v>
      </c>
      <c r="AA889">
        <v>0.01</v>
      </c>
      <c r="AB889" t="s">
        <v>46</v>
      </c>
      <c r="AC889" t="s">
        <v>923</v>
      </c>
      <c r="AD889" t="s">
        <v>924</v>
      </c>
      <c r="AE889">
        <v>2</v>
      </c>
      <c r="AF889" t="s">
        <v>925</v>
      </c>
    </row>
    <row r="890" spans="1:34" x14ac:dyDescent="0.25">
      <c r="A890" t="s">
        <v>140</v>
      </c>
      <c r="B890" t="s">
        <v>140</v>
      </c>
      <c r="C890" t="s">
        <v>469</v>
      </c>
      <c r="D890" t="s">
        <v>140</v>
      </c>
      <c r="E890">
        <v>7.8E-2</v>
      </c>
      <c r="F890" t="s">
        <v>140</v>
      </c>
      <c r="G890" t="s">
        <v>1325</v>
      </c>
      <c r="H890" t="s">
        <v>108</v>
      </c>
      <c r="I890">
        <v>10</v>
      </c>
      <c r="J890" t="s">
        <v>93</v>
      </c>
      <c r="M890" t="s">
        <v>46</v>
      </c>
      <c r="N890" t="s">
        <v>47</v>
      </c>
      <c r="O890">
        <v>60</v>
      </c>
      <c r="P890" t="s">
        <v>48</v>
      </c>
      <c r="Q890" t="s">
        <v>102</v>
      </c>
      <c r="R890" t="s">
        <v>52</v>
      </c>
      <c r="S890" t="s">
        <v>85</v>
      </c>
      <c r="T890" t="s">
        <v>66</v>
      </c>
      <c r="W890">
        <v>12</v>
      </c>
      <c r="X890">
        <v>10</v>
      </c>
      <c r="Y890" t="s">
        <v>322</v>
      </c>
      <c r="Z890" t="s">
        <v>46</v>
      </c>
      <c r="AA890">
        <v>0.01</v>
      </c>
      <c r="AB890" t="s">
        <v>32</v>
      </c>
      <c r="AC890" t="s">
        <v>464</v>
      </c>
      <c r="AD890" t="s">
        <v>465</v>
      </c>
      <c r="AE890">
        <v>1</v>
      </c>
      <c r="AF890" t="s">
        <v>127</v>
      </c>
      <c r="AG890">
        <v>700</v>
      </c>
      <c r="AH890" t="s">
        <v>116</v>
      </c>
    </row>
    <row r="891" spans="1:34" x14ac:dyDescent="0.25">
      <c r="A891" t="s">
        <v>140</v>
      </c>
      <c r="B891" t="s">
        <v>140</v>
      </c>
      <c r="C891" t="s">
        <v>1116</v>
      </c>
      <c r="D891" t="s">
        <v>140</v>
      </c>
      <c r="E891">
        <v>7.8E-2</v>
      </c>
      <c r="F891" t="s">
        <v>140</v>
      </c>
      <c r="G891" t="s">
        <v>1325</v>
      </c>
      <c r="H891" t="s">
        <v>111</v>
      </c>
      <c r="I891">
        <v>10</v>
      </c>
      <c r="J891" t="s">
        <v>93</v>
      </c>
      <c r="M891" t="s">
        <v>46</v>
      </c>
      <c r="N891" t="s">
        <v>59</v>
      </c>
      <c r="O891">
        <v>900</v>
      </c>
      <c r="P891" t="s">
        <v>48</v>
      </c>
      <c r="Q891" t="s">
        <v>102</v>
      </c>
      <c r="R891" t="s">
        <v>52</v>
      </c>
      <c r="S891" t="s">
        <v>53</v>
      </c>
      <c r="T891" t="s">
        <v>66</v>
      </c>
      <c r="U891" t="s">
        <v>42</v>
      </c>
      <c r="V891" t="s">
        <v>113</v>
      </c>
      <c r="Y891" t="s">
        <v>1117</v>
      </c>
      <c r="Z891" t="s">
        <v>32</v>
      </c>
      <c r="AB891" t="s">
        <v>32</v>
      </c>
      <c r="AE891">
        <v>3</v>
      </c>
    </row>
    <row r="892" spans="1:34" x14ac:dyDescent="0.25">
      <c r="A892" t="s">
        <v>140</v>
      </c>
      <c r="B892" t="s">
        <v>140</v>
      </c>
      <c r="C892" t="s">
        <v>1262</v>
      </c>
      <c r="D892" t="s">
        <v>140</v>
      </c>
      <c r="E892">
        <v>7.8899999999999998E-2</v>
      </c>
      <c r="F892" t="s">
        <v>140</v>
      </c>
      <c r="G892" t="s">
        <v>1325</v>
      </c>
      <c r="H892" t="s">
        <v>111</v>
      </c>
      <c r="I892">
        <v>15</v>
      </c>
      <c r="J892" t="s">
        <v>93</v>
      </c>
      <c r="K892" t="s">
        <v>1263</v>
      </c>
      <c r="L892" t="s">
        <v>1263</v>
      </c>
      <c r="M892" t="s">
        <v>32</v>
      </c>
      <c r="N892" t="s">
        <v>70</v>
      </c>
      <c r="O892">
        <v>660</v>
      </c>
      <c r="P892" t="s">
        <v>35</v>
      </c>
      <c r="Q892" t="s">
        <v>102</v>
      </c>
      <c r="R892" t="s">
        <v>52</v>
      </c>
      <c r="S892" t="s">
        <v>53</v>
      </c>
      <c r="T892" t="s">
        <v>66</v>
      </c>
      <c r="U892" t="s">
        <v>42</v>
      </c>
      <c r="V892" t="s">
        <v>113</v>
      </c>
      <c r="W892">
        <v>1.8</v>
      </c>
      <c r="X892" t="s">
        <v>1263</v>
      </c>
      <c r="Y892" t="s">
        <v>165</v>
      </c>
      <c r="Z892" t="s">
        <v>32</v>
      </c>
      <c r="AA892">
        <v>0.01</v>
      </c>
      <c r="AB892" t="s">
        <v>46</v>
      </c>
      <c r="AC892" t="s">
        <v>1273</v>
      </c>
      <c r="AD892" t="s">
        <v>1269</v>
      </c>
      <c r="AE892" t="s">
        <v>1266</v>
      </c>
      <c r="AF892" t="s">
        <v>1270</v>
      </c>
      <c r="AG892">
        <v>144</v>
      </c>
      <c r="AH892" t="s">
        <v>115</v>
      </c>
    </row>
    <row r="893" spans="1:34" x14ac:dyDescent="0.25">
      <c r="A893" t="s">
        <v>140</v>
      </c>
      <c r="B893" t="s">
        <v>140</v>
      </c>
      <c r="C893" t="s">
        <v>1074</v>
      </c>
      <c r="D893" t="s">
        <v>140</v>
      </c>
      <c r="E893">
        <v>7.9000000000000001E-2</v>
      </c>
      <c r="F893" t="s">
        <v>140</v>
      </c>
      <c r="G893" t="s">
        <v>1325</v>
      </c>
      <c r="H893" t="s">
        <v>111</v>
      </c>
      <c r="I893" t="s">
        <v>1044</v>
      </c>
      <c r="J893" t="s">
        <v>93</v>
      </c>
      <c r="M893" t="s">
        <v>46</v>
      </c>
      <c r="N893" t="s">
        <v>59</v>
      </c>
      <c r="O893">
        <v>1200</v>
      </c>
      <c r="P893" t="s">
        <v>48</v>
      </c>
      <c r="Q893" t="s">
        <v>102</v>
      </c>
      <c r="R893" t="s">
        <v>52</v>
      </c>
      <c r="S893" t="s">
        <v>53</v>
      </c>
      <c r="T893" t="s">
        <v>66</v>
      </c>
      <c r="U893" t="s">
        <v>42</v>
      </c>
      <c r="V893" t="s">
        <v>113</v>
      </c>
      <c r="Y893" t="s">
        <v>165</v>
      </c>
      <c r="Z893" t="s">
        <v>32</v>
      </c>
      <c r="AA893" t="s">
        <v>397</v>
      </c>
      <c r="AB893" t="s">
        <v>46</v>
      </c>
      <c r="AC893" t="s">
        <v>1065</v>
      </c>
      <c r="AD893" t="s">
        <v>1066</v>
      </c>
      <c r="AE893" t="s">
        <v>1063</v>
      </c>
      <c r="AF893" t="s">
        <v>1067</v>
      </c>
      <c r="AG893">
        <v>350</v>
      </c>
      <c r="AH893" t="s">
        <v>116</v>
      </c>
    </row>
    <row r="894" spans="1:34" x14ac:dyDescent="0.25">
      <c r="A894" t="s">
        <v>140</v>
      </c>
      <c r="B894" t="s">
        <v>140</v>
      </c>
      <c r="C894" t="s">
        <v>1075</v>
      </c>
      <c r="D894" t="s">
        <v>140</v>
      </c>
      <c r="E894">
        <v>7.9000000000000001E-2</v>
      </c>
      <c r="F894" t="s">
        <v>140</v>
      </c>
      <c r="G894" t="s">
        <v>1325</v>
      </c>
      <c r="H894" t="s">
        <v>111</v>
      </c>
      <c r="I894">
        <v>10</v>
      </c>
      <c r="J894" t="s">
        <v>93</v>
      </c>
      <c r="M894" t="s">
        <v>46</v>
      </c>
      <c r="N894" t="s">
        <v>59</v>
      </c>
      <c r="O894">
        <v>900</v>
      </c>
      <c r="P894" t="s">
        <v>48</v>
      </c>
      <c r="Q894" t="s">
        <v>102</v>
      </c>
      <c r="R894" t="s">
        <v>52</v>
      </c>
      <c r="S894" t="s">
        <v>85</v>
      </c>
      <c r="T894" t="s">
        <v>66</v>
      </c>
      <c r="U894" t="s">
        <v>42</v>
      </c>
      <c r="V894" t="s">
        <v>113</v>
      </c>
      <c r="W894">
        <v>6</v>
      </c>
      <c r="X894">
        <v>5</v>
      </c>
      <c r="Y894" t="s">
        <v>1079</v>
      </c>
      <c r="Z894" t="s">
        <v>32</v>
      </c>
      <c r="AA894">
        <v>0.01</v>
      </c>
      <c r="AB894" t="s">
        <v>32</v>
      </c>
      <c r="AC894" t="s">
        <v>1080</v>
      </c>
      <c r="AD894" t="s">
        <v>1081</v>
      </c>
      <c r="AE894">
        <v>4</v>
      </c>
      <c r="AF894" t="s">
        <v>216</v>
      </c>
      <c r="AG894">
        <v>730</v>
      </c>
      <c r="AH894" t="s">
        <v>116</v>
      </c>
    </row>
    <row r="895" spans="1:34" x14ac:dyDescent="0.25">
      <c r="A895" t="s">
        <v>140</v>
      </c>
      <c r="B895" t="s">
        <v>140</v>
      </c>
      <c r="C895" t="s">
        <v>396</v>
      </c>
      <c r="D895" t="s">
        <v>140</v>
      </c>
      <c r="E895">
        <v>0.08</v>
      </c>
      <c r="F895" t="s">
        <v>140</v>
      </c>
      <c r="G895" t="s">
        <v>1325</v>
      </c>
      <c r="H895" t="s">
        <v>111</v>
      </c>
      <c r="I895">
        <v>10</v>
      </c>
      <c r="J895" t="s">
        <v>93</v>
      </c>
      <c r="M895" t="s">
        <v>32</v>
      </c>
      <c r="N895" t="s">
        <v>59</v>
      </c>
      <c r="O895">
        <v>900</v>
      </c>
      <c r="P895" t="s">
        <v>34</v>
      </c>
      <c r="Q895" t="s">
        <v>102</v>
      </c>
      <c r="R895" t="s">
        <v>52</v>
      </c>
      <c r="S895" t="s">
        <v>85</v>
      </c>
      <c r="T895" t="s">
        <v>66</v>
      </c>
      <c r="U895" t="s">
        <v>42</v>
      </c>
      <c r="V895" t="s">
        <v>113</v>
      </c>
      <c r="Z895" t="s">
        <v>32</v>
      </c>
      <c r="AA895" t="s">
        <v>397</v>
      </c>
      <c r="AB895" t="s">
        <v>32</v>
      </c>
      <c r="AC895" t="s">
        <v>403</v>
      </c>
      <c r="AD895" t="s">
        <v>404</v>
      </c>
      <c r="AE895">
        <v>5</v>
      </c>
      <c r="AF895" t="s">
        <v>405</v>
      </c>
      <c r="AH895" t="s">
        <v>116</v>
      </c>
    </row>
    <row r="896" spans="1:34" x14ac:dyDescent="0.25">
      <c r="A896" t="s">
        <v>140</v>
      </c>
      <c r="B896" t="s">
        <v>140</v>
      </c>
      <c r="C896" t="s">
        <v>715</v>
      </c>
      <c r="D896" t="s">
        <v>140</v>
      </c>
      <c r="E896">
        <v>8.0799999999999997E-2</v>
      </c>
      <c r="F896" t="s">
        <v>140</v>
      </c>
      <c r="G896" t="s">
        <v>1325</v>
      </c>
      <c r="H896" t="s">
        <v>693</v>
      </c>
      <c r="I896">
        <v>10</v>
      </c>
      <c r="J896" t="s">
        <v>93</v>
      </c>
      <c r="M896" t="s">
        <v>32</v>
      </c>
      <c r="N896" t="s">
        <v>59</v>
      </c>
      <c r="O896">
        <v>600</v>
      </c>
      <c r="P896" t="s">
        <v>48</v>
      </c>
      <c r="Q896" t="s">
        <v>102</v>
      </c>
      <c r="R896" t="s">
        <v>52</v>
      </c>
      <c r="S896" t="s">
        <v>53</v>
      </c>
      <c r="T896" t="s">
        <v>66</v>
      </c>
      <c r="U896" t="s">
        <v>42</v>
      </c>
      <c r="V896" t="s">
        <v>113</v>
      </c>
      <c r="W896">
        <v>2</v>
      </c>
      <c r="Y896" t="s">
        <v>705</v>
      </c>
      <c r="Z896" t="s">
        <v>32</v>
      </c>
      <c r="AA896" t="s">
        <v>397</v>
      </c>
      <c r="AB896" t="s">
        <v>46</v>
      </c>
      <c r="AC896" t="s">
        <v>695</v>
      </c>
      <c r="AD896" t="s">
        <v>696</v>
      </c>
      <c r="AE896">
        <v>1</v>
      </c>
      <c r="AF896" t="s">
        <v>127</v>
      </c>
      <c r="AG896">
        <v>280</v>
      </c>
      <c r="AH896" t="s">
        <v>116</v>
      </c>
    </row>
    <row r="897" spans="1:34" x14ac:dyDescent="0.25">
      <c r="A897" t="s">
        <v>140</v>
      </c>
      <c r="B897" t="s">
        <v>140</v>
      </c>
      <c r="C897" t="s">
        <v>523</v>
      </c>
      <c r="D897" t="s">
        <v>140</v>
      </c>
      <c r="E897">
        <v>8.6999999999999994E-2</v>
      </c>
      <c r="F897" t="s">
        <v>140</v>
      </c>
      <c r="G897" t="s">
        <v>1325</v>
      </c>
      <c r="H897" t="s">
        <v>111</v>
      </c>
      <c r="I897">
        <v>10</v>
      </c>
      <c r="J897" t="s">
        <v>93</v>
      </c>
      <c r="M897" t="s">
        <v>32</v>
      </c>
      <c r="N897" t="s">
        <v>70</v>
      </c>
      <c r="O897">
        <v>900</v>
      </c>
      <c r="P897" t="s">
        <v>48</v>
      </c>
      <c r="Q897" t="s">
        <v>102</v>
      </c>
      <c r="R897" t="s">
        <v>52</v>
      </c>
      <c r="S897" t="s">
        <v>53</v>
      </c>
      <c r="T897" t="s">
        <v>66</v>
      </c>
      <c r="U897" t="s">
        <v>42</v>
      </c>
      <c r="V897" t="s">
        <v>113</v>
      </c>
      <c r="W897">
        <v>0</v>
      </c>
      <c r="Y897" t="s">
        <v>165</v>
      </c>
      <c r="Z897" t="s">
        <v>32</v>
      </c>
      <c r="AA897">
        <v>0.01</v>
      </c>
      <c r="AB897" t="s">
        <v>46</v>
      </c>
      <c r="AC897" t="s">
        <v>533</v>
      </c>
      <c r="AD897" t="s">
        <v>528</v>
      </c>
      <c r="AE897">
        <v>2</v>
      </c>
      <c r="AF897" t="s">
        <v>482</v>
      </c>
      <c r="AG897">
        <v>174</v>
      </c>
      <c r="AH897" t="s">
        <v>116</v>
      </c>
    </row>
    <row r="898" spans="1:34" x14ac:dyDescent="0.25">
      <c r="A898" t="s">
        <v>140</v>
      </c>
      <c r="B898" t="s">
        <v>140</v>
      </c>
      <c r="C898" t="s">
        <v>337</v>
      </c>
      <c r="D898" t="s">
        <v>140</v>
      </c>
      <c r="E898">
        <v>8.8999999999999996E-2</v>
      </c>
      <c r="F898" t="s">
        <v>140</v>
      </c>
      <c r="G898" t="s">
        <v>1325</v>
      </c>
      <c r="H898" t="s">
        <v>109</v>
      </c>
      <c r="I898">
        <v>10</v>
      </c>
      <c r="J898" t="s">
        <v>93</v>
      </c>
      <c r="M898" t="s">
        <v>32</v>
      </c>
      <c r="N898" t="s">
        <v>59</v>
      </c>
      <c r="O898">
        <v>900</v>
      </c>
      <c r="P898" t="s">
        <v>48</v>
      </c>
      <c r="Q898" t="s">
        <v>102</v>
      </c>
      <c r="R898" t="s">
        <v>39</v>
      </c>
      <c r="S898" t="s">
        <v>85</v>
      </c>
      <c r="T898" t="s">
        <v>66</v>
      </c>
      <c r="U898" t="s">
        <v>42</v>
      </c>
      <c r="V898" t="s">
        <v>113</v>
      </c>
      <c r="W898">
        <v>5</v>
      </c>
      <c r="X898">
        <v>5</v>
      </c>
      <c r="Y898" t="s">
        <v>322</v>
      </c>
      <c r="Z898" t="s">
        <v>32</v>
      </c>
      <c r="AA898">
        <v>0.01</v>
      </c>
      <c r="AB898" t="s">
        <v>32</v>
      </c>
      <c r="AC898" t="s">
        <v>323</v>
      </c>
      <c r="AD898" t="s">
        <v>324</v>
      </c>
      <c r="AE898">
        <v>2</v>
      </c>
      <c r="AF898" t="s">
        <v>325</v>
      </c>
      <c r="AG898">
        <v>842</v>
      </c>
      <c r="AH898" t="s">
        <v>116</v>
      </c>
    </row>
    <row r="899" spans="1:34" x14ac:dyDescent="0.25">
      <c r="A899" t="s">
        <v>140</v>
      </c>
      <c r="B899" t="s">
        <v>140</v>
      </c>
      <c r="C899" t="s">
        <v>808</v>
      </c>
      <c r="D899" t="s">
        <v>140</v>
      </c>
      <c r="E899">
        <v>9.5000000000000001E-2</v>
      </c>
      <c r="F899" t="s">
        <v>140</v>
      </c>
      <c r="G899" t="s">
        <v>1325</v>
      </c>
      <c r="H899" t="s">
        <v>111</v>
      </c>
      <c r="I899">
        <v>10</v>
      </c>
      <c r="J899" t="s">
        <v>93</v>
      </c>
      <c r="M899" t="s">
        <v>46</v>
      </c>
      <c r="N899" t="s">
        <v>59</v>
      </c>
      <c r="O899">
        <v>309</v>
      </c>
      <c r="P899" t="s">
        <v>48</v>
      </c>
      <c r="Q899" t="s">
        <v>103</v>
      </c>
      <c r="R899" t="s">
        <v>39</v>
      </c>
      <c r="S899" t="s">
        <v>803</v>
      </c>
      <c r="T899" t="s">
        <v>41</v>
      </c>
      <c r="U899" t="s">
        <v>42</v>
      </c>
      <c r="V899" t="s">
        <v>113</v>
      </c>
      <c r="W899">
        <v>0</v>
      </c>
      <c r="X899">
        <v>0.82</v>
      </c>
      <c r="Y899" t="s">
        <v>664</v>
      </c>
      <c r="Z899" t="s">
        <v>32</v>
      </c>
      <c r="AA899">
        <v>0.01</v>
      </c>
      <c r="AB899" t="s">
        <v>32</v>
      </c>
      <c r="AC899" t="s">
        <v>804</v>
      </c>
      <c r="AD899" t="s">
        <v>801</v>
      </c>
      <c r="AE899">
        <v>1</v>
      </c>
      <c r="AF899" t="s">
        <v>805</v>
      </c>
      <c r="AG899">
        <v>665</v>
      </c>
      <c r="AH899" t="s">
        <v>116</v>
      </c>
    </row>
    <row r="900" spans="1:34" x14ac:dyDescent="0.25">
      <c r="A900" t="s">
        <v>140</v>
      </c>
      <c r="B900" t="s">
        <v>140</v>
      </c>
      <c r="C900" t="s">
        <v>1247</v>
      </c>
      <c r="D900" t="s">
        <v>140</v>
      </c>
      <c r="E900">
        <v>0.11</v>
      </c>
      <c r="F900" t="s">
        <v>140</v>
      </c>
      <c r="G900" t="s">
        <v>1325</v>
      </c>
      <c r="H900" t="s">
        <v>110</v>
      </c>
      <c r="I900">
        <v>10</v>
      </c>
      <c r="J900" t="s">
        <v>93</v>
      </c>
      <c r="M900" t="s">
        <v>46</v>
      </c>
      <c r="N900" t="s">
        <v>59</v>
      </c>
      <c r="O900">
        <v>60</v>
      </c>
      <c r="P900" t="s">
        <v>34</v>
      </c>
      <c r="Q900" t="s">
        <v>102</v>
      </c>
      <c r="R900" t="s">
        <v>52</v>
      </c>
      <c r="S900" t="s">
        <v>53</v>
      </c>
      <c r="T900" t="s">
        <v>66</v>
      </c>
      <c r="U900" t="s">
        <v>42</v>
      </c>
      <c r="V900" t="s">
        <v>113</v>
      </c>
      <c r="W900">
        <v>0</v>
      </c>
      <c r="Y900" t="s">
        <v>917</v>
      </c>
      <c r="Z900" t="s">
        <v>32</v>
      </c>
      <c r="AA900">
        <v>0.01</v>
      </c>
      <c r="AB900" t="s">
        <v>46</v>
      </c>
      <c r="AC900" t="s">
        <v>295</v>
      </c>
      <c r="AD900" t="s">
        <v>718</v>
      </c>
      <c r="AE900">
        <v>5</v>
      </c>
      <c r="AF900" t="s">
        <v>526</v>
      </c>
      <c r="AG900">
        <v>425</v>
      </c>
      <c r="AH900" t="s">
        <v>117</v>
      </c>
    </row>
    <row r="901" spans="1:34" x14ac:dyDescent="0.25">
      <c r="A901" t="s">
        <v>140</v>
      </c>
      <c r="B901" t="s">
        <v>140</v>
      </c>
      <c r="C901" t="s">
        <v>497</v>
      </c>
      <c r="D901" t="s">
        <v>140</v>
      </c>
      <c r="E901">
        <v>0.111</v>
      </c>
      <c r="F901" t="s">
        <v>140</v>
      </c>
      <c r="G901" t="s">
        <v>1325</v>
      </c>
      <c r="H901" t="s">
        <v>109</v>
      </c>
      <c r="I901">
        <v>10</v>
      </c>
      <c r="J901" t="s">
        <v>93</v>
      </c>
      <c r="M901" t="s">
        <v>46</v>
      </c>
      <c r="N901" t="s">
        <v>59</v>
      </c>
      <c r="O901">
        <v>180</v>
      </c>
      <c r="P901" t="s">
        <v>48</v>
      </c>
      <c r="Q901" t="s">
        <v>102</v>
      </c>
      <c r="R901" t="s">
        <v>52</v>
      </c>
      <c r="S901" t="s">
        <v>53</v>
      </c>
      <c r="T901" t="s">
        <v>66</v>
      </c>
      <c r="U901" t="s">
        <v>42</v>
      </c>
      <c r="V901" t="s">
        <v>113</v>
      </c>
      <c r="W901">
        <v>0</v>
      </c>
      <c r="Y901" t="s">
        <v>508</v>
      </c>
      <c r="Z901" t="s">
        <v>32</v>
      </c>
      <c r="AA901" t="s">
        <v>397</v>
      </c>
      <c r="AB901" t="s">
        <v>46</v>
      </c>
      <c r="AC901" t="s">
        <v>499</v>
      </c>
      <c r="AD901" t="s">
        <v>500</v>
      </c>
      <c r="AE901">
        <v>5</v>
      </c>
      <c r="AF901" t="s">
        <v>501</v>
      </c>
      <c r="AG901">
        <v>330</v>
      </c>
      <c r="AH901" t="s">
        <v>116</v>
      </c>
    </row>
    <row r="902" spans="1:34" x14ac:dyDescent="0.25">
      <c r="A902" t="s">
        <v>764</v>
      </c>
      <c r="B902" t="s">
        <v>140</v>
      </c>
      <c r="C902" t="s">
        <v>776</v>
      </c>
      <c r="D902" t="s">
        <v>140</v>
      </c>
      <c r="E902">
        <v>0.13100000000000001</v>
      </c>
      <c r="F902" t="s">
        <v>140</v>
      </c>
      <c r="G902" t="s">
        <v>1325</v>
      </c>
      <c r="H902" t="s">
        <v>111</v>
      </c>
      <c r="I902">
        <v>10</v>
      </c>
      <c r="J902" t="s">
        <v>93</v>
      </c>
      <c r="M902" t="s">
        <v>46</v>
      </c>
      <c r="N902" t="s">
        <v>59</v>
      </c>
      <c r="O902">
        <v>300</v>
      </c>
      <c r="P902" t="s">
        <v>48</v>
      </c>
      <c r="Q902" t="s">
        <v>103</v>
      </c>
      <c r="R902" t="s">
        <v>52</v>
      </c>
      <c r="S902" t="s">
        <v>53</v>
      </c>
      <c r="T902" t="s">
        <v>66</v>
      </c>
      <c r="U902" t="s">
        <v>42</v>
      </c>
      <c r="V902" t="s">
        <v>113</v>
      </c>
      <c r="W902">
        <v>1</v>
      </c>
      <c r="Y902" t="s">
        <v>765</v>
      </c>
      <c r="Z902" t="s">
        <v>32</v>
      </c>
      <c r="AA902">
        <v>0.01</v>
      </c>
      <c r="AB902" t="s">
        <v>46</v>
      </c>
      <c r="AC902" t="s">
        <v>759</v>
      </c>
      <c r="AD902" t="s">
        <v>760</v>
      </c>
      <c r="AE902">
        <v>1</v>
      </c>
      <c r="AF902" t="s">
        <v>679</v>
      </c>
      <c r="AG902" t="s">
        <v>761</v>
      </c>
      <c r="AH902" t="s">
        <v>119</v>
      </c>
    </row>
    <row r="903" spans="1:34" x14ac:dyDescent="0.25">
      <c r="A903" t="s">
        <v>566</v>
      </c>
      <c r="B903" t="s">
        <v>140</v>
      </c>
      <c r="C903" t="s">
        <v>862</v>
      </c>
      <c r="D903" t="s">
        <v>140</v>
      </c>
      <c r="E903">
        <v>0.15</v>
      </c>
      <c r="F903" t="s">
        <v>140</v>
      </c>
      <c r="G903" t="s">
        <v>1325</v>
      </c>
      <c r="H903" t="s">
        <v>845</v>
      </c>
      <c r="I903">
        <v>10</v>
      </c>
      <c r="J903" t="s">
        <v>93</v>
      </c>
      <c r="M903" t="s">
        <v>415</v>
      </c>
      <c r="N903" t="s">
        <v>823</v>
      </c>
      <c r="O903">
        <v>300</v>
      </c>
      <c r="Q903" t="s">
        <v>102</v>
      </c>
      <c r="R903" t="s">
        <v>837</v>
      </c>
      <c r="S903" t="s">
        <v>838</v>
      </c>
      <c r="T903" t="s">
        <v>834</v>
      </c>
      <c r="U903" t="s">
        <v>42</v>
      </c>
      <c r="V903" t="s">
        <v>839</v>
      </c>
      <c r="Y903" t="s">
        <v>165</v>
      </c>
      <c r="Z903" t="s">
        <v>826</v>
      </c>
      <c r="AA903" t="s">
        <v>397</v>
      </c>
      <c r="AB903" t="s">
        <v>415</v>
      </c>
      <c r="AC903" t="s">
        <v>846</v>
      </c>
      <c r="AD903" t="s">
        <v>847</v>
      </c>
      <c r="AE903">
        <v>10</v>
      </c>
      <c r="AF903" t="s">
        <v>842</v>
      </c>
      <c r="AG903">
        <v>400</v>
      </c>
      <c r="AH903" t="s">
        <v>830</v>
      </c>
    </row>
    <row r="904" spans="1:34" x14ac:dyDescent="0.25">
      <c r="A904" t="s">
        <v>140</v>
      </c>
      <c r="B904" t="s">
        <v>140</v>
      </c>
      <c r="C904" t="s">
        <v>288</v>
      </c>
      <c r="D904" t="s">
        <v>140</v>
      </c>
      <c r="E904">
        <v>0.17100000000000001</v>
      </c>
      <c r="F904" t="s">
        <v>140</v>
      </c>
      <c r="G904" t="s">
        <v>1325</v>
      </c>
      <c r="H904" t="s">
        <v>111</v>
      </c>
      <c r="I904">
        <v>10</v>
      </c>
      <c r="J904" t="s">
        <v>93</v>
      </c>
      <c r="M904" t="s">
        <v>46</v>
      </c>
      <c r="N904" t="s">
        <v>59</v>
      </c>
      <c r="O904">
        <v>60</v>
      </c>
      <c r="P904" t="s">
        <v>48</v>
      </c>
      <c r="Q904" t="s">
        <v>102</v>
      </c>
      <c r="R904" t="s">
        <v>52</v>
      </c>
      <c r="S904" t="s">
        <v>53</v>
      </c>
      <c r="T904" t="s">
        <v>66</v>
      </c>
      <c r="U904" t="s">
        <v>42</v>
      </c>
      <c r="V904" t="s">
        <v>113</v>
      </c>
      <c r="Z904" t="s">
        <v>32</v>
      </c>
      <c r="AA904" t="s">
        <v>281</v>
      </c>
      <c r="AB904" t="s">
        <v>46</v>
      </c>
      <c r="AE904">
        <v>5</v>
      </c>
      <c r="AG904" t="s">
        <v>282</v>
      </c>
      <c r="AH904" t="s">
        <v>116</v>
      </c>
    </row>
    <row r="905" spans="1:34" x14ac:dyDescent="0.25">
      <c r="A905" t="s">
        <v>140</v>
      </c>
      <c r="B905" t="s">
        <v>140</v>
      </c>
      <c r="C905" t="s">
        <v>1191</v>
      </c>
      <c r="D905" t="s">
        <v>140</v>
      </c>
      <c r="F905" t="s">
        <v>140</v>
      </c>
      <c r="G905" t="s">
        <v>1325</v>
      </c>
      <c r="I905">
        <v>10</v>
      </c>
      <c r="J905" t="s">
        <v>93</v>
      </c>
      <c r="M905" t="s">
        <v>46</v>
      </c>
      <c r="N905" t="s">
        <v>47</v>
      </c>
      <c r="O905">
        <v>60</v>
      </c>
      <c r="P905" t="s">
        <v>71</v>
      </c>
      <c r="Q905" t="s">
        <v>102</v>
      </c>
      <c r="R905" t="s">
        <v>39</v>
      </c>
      <c r="S905" t="s">
        <v>90</v>
      </c>
      <c r="T905" t="s">
        <v>66</v>
      </c>
      <c r="U905" t="s">
        <v>42</v>
      </c>
      <c r="V905" t="s">
        <v>113</v>
      </c>
      <c r="W905">
        <v>6.2037599999999999</v>
      </c>
      <c r="X905">
        <v>5</v>
      </c>
      <c r="Z905" t="s">
        <v>32</v>
      </c>
      <c r="AA905">
        <v>5.0000000000000001E-3</v>
      </c>
      <c r="AB905" t="s">
        <v>32</v>
      </c>
      <c r="AC905" t="s">
        <v>1192</v>
      </c>
      <c r="AD905" t="s">
        <v>1193</v>
      </c>
      <c r="AE905">
        <v>5</v>
      </c>
      <c r="AF905" t="s">
        <v>802</v>
      </c>
      <c r="AG905">
        <v>900</v>
      </c>
      <c r="AH905" t="s">
        <v>119</v>
      </c>
    </row>
    <row r="906" spans="1:34" x14ac:dyDescent="0.25">
      <c r="A906" t="s">
        <v>140</v>
      </c>
      <c r="B906" t="s">
        <v>140</v>
      </c>
      <c r="C906" t="s">
        <v>440</v>
      </c>
      <c r="D906" t="s">
        <v>140</v>
      </c>
      <c r="F906" t="s">
        <v>140</v>
      </c>
      <c r="G906" t="s">
        <v>1325</v>
      </c>
      <c r="I906">
        <v>10</v>
      </c>
      <c r="J906" t="s">
        <v>93</v>
      </c>
      <c r="M906" t="s">
        <v>46</v>
      </c>
      <c r="N906" t="s">
        <v>59</v>
      </c>
      <c r="O906">
        <v>600</v>
      </c>
      <c r="P906" t="s">
        <v>35</v>
      </c>
      <c r="Q906" t="s">
        <v>102</v>
      </c>
      <c r="R906" t="s">
        <v>78</v>
      </c>
      <c r="S906" t="s">
        <v>85</v>
      </c>
      <c r="T906" t="s">
        <v>66</v>
      </c>
      <c r="U906" t="s">
        <v>42</v>
      </c>
      <c r="V906" t="s">
        <v>113</v>
      </c>
      <c r="Z906" t="s">
        <v>32</v>
      </c>
      <c r="AA906">
        <v>5.0000000000000001E-3</v>
      </c>
      <c r="AB906" t="s">
        <v>32</v>
      </c>
      <c r="AC906" t="s">
        <v>441</v>
      </c>
      <c r="AD906" t="s">
        <v>442</v>
      </c>
      <c r="AE906">
        <v>20</v>
      </c>
      <c r="AG906">
        <v>850</v>
      </c>
      <c r="AH906" t="s">
        <v>117</v>
      </c>
    </row>
    <row r="907" spans="1:34" x14ac:dyDescent="0.25">
      <c r="A907" t="s">
        <v>566</v>
      </c>
      <c r="B907" t="s">
        <v>140</v>
      </c>
      <c r="C907" t="s">
        <v>575</v>
      </c>
      <c r="D907" t="s">
        <v>140</v>
      </c>
      <c r="F907" t="s">
        <v>140</v>
      </c>
      <c r="G907" t="s">
        <v>1325</v>
      </c>
      <c r="I907">
        <v>10</v>
      </c>
      <c r="J907" t="s">
        <v>93</v>
      </c>
      <c r="M907" t="s">
        <v>46</v>
      </c>
      <c r="N907" t="s">
        <v>70</v>
      </c>
      <c r="O907">
        <v>300</v>
      </c>
      <c r="P907" t="s">
        <v>34</v>
      </c>
      <c r="Q907" t="s">
        <v>102</v>
      </c>
      <c r="R907" t="s">
        <v>52</v>
      </c>
      <c r="S907" t="s">
        <v>53</v>
      </c>
      <c r="T907" t="s">
        <v>66</v>
      </c>
      <c r="U907" t="s">
        <v>42</v>
      </c>
      <c r="V907" t="s">
        <v>113</v>
      </c>
      <c r="W907">
        <v>3</v>
      </c>
      <c r="Y907" t="s">
        <v>165</v>
      </c>
      <c r="Z907" t="s">
        <v>46</v>
      </c>
      <c r="AB907" t="s">
        <v>46</v>
      </c>
      <c r="AC907" t="s">
        <v>557</v>
      </c>
      <c r="AD907" t="s">
        <v>558</v>
      </c>
      <c r="AE907">
        <v>5</v>
      </c>
      <c r="AF907" t="s">
        <v>482</v>
      </c>
      <c r="AG907">
        <v>300</v>
      </c>
      <c r="AH907" t="s">
        <v>116</v>
      </c>
    </row>
    <row r="908" spans="1:34" x14ac:dyDescent="0.25">
      <c r="A908" t="s">
        <v>566</v>
      </c>
      <c r="B908" t="s">
        <v>140</v>
      </c>
      <c r="C908" t="s">
        <v>1140</v>
      </c>
      <c r="D908" t="s">
        <v>140</v>
      </c>
      <c r="F908" t="s">
        <v>140</v>
      </c>
      <c r="G908" t="s">
        <v>1325</v>
      </c>
      <c r="I908">
        <v>10</v>
      </c>
      <c r="J908" t="s">
        <v>93</v>
      </c>
      <c r="M908" t="s">
        <v>46</v>
      </c>
      <c r="N908" t="s">
        <v>47</v>
      </c>
      <c r="O908">
        <v>180</v>
      </c>
      <c r="P908" t="s">
        <v>34</v>
      </c>
      <c r="Q908" t="s">
        <v>102</v>
      </c>
      <c r="R908" t="s">
        <v>1119</v>
      </c>
      <c r="S908" t="s">
        <v>85</v>
      </c>
      <c r="T908" t="s">
        <v>66</v>
      </c>
      <c r="U908" t="s">
        <v>42</v>
      </c>
      <c r="V908" t="s">
        <v>113</v>
      </c>
      <c r="W908">
        <v>0</v>
      </c>
      <c r="X908">
        <v>0.2</v>
      </c>
      <c r="Y908" t="s">
        <v>1120</v>
      </c>
      <c r="Z908" t="s">
        <v>32</v>
      </c>
      <c r="AA908">
        <v>5.0000000000000001E-3</v>
      </c>
      <c r="AB908" t="s">
        <v>32</v>
      </c>
      <c r="AC908" t="s">
        <v>1121</v>
      </c>
      <c r="AD908" t="s">
        <v>1122</v>
      </c>
      <c r="AE908">
        <v>5</v>
      </c>
      <c r="AF908" t="s">
        <v>526</v>
      </c>
      <c r="AG908">
        <v>1100</v>
      </c>
      <c r="AH908" t="s">
        <v>116</v>
      </c>
    </row>
    <row r="909" spans="1:34" x14ac:dyDescent="0.25">
      <c r="A909" t="s">
        <v>1194</v>
      </c>
      <c r="B909" t="s">
        <v>1194</v>
      </c>
      <c r="C909" t="s">
        <v>1191</v>
      </c>
      <c r="D909" t="s">
        <v>1194</v>
      </c>
      <c r="F909" t="s">
        <v>140</v>
      </c>
      <c r="G909" t="s">
        <v>1330</v>
      </c>
      <c r="I909">
        <v>10</v>
      </c>
      <c r="J909" t="s">
        <v>93</v>
      </c>
      <c r="M909" t="s">
        <v>46</v>
      </c>
      <c r="N909" t="s">
        <v>47</v>
      </c>
      <c r="O909">
        <v>60</v>
      </c>
      <c r="P909" t="s">
        <v>71</v>
      </c>
      <c r="Q909" t="s">
        <v>102</v>
      </c>
      <c r="R909" t="s">
        <v>39</v>
      </c>
      <c r="S909" t="s">
        <v>90</v>
      </c>
      <c r="T909" t="s">
        <v>66</v>
      </c>
      <c r="U909" t="s">
        <v>42</v>
      </c>
      <c r="V909" t="s">
        <v>113</v>
      </c>
      <c r="W909" t="s">
        <v>1195</v>
      </c>
      <c r="X909">
        <v>5</v>
      </c>
      <c r="Z909" t="s">
        <v>32</v>
      </c>
      <c r="AA909">
        <v>5.0000000000000001E-3</v>
      </c>
      <c r="AB909" t="s">
        <v>32</v>
      </c>
      <c r="AC909" t="s">
        <v>1192</v>
      </c>
      <c r="AD909" t="s">
        <v>1193</v>
      </c>
      <c r="AE909">
        <v>5</v>
      </c>
      <c r="AF909" t="s">
        <v>802</v>
      </c>
      <c r="AG909">
        <v>900</v>
      </c>
      <c r="AH909" t="s">
        <v>119</v>
      </c>
    </row>
    <row r="910" spans="1:34" x14ac:dyDescent="0.25">
      <c r="A910" t="s">
        <v>160</v>
      </c>
      <c r="B910" t="s">
        <v>160</v>
      </c>
      <c r="C910" t="s">
        <v>975</v>
      </c>
      <c r="D910" t="s">
        <v>160</v>
      </c>
      <c r="E910">
        <v>3.2000000000000001E-2</v>
      </c>
      <c r="F910" t="s">
        <v>160</v>
      </c>
      <c r="G910" t="s">
        <v>1325</v>
      </c>
      <c r="H910" t="s">
        <v>109</v>
      </c>
      <c r="I910">
        <v>10</v>
      </c>
      <c r="J910" t="s">
        <v>93</v>
      </c>
      <c r="M910" t="s">
        <v>46</v>
      </c>
      <c r="N910" t="s">
        <v>59</v>
      </c>
      <c r="O910">
        <v>60</v>
      </c>
      <c r="P910" t="s">
        <v>48</v>
      </c>
      <c r="Q910" t="s">
        <v>102</v>
      </c>
      <c r="R910" t="s">
        <v>52</v>
      </c>
      <c r="S910" t="s">
        <v>53</v>
      </c>
      <c r="T910" t="s">
        <v>66</v>
      </c>
      <c r="U910" t="s">
        <v>42</v>
      </c>
      <c r="V910" t="s">
        <v>113</v>
      </c>
      <c r="Y910" t="s">
        <v>165</v>
      </c>
      <c r="Z910" t="s">
        <v>32</v>
      </c>
      <c r="AA910">
        <v>0.01</v>
      </c>
      <c r="AB910" t="s">
        <v>46</v>
      </c>
      <c r="AC910" t="s">
        <v>966</v>
      </c>
      <c r="AD910" t="s">
        <v>967</v>
      </c>
      <c r="AE910">
        <v>5</v>
      </c>
      <c r="AF910" t="s">
        <v>482</v>
      </c>
      <c r="AG910">
        <v>750</v>
      </c>
      <c r="AH910" t="s">
        <v>120</v>
      </c>
    </row>
    <row r="911" spans="1:34" x14ac:dyDescent="0.25">
      <c r="A911" t="s">
        <v>160</v>
      </c>
      <c r="B911" t="s">
        <v>160</v>
      </c>
      <c r="C911" t="s">
        <v>808</v>
      </c>
      <c r="D911" t="s">
        <v>160</v>
      </c>
      <c r="E911" s="18">
        <v>3.3342857142857139E-2</v>
      </c>
      <c r="F911" t="s">
        <v>160</v>
      </c>
      <c r="G911" t="s">
        <v>1325</v>
      </c>
      <c r="H911" t="s">
        <v>111</v>
      </c>
      <c r="I911">
        <v>10</v>
      </c>
      <c r="J911" t="s">
        <v>93</v>
      </c>
      <c r="M911" t="s">
        <v>46</v>
      </c>
      <c r="N911" t="s">
        <v>59</v>
      </c>
      <c r="O911">
        <v>300</v>
      </c>
      <c r="P911" t="s">
        <v>48</v>
      </c>
      <c r="Q911" t="s">
        <v>102</v>
      </c>
      <c r="R911" t="s">
        <v>39</v>
      </c>
      <c r="S911" t="s">
        <v>85</v>
      </c>
      <c r="T911" t="s">
        <v>66</v>
      </c>
      <c r="U911" t="s">
        <v>42</v>
      </c>
      <c r="V911" t="s">
        <v>113</v>
      </c>
      <c r="W911">
        <v>-0.04</v>
      </c>
      <c r="X911">
        <v>1.22</v>
      </c>
      <c r="Y911" t="s">
        <v>664</v>
      </c>
      <c r="Z911" t="s">
        <v>32</v>
      </c>
      <c r="AA911">
        <v>5.0000000000000001E-3</v>
      </c>
      <c r="AB911" t="s">
        <v>32</v>
      </c>
      <c r="AC911" t="s">
        <v>788</v>
      </c>
      <c r="AD911" t="s">
        <v>789</v>
      </c>
      <c r="AE911">
        <v>5</v>
      </c>
      <c r="AF911" t="s">
        <v>790</v>
      </c>
      <c r="AG911">
        <v>942</v>
      </c>
      <c r="AH911" t="s">
        <v>116</v>
      </c>
    </row>
    <row r="912" spans="1:34" x14ac:dyDescent="0.25">
      <c r="A912" t="s">
        <v>160</v>
      </c>
      <c r="B912" t="s">
        <v>160</v>
      </c>
      <c r="C912" t="s">
        <v>889</v>
      </c>
      <c r="D912" t="s">
        <v>160</v>
      </c>
      <c r="E912">
        <v>3.7999999999999999E-2</v>
      </c>
      <c r="F912" t="s">
        <v>160</v>
      </c>
      <c r="G912" t="s">
        <v>1325</v>
      </c>
      <c r="H912" t="s">
        <v>109</v>
      </c>
      <c r="I912">
        <v>10</v>
      </c>
      <c r="J912" t="s">
        <v>93</v>
      </c>
      <c r="M912" t="s">
        <v>46</v>
      </c>
      <c r="N912" t="s">
        <v>59</v>
      </c>
      <c r="O912">
        <v>5</v>
      </c>
      <c r="P912" t="s">
        <v>48</v>
      </c>
      <c r="Q912" t="s">
        <v>102</v>
      </c>
      <c r="R912" t="s">
        <v>52</v>
      </c>
      <c r="S912" t="s">
        <v>53</v>
      </c>
      <c r="T912" t="s">
        <v>66</v>
      </c>
      <c r="U912" t="s">
        <v>42</v>
      </c>
      <c r="V912" t="s">
        <v>113</v>
      </c>
      <c r="W912">
        <v>0</v>
      </c>
      <c r="X912" t="s">
        <v>55</v>
      </c>
      <c r="Y912" t="s">
        <v>890</v>
      </c>
      <c r="Z912" t="s">
        <v>32</v>
      </c>
      <c r="AA912">
        <v>0.01</v>
      </c>
      <c r="AB912" t="s">
        <v>46</v>
      </c>
      <c r="AC912" t="s">
        <v>410</v>
      </c>
      <c r="AD912" t="s">
        <v>220</v>
      </c>
      <c r="AE912">
        <v>10</v>
      </c>
      <c r="AF912" t="s">
        <v>482</v>
      </c>
      <c r="AG912">
        <v>750</v>
      </c>
      <c r="AH912" t="s">
        <v>116</v>
      </c>
    </row>
    <row r="913" spans="1:34" x14ac:dyDescent="0.25">
      <c r="A913" t="s">
        <v>160</v>
      </c>
      <c r="B913" t="s">
        <v>160</v>
      </c>
      <c r="C913" t="s">
        <v>164</v>
      </c>
      <c r="D913" t="s">
        <v>160</v>
      </c>
      <c r="E913" s="17">
        <v>3.8199999999999998E-2</v>
      </c>
      <c r="F913" t="s">
        <v>160</v>
      </c>
      <c r="G913" t="s">
        <v>1325</v>
      </c>
      <c r="H913" t="s">
        <v>111</v>
      </c>
      <c r="I913">
        <v>10</v>
      </c>
      <c r="J913" t="s">
        <v>132</v>
      </c>
      <c r="M913" t="s">
        <v>46</v>
      </c>
      <c r="N913" t="s">
        <v>59</v>
      </c>
      <c r="O913">
        <v>300</v>
      </c>
      <c r="P913" t="s">
        <v>150</v>
      </c>
      <c r="Q913" t="s">
        <v>103</v>
      </c>
      <c r="R913" t="s">
        <v>52</v>
      </c>
      <c r="S913" t="s">
        <v>53</v>
      </c>
      <c r="T913" t="s">
        <v>41</v>
      </c>
      <c r="U913" t="s">
        <v>42</v>
      </c>
      <c r="V913" t="s">
        <v>113</v>
      </c>
      <c r="W913">
        <v>0</v>
      </c>
      <c r="Y913" t="s">
        <v>124</v>
      </c>
      <c r="Z913" t="s">
        <v>32</v>
      </c>
      <c r="AA913">
        <v>1E-3</v>
      </c>
      <c r="AB913" t="s">
        <v>46</v>
      </c>
      <c r="AC913" t="s">
        <v>151</v>
      </c>
      <c r="AD913" t="s">
        <v>152</v>
      </c>
      <c r="AE913">
        <v>3</v>
      </c>
      <c r="AF913" t="s">
        <v>153</v>
      </c>
      <c r="AG913">
        <v>208</v>
      </c>
      <c r="AH913" t="s">
        <v>116</v>
      </c>
    </row>
    <row r="914" spans="1:34" x14ac:dyDescent="0.25">
      <c r="A914" t="s">
        <v>160</v>
      </c>
      <c r="B914" t="s">
        <v>160</v>
      </c>
      <c r="C914" t="s">
        <v>1261</v>
      </c>
      <c r="D914" t="s">
        <v>160</v>
      </c>
      <c r="E914">
        <v>3.8800000000000001E-2</v>
      </c>
      <c r="F914" t="s">
        <v>160</v>
      </c>
      <c r="G914" t="s">
        <v>1325</v>
      </c>
      <c r="H914" t="s">
        <v>111</v>
      </c>
      <c r="I914">
        <v>10</v>
      </c>
      <c r="J914" t="s">
        <v>96</v>
      </c>
      <c r="M914" t="s">
        <v>32</v>
      </c>
      <c r="N914" t="s">
        <v>59</v>
      </c>
      <c r="O914">
        <v>18</v>
      </c>
      <c r="P914" t="s">
        <v>71</v>
      </c>
      <c r="S914" t="s">
        <v>53</v>
      </c>
      <c r="T914" t="s">
        <v>66</v>
      </c>
      <c r="U914" t="s">
        <v>42</v>
      </c>
      <c r="V914" t="s">
        <v>113</v>
      </c>
      <c r="Y914" t="s">
        <v>1257</v>
      </c>
      <c r="Z914" t="s">
        <v>32</v>
      </c>
      <c r="AA914">
        <v>0.01</v>
      </c>
      <c r="AB914" t="s">
        <v>46</v>
      </c>
      <c r="AC914" t="s">
        <v>778</v>
      </c>
      <c r="AD914" t="s">
        <v>220</v>
      </c>
      <c r="AE914">
        <v>2</v>
      </c>
      <c r="AF914" t="s">
        <v>127</v>
      </c>
      <c r="AG914">
        <v>393</v>
      </c>
      <c r="AH914" t="s">
        <v>116</v>
      </c>
    </row>
    <row r="915" spans="1:34" x14ac:dyDescent="0.25">
      <c r="A915" t="s">
        <v>1055</v>
      </c>
      <c r="B915" t="s">
        <v>1055</v>
      </c>
      <c r="C915" t="s">
        <v>1074</v>
      </c>
      <c r="D915" t="s">
        <v>160</v>
      </c>
      <c r="E915">
        <v>4.2000000000000003E-2</v>
      </c>
      <c r="F915" t="s">
        <v>160</v>
      </c>
      <c r="G915" t="s">
        <v>1325</v>
      </c>
      <c r="H915" t="s">
        <v>111</v>
      </c>
      <c r="I915" t="s">
        <v>1044</v>
      </c>
      <c r="J915" t="s">
        <v>93</v>
      </c>
      <c r="M915" t="s">
        <v>46</v>
      </c>
      <c r="N915" t="s">
        <v>59</v>
      </c>
      <c r="O915">
        <v>1200</v>
      </c>
      <c r="P915" t="s">
        <v>34</v>
      </c>
      <c r="Q915" t="s">
        <v>103</v>
      </c>
      <c r="R915" t="s">
        <v>39</v>
      </c>
      <c r="S915" t="s">
        <v>89</v>
      </c>
      <c r="T915" t="s">
        <v>41</v>
      </c>
      <c r="U915" t="s">
        <v>42</v>
      </c>
      <c r="V915" t="s">
        <v>113</v>
      </c>
      <c r="W915">
        <v>-0.05</v>
      </c>
      <c r="X915" t="s">
        <v>1056</v>
      </c>
      <c r="Y915" t="s">
        <v>664</v>
      </c>
      <c r="Z915" t="s">
        <v>32</v>
      </c>
      <c r="AA915" t="s">
        <v>397</v>
      </c>
      <c r="AB915" t="s">
        <v>32</v>
      </c>
      <c r="AC915" t="s">
        <v>1047</v>
      </c>
      <c r="AD915" t="s">
        <v>1048</v>
      </c>
      <c r="AE915">
        <v>1.3</v>
      </c>
      <c r="AF915" t="s">
        <v>679</v>
      </c>
      <c r="AG915">
        <v>440</v>
      </c>
      <c r="AH915" t="s">
        <v>116</v>
      </c>
    </row>
    <row r="916" spans="1:34" x14ac:dyDescent="0.25">
      <c r="A916" t="s">
        <v>160</v>
      </c>
      <c r="B916" t="s">
        <v>160</v>
      </c>
      <c r="C916" t="s">
        <v>1179</v>
      </c>
      <c r="D916" t="s">
        <v>160</v>
      </c>
      <c r="E916">
        <v>4.2999999999999997E-2</v>
      </c>
      <c r="F916" t="s">
        <v>160</v>
      </c>
      <c r="G916" t="s">
        <v>1325</v>
      </c>
      <c r="H916" t="s">
        <v>109</v>
      </c>
      <c r="I916">
        <v>10</v>
      </c>
      <c r="J916" t="s">
        <v>93</v>
      </c>
      <c r="M916" t="s">
        <v>46</v>
      </c>
      <c r="N916" t="s">
        <v>59</v>
      </c>
      <c r="O916">
        <v>300</v>
      </c>
      <c r="P916" t="s">
        <v>48</v>
      </c>
      <c r="Q916" t="s">
        <v>102</v>
      </c>
      <c r="R916" t="s">
        <v>52</v>
      </c>
      <c r="S916" t="s">
        <v>53</v>
      </c>
      <c r="Z916" t="s">
        <v>32</v>
      </c>
    </row>
    <row r="917" spans="1:34" x14ac:dyDescent="0.25">
      <c r="A917" t="s">
        <v>843</v>
      </c>
      <c r="B917" t="s">
        <v>160</v>
      </c>
      <c r="C917" t="s">
        <v>1140</v>
      </c>
      <c r="D917" t="s">
        <v>160</v>
      </c>
      <c r="E917">
        <v>4.2999999999999997E-2</v>
      </c>
      <c r="F917" t="s">
        <v>160</v>
      </c>
      <c r="G917" t="s">
        <v>1325</v>
      </c>
      <c r="H917" t="s">
        <v>111</v>
      </c>
      <c r="I917">
        <v>10</v>
      </c>
      <c r="J917" t="s">
        <v>93</v>
      </c>
      <c r="M917" t="s">
        <v>46</v>
      </c>
      <c r="N917" t="s">
        <v>47</v>
      </c>
      <c r="O917">
        <v>180</v>
      </c>
      <c r="P917" t="s">
        <v>34</v>
      </c>
      <c r="Q917" t="s">
        <v>102</v>
      </c>
      <c r="R917" t="s">
        <v>52</v>
      </c>
      <c r="S917" t="s">
        <v>53</v>
      </c>
      <c r="T917" t="s">
        <v>66</v>
      </c>
      <c r="U917" t="s">
        <v>42</v>
      </c>
      <c r="V917" t="s">
        <v>113</v>
      </c>
      <c r="W917">
        <v>0</v>
      </c>
      <c r="Y917" t="s">
        <v>165</v>
      </c>
      <c r="Z917" t="s">
        <v>32</v>
      </c>
      <c r="AA917">
        <v>1E-3</v>
      </c>
      <c r="AB917" t="s">
        <v>46</v>
      </c>
      <c r="AC917" t="s">
        <v>1127</v>
      </c>
      <c r="AD917" t="s">
        <v>1122</v>
      </c>
      <c r="AE917">
        <v>2</v>
      </c>
      <c r="AF917" t="s">
        <v>526</v>
      </c>
      <c r="AG917">
        <v>450</v>
      </c>
      <c r="AH917" t="s">
        <v>116</v>
      </c>
    </row>
    <row r="918" spans="1:34" x14ac:dyDescent="0.25">
      <c r="A918" t="s">
        <v>160</v>
      </c>
      <c r="B918" t="s">
        <v>160</v>
      </c>
      <c r="C918" t="s">
        <v>668</v>
      </c>
      <c r="D918" t="s">
        <v>160</v>
      </c>
      <c r="E918">
        <v>4.3299999999999998E-2</v>
      </c>
      <c r="F918" t="s">
        <v>160</v>
      </c>
      <c r="G918" t="s">
        <v>1325</v>
      </c>
      <c r="H918" t="s">
        <v>109</v>
      </c>
      <c r="I918">
        <v>10</v>
      </c>
      <c r="J918" t="s">
        <v>93</v>
      </c>
      <c r="M918" t="s">
        <v>46</v>
      </c>
      <c r="N918" t="s">
        <v>47</v>
      </c>
      <c r="O918">
        <v>120</v>
      </c>
      <c r="P918" t="s">
        <v>48</v>
      </c>
      <c r="Q918" t="s">
        <v>102</v>
      </c>
      <c r="R918" t="s">
        <v>52</v>
      </c>
      <c r="S918" t="s">
        <v>53</v>
      </c>
      <c r="T918" t="s">
        <v>66</v>
      </c>
      <c r="U918" t="s">
        <v>42</v>
      </c>
      <c r="V918" t="s">
        <v>113</v>
      </c>
      <c r="Z918" t="s">
        <v>32</v>
      </c>
      <c r="AA918">
        <v>2E-3</v>
      </c>
      <c r="AB918" t="s">
        <v>46</v>
      </c>
      <c r="AG918">
        <v>280</v>
      </c>
      <c r="AH918" t="s">
        <v>116</v>
      </c>
    </row>
    <row r="919" spans="1:34" x14ac:dyDescent="0.25">
      <c r="A919" t="s">
        <v>160</v>
      </c>
      <c r="B919" t="s">
        <v>160</v>
      </c>
      <c r="C919" t="s">
        <v>497</v>
      </c>
      <c r="D919" t="s">
        <v>160</v>
      </c>
      <c r="E919">
        <v>4.3700000000000003E-2</v>
      </c>
      <c r="F919" t="s">
        <v>160</v>
      </c>
      <c r="G919" t="s">
        <v>1325</v>
      </c>
      <c r="H919" t="s">
        <v>109</v>
      </c>
      <c r="I919">
        <v>10</v>
      </c>
      <c r="J919" t="s">
        <v>93</v>
      </c>
      <c r="M919" t="s">
        <v>46</v>
      </c>
      <c r="N919" t="s">
        <v>59</v>
      </c>
      <c r="O919">
        <v>180</v>
      </c>
      <c r="P919" t="s">
        <v>48</v>
      </c>
      <c r="Q919" t="s">
        <v>102</v>
      </c>
      <c r="R919" t="s">
        <v>52</v>
      </c>
      <c r="S919" t="s">
        <v>53</v>
      </c>
      <c r="T919" t="s">
        <v>66</v>
      </c>
      <c r="U919" t="s">
        <v>42</v>
      </c>
      <c r="V919" t="s">
        <v>113</v>
      </c>
      <c r="W919">
        <v>2</v>
      </c>
      <c r="Y919" t="s">
        <v>509</v>
      </c>
      <c r="Z919" t="s">
        <v>32</v>
      </c>
      <c r="AA919" t="s">
        <v>397</v>
      </c>
      <c r="AB919" t="s">
        <v>46</v>
      </c>
      <c r="AC919" t="s">
        <v>499</v>
      </c>
      <c r="AD919" t="s">
        <v>500</v>
      </c>
      <c r="AE919">
        <v>5</v>
      </c>
      <c r="AF919" t="s">
        <v>501</v>
      </c>
      <c r="AG919">
        <v>330</v>
      </c>
      <c r="AH919" t="s">
        <v>116</v>
      </c>
    </row>
    <row r="920" spans="1:34" x14ac:dyDescent="0.25">
      <c r="A920" t="s">
        <v>160</v>
      </c>
      <c r="B920" t="s">
        <v>160</v>
      </c>
      <c r="C920" t="s">
        <v>1074</v>
      </c>
      <c r="D920" t="s">
        <v>160</v>
      </c>
      <c r="E920">
        <v>4.3999999999999997E-2</v>
      </c>
      <c r="F920" t="s">
        <v>160</v>
      </c>
      <c r="G920" t="s">
        <v>1325</v>
      </c>
      <c r="H920" t="s">
        <v>111</v>
      </c>
      <c r="I920" t="s">
        <v>1044</v>
      </c>
      <c r="J920" t="s">
        <v>93</v>
      </c>
      <c r="M920" t="s">
        <v>46</v>
      </c>
      <c r="N920" t="s">
        <v>59</v>
      </c>
      <c r="O920">
        <v>1200</v>
      </c>
      <c r="P920" t="s">
        <v>34</v>
      </c>
      <c r="Q920" t="s">
        <v>103</v>
      </c>
      <c r="R920" t="s">
        <v>52</v>
      </c>
      <c r="S920" t="s">
        <v>53</v>
      </c>
      <c r="T920" t="s">
        <v>41</v>
      </c>
      <c r="U920" t="s">
        <v>42</v>
      </c>
      <c r="V920" t="s">
        <v>113</v>
      </c>
      <c r="Y920" t="s">
        <v>165</v>
      </c>
      <c r="Z920" t="s">
        <v>32</v>
      </c>
      <c r="AA920" t="s">
        <v>397</v>
      </c>
      <c r="AB920" t="s">
        <v>46</v>
      </c>
      <c r="AC920" t="s">
        <v>1062</v>
      </c>
      <c r="AD920" t="s">
        <v>1048</v>
      </c>
      <c r="AE920" t="s">
        <v>1063</v>
      </c>
      <c r="AF920" t="s">
        <v>679</v>
      </c>
      <c r="AG920">
        <v>300</v>
      </c>
      <c r="AH920" t="s">
        <v>116</v>
      </c>
    </row>
    <row r="921" spans="1:34" x14ac:dyDescent="0.25">
      <c r="A921" t="s">
        <v>160</v>
      </c>
      <c r="B921" t="s">
        <v>160</v>
      </c>
      <c r="C921" t="s">
        <v>1246</v>
      </c>
      <c r="D921" t="s">
        <v>160</v>
      </c>
      <c r="E921">
        <v>4.4999999999999998E-2</v>
      </c>
      <c r="F921" t="s">
        <v>160</v>
      </c>
      <c r="G921" t="s">
        <v>1325</v>
      </c>
      <c r="H921" t="s">
        <v>109</v>
      </c>
      <c r="I921">
        <v>10</v>
      </c>
      <c r="J921" t="s">
        <v>93</v>
      </c>
      <c r="M921" t="s">
        <v>46</v>
      </c>
      <c r="N921" t="s">
        <v>59</v>
      </c>
      <c r="O921">
        <v>600</v>
      </c>
      <c r="P921" t="s">
        <v>48</v>
      </c>
      <c r="Q921" t="s">
        <v>102</v>
      </c>
      <c r="R921" t="s">
        <v>52</v>
      </c>
      <c r="S921" t="s">
        <v>53</v>
      </c>
      <c r="T921" t="s">
        <v>66</v>
      </c>
      <c r="U921" t="s">
        <v>42</v>
      </c>
      <c r="V921" t="s">
        <v>113</v>
      </c>
      <c r="W921">
        <v>0</v>
      </c>
      <c r="Z921" t="s">
        <v>32</v>
      </c>
      <c r="AA921">
        <v>0.01</v>
      </c>
      <c r="AB921" t="s">
        <v>46</v>
      </c>
      <c r="AC921" t="s">
        <v>1205</v>
      </c>
      <c r="AD921" t="s">
        <v>1206</v>
      </c>
      <c r="AE921">
        <v>1</v>
      </c>
      <c r="AF921" t="s">
        <v>1204</v>
      </c>
      <c r="AG921">
        <v>272</v>
      </c>
      <c r="AH921" t="s">
        <v>116</v>
      </c>
    </row>
    <row r="922" spans="1:34" x14ac:dyDescent="0.25">
      <c r="A922" t="s">
        <v>160</v>
      </c>
      <c r="B922" t="s">
        <v>160</v>
      </c>
      <c r="C922" t="s">
        <v>1190</v>
      </c>
      <c r="D922" t="s">
        <v>160</v>
      </c>
      <c r="E922">
        <v>4.4999999999999998E-2</v>
      </c>
      <c r="F922" t="s">
        <v>160</v>
      </c>
      <c r="G922" t="s">
        <v>1325</v>
      </c>
      <c r="H922" t="s">
        <v>111</v>
      </c>
      <c r="I922">
        <v>10</v>
      </c>
      <c r="J922" t="s">
        <v>93</v>
      </c>
      <c r="M922" t="s">
        <v>46</v>
      </c>
      <c r="N922" t="s">
        <v>59</v>
      </c>
      <c r="O922">
        <v>180</v>
      </c>
      <c r="P922" t="s">
        <v>48</v>
      </c>
      <c r="Q922" t="s">
        <v>102</v>
      </c>
      <c r="R922" t="s">
        <v>52</v>
      </c>
      <c r="S922" t="s">
        <v>53</v>
      </c>
      <c r="T922" t="s">
        <v>66</v>
      </c>
      <c r="U922" t="s">
        <v>42</v>
      </c>
      <c r="V922" t="s">
        <v>113</v>
      </c>
      <c r="AA922" t="s">
        <v>894</v>
      </c>
      <c r="AB922" t="s">
        <v>32</v>
      </c>
      <c r="AE922">
        <v>5</v>
      </c>
    </row>
    <row r="923" spans="1:34" x14ac:dyDescent="0.25">
      <c r="A923" t="s">
        <v>648</v>
      </c>
      <c r="B923" t="s">
        <v>160</v>
      </c>
      <c r="C923" t="s">
        <v>653</v>
      </c>
      <c r="D923" t="s">
        <v>160</v>
      </c>
      <c r="E923">
        <v>4.4999999999999998E-2</v>
      </c>
      <c r="F923" t="s">
        <v>160</v>
      </c>
      <c r="G923" t="s">
        <v>1325</v>
      </c>
      <c r="H923" t="s">
        <v>111</v>
      </c>
      <c r="I923">
        <v>10</v>
      </c>
      <c r="J923" t="s">
        <v>93</v>
      </c>
      <c r="M923" t="s">
        <v>32</v>
      </c>
      <c r="N923" t="s">
        <v>59</v>
      </c>
      <c r="O923">
        <v>1500</v>
      </c>
      <c r="P923" t="s">
        <v>48</v>
      </c>
      <c r="Q923" t="s">
        <v>102</v>
      </c>
      <c r="R923" t="s">
        <v>52</v>
      </c>
      <c r="S923" t="s">
        <v>53</v>
      </c>
      <c r="T923" t="s">
        <v>66</v>
      </c>
      <c r="U923" t="s">
        <v>42</v>
      </c>
      <c r="V923" t="s">
        <v>113</v>
      </c>
      <c r="X923">
        <v>-0.59999999999998721</v>
      </c>
      <c r="Y923" t="s">
        <v>632</v>
      </c>
      <c r="Z923" t="s">
        <v>32</v>
      </c>
      <c r="AA923">
        <v>0.01</v>
      </c>
      <c r="AB923" t="s">
        <v>46</v>
      </c>
      <c r="AC923" t="s">
        <v>640</v>
      </c>
      <c r="AD923" t="s">
        <v>641</v>
      </c>
      <c r="AE923">
        <v>20</v>
      </c>
      <c r="AF923" t="s">
        <v>491</v>
      </c>
      <c r="AG923">
        <v>214</v>
      </c>
      <c r="AH923" t="s">
        <v>116</v>
      </c>
    </row>
    <row r="924" spans="1:34" x14ac:dyDescent="0.25">
      <c r="A924" t="s">
        <v>160</v>
      </c>
      <c r="B924" t="s">
        <v>160</v>
      </c>
      <c r="C924" t="s">
        <v>470</v>
      </c>
      <c r="D924" t="s">
        <v>160</v>
      </c>
      <c r="E924">
        <v>4.4999999999999998E-2</v>
      </c>
      <c r="F924" t="s">
        <v>160</v>
      </c>
      <c r="G924" t="s">
        <v>1325</v>
      </c>
      <c r="H924" t="s">
        <v>111</v>
      </c>
      <c r="I924">
        <v>10</v>
      </c>
      <c r="J924" t="s">
        <v>93</v>
      </c>
      <c r="M924" t="s">
        <v>46</v>
      </c>
      <c r="N924" t="s">
        <v>59</v>
      </c>
      <c r="O924">
        <v>300</v>
      </c>
      <c r="P924" t="s">
        <v>34</v>
      </c>
      <c r="Q924" t="s">
        <v>102</v>
      </c>
      <c r="R924" t="s">
        <v>52</v>
      </c>
      <c r="S924" t="s">
        <v>53</v>
      </c>
      <c r="T924" t="s">
        <v>66</v>
      </c>
      <c r="U924" t="s">
        <v>42</v>
      </c>
      <c r="V924" t="s">
        <v>113</v>
      </c>
      <c r="W924">
        <v>6</v>
      </c>
      <c r="Z924" t="s">
        <v>32</v>
      </c>
      <c r="AA924">
        <v>0.01</v>
      </c>
      <c r="AB924" t="s">
        <v>46</v>
      </c>
      <c r="AC924" t="s">
        <v>474</v>
      </c>
      <c r="AD924" t="s">
        <v>220</v>
      </c>
      <c r="AE924">
        <v>1</v>
      </c>
      <c r="AF924" t="s">
        <v>475</v>
      </c>
      <c r="AG924">
        <v>490</v>
      </c>
      <c r="AH924" t="s">
        <v>117</v>
      </c>
    </row>
    <row r="925" spans="1:34" x14ac:dyDescent="0.25">
      <c r="A925" t="s">
        <v>160</v>
      </c>
      <c r="B925" t="s">
        <v>160</v>
      </c>
      <c r="C925" t="s">
        <v>808</v>
      </c>
      <c r="D925" t="s">
        <v>160</v>
      </c>
      <c r="E925">
        <v>4.4999999999999998E-2</v>
      </c>
      <c r="F925" t="s">
        <v>160</v>
      </c>
      <c r="G925" t="s">
        <v>1325</v>
      </c>
      <c r="H925" t="s">
        <v>111</v>
      </c>
      <c r="I925">
        <v>10</v>
      </c>
      <c r="J925" t="s">
        <v>93</v>
      </c>
      <c r="M925" t="s">
        <v>46</v>
      </c>
      <c r="N925" t="s">
        <v>59</v>
      </c>
      <c r="O925">
        <v>310</v>
      </c>
      <c r="P925" t="s">
        <v>48</v>
      </c>
      <c r="Q925" t="s">
        <v>103</v>
      </c>
      <c r="R925" t="s">
        <v>39</v>
      </c>
      <c r="S925" t="s">
        <v>803</v>
      </c>
      <c r="T925" t="s">
        <v>41</v>
      </c>
      <c r="U925" t="s">
        <v>42</v>
      </c>
      <c r="V925" t="s">
        <v>113</v>
      </c>
      <c r="W925">
        <v>0</v>
      </c>
      <c r="X925">
        <v>0.45</v>
      </c>
      <c r="Y925" t="s">
        <v>664</v>
      </c>
      <c r="Z925" t="s">
        <v>32</v>
      </c>
      <c r="AA925">
        <v>0.01</v>
      </c>
      <c r="AB925" t="s">
        <v>32</v>
      </c>
      <c r="AC925" t="s">
        <v>804</v>
      </c>
      <c r="AD925" t="s">
        <v>801</v>
      </c>
      <c r="AE925">
        <v>1</v>
      </c>
      <c r="AF925" t="s">
        <v>805</v>
      </c>
      <c r="AG925">
        <v>665</v>
      </c>
      <c r="AH925" t="s">
        <v>116</v>
      </c>
    </row>
    <row r="926" spans="1:34" x14ac:dyDescent="0.25">
      <c r="A926" t="s">
        <v>160</v>
      </c>
      <c r="B926" t="s">
        <v>160</v>
      </c>
      <c r="C926" t="s">
        <v>715</v>
      </c>
      <c r="D926" t="s">
        <v>160</v>
      </c>
      <c r="E926">
        <v>4.6399999999999997E-2</v>
      </c>
      <c r="F926" t="s">
        <v>160</v>
      </c>
      <c r="G926" t="s">
        <v>1325</v>
      </c>
      <c r="H926" t="s">
        <v>693</v>
      </c>
      <c r="I926">
        <v>10</v>
      </c>
      <c r="J926" t="s">
        <v>93</v>
      </c>
      <c r="M926" t="s">
        <v>32</v>
      </c>
      <c r="N926" t="s">
        <v>59</v>
      </c>
      <c r="O926">
        <v>600</v>
      </c>
      <c r="P926" t="s">
        <v>48</v>
      </c>
      <c r="Q926" t="s">
        <v>102</v>
      </c>
      <c r="R926" t="s">
        <v>52</v>
      </c>
      <c r="S926" t="s">
        <v>53</v>
      </c>
      <c r="T926" t="s">
        <v>66</v>
      </c>
      <c r="U926" t="s">
        <v>42</v>
      </c>
      <c r="V926" t="s">
        <v>113</v>
      </c>
      <c r="W926">
        <v>2</v>
      </c>
      <c r="Y926" t="s">
        <v>706</v>
      </c>
      <c r="Z926" t="s">
        <v>46</v>
      </c>
      <c r="AA926" t="s">
        <v>397</v>
      </c>
      <c r="AB926" t="s">
        <v>46</v>
      </c>
      <c r="AC926" t="s">
        <v>695</v>
      </c>
      <c r="AD926" t="s">
        <v>696</v>
      </c>
      <c r="AE926">
        <v>1</v>
      </c>
      <c r="AF926" t="s">
        <v>127</v>
      </c>
      <c r="AG926">
        <v>280</v>
      </c>
      <c r="AH926" t="s">
        <v>116</v>
      </c>
    </row>
    <row r="927" spans="1:34" x14ac:dyDescent="0.25">
      <c r="A927" t="s">
        <v>160</v>
      </c>
      <c r="B927" t="s">
        <v>160</v>
      </c>
      <c r="C927" t="s">
        <v>338</v>
      </c>
      <c r="D927" t="s">
        <v>160</v>
      </c>
      <c r="E927">
        <v>4.8000000000000001E-2</v>
      </c>
      <c r="F927" t="s">
        <v>160</v>
      </c>
      <c r="G927" t="s">
        <v>1325</v>
      </c>
      <c r="H927" t="s">
        <v>111</v>
      </c>
      <c r="I927">
        <v>10</v>
      </c>
      <c r="J927" t="s">
        <v>96</v>
      </c>
      <c r="M927" t="s">
        <v>32</v>
      </c>
      <c r="N927" t="s">
        <v>59</v>
      </c>
      <c r="O927">
        <v>3</v>
      </c>
      <c r="P927" t="s">
        <v>339</v>
      </c>
      <c r="Q927" t="s">
        <v>102</v>
      </c>
      <c r="R927" t="s">
        <v>52</v>
      </c>
      <c r="S927" t="s">
        <v>53</v>
      </c>
      <c r="T927" t="s">
        <v>66</v>
      </c>
      <c r="U927" t="s">
        <v>42</v>
      </c>
      <c r="V927" t="s">
        <v>113</v>
      </c>
      <c r="W927">
        <v>0</v>
      </c>
      <c r="Y927" t="s">
        <v>165</v>
      </c>
      <c r="Z927" t="s">
        <v>32</v>
      </c>
      <c r="AC927" t="s">
        <v>341</v>
      </c>
      <c r="AD927" t="s">
        <v>342</v>
      </c>
      <c r="AE927">
        <v>2</v>
      </c>
      <c r="AF927" t="s">
        <v>343</v>
      </c>
      <c r="AG927">
        <v>523</v>
      </c>
      <c r="AH927" t="s">
        <v>116</v>
      </c>
    </row>
    <row r="928" spans="1:34" x14ac:dyDescent="0.25">
      <c r="A928" t="s">
        <v>160</v>
      </c>
      <c r="B928" t="s">
        <v>160</v>
      </c>
      <c r="C928" t="s">
        <v>722</v>
      </c>
      <c r="D928" t="s">
        <v>160</v>
      </c>
      <c r="E928">
        <v>4.933333333333334E-2</v>
      </c>
      <c r="F928" t="s">
        <v>160</v>
      </c>
      <c r="G928" t="s">
        <v>1325</v>
      </c>
      <c r="H928" t="s">
        <v>110</v>
      </c>
      <c r="I928">
        <v>10</v>
      </c>
      <c r="J928" t="s">
        <v>93</v>
      </c>
      <c r="M928" t="s">
        <v>46</v>
      </c>
      <c r="N928" t="s">
        <v>59</v>
      </c>
      <c r="O928">
        <v>120</v>
      </c>
      <c r="P928" t="s">
        <v>34</v>
      </c>
      <c r="Q928" t="s">
        <v>102</v>
      </c>
      <c r="R928" t="s">
        <v>52</v>
      </c>
      <c r="S928" t="s">
        <v>53</v>
      </c>
      <c r="T928" t="s">
        <v>66</v>
      </c>
      <c r="U928" t="s">
        <v>42</v>
      </c>
      <c r="V928" t="s">
        <v>113</v>
      </c>
      <c r="W928" t="s">
        <v>181</v>
      </c>
      <c r="Z928" t="s">
        <v>32</v>
      </c>
      <c r="AA928">
        <v>0.01</v>
      </c>
      <c r="AB928" t="s">
        <v>46</v>
      </c>
      <c r="AC928">
        <v>6495</v>
      </c>
      <c r="AD928" t="s">
        <v>718</v>
      </c>
      <c r="AE928">
        <v>5</v>
      </c>
      <c r="AF928" t="s">
        <v>127</v>
      </c>
      <c r="AG928">
        <v>696</v>
      </c>
      <c r="AH928" t="s">
        <v>117</v>
      </c>
    </row>
    <row r="929" spans="1:35" x14ac:dyDescent="0.25">
      <c r="A929" t="s">
        <v>160</v>
      </c>
      <c r="B929" t="s">
        <v>160</v>
      </c>
      <c r="C929" t="s">
        <v>1115</v>
      </c>
      <c r="D929" t="s">
        <v>160</v>
      </c>
      <c r="E929">
        <v>4.9500000000000002E-2</v>
      </c>
      <c r="F929" t="s">
        <v>160</v>
      </c>
      <c r="G929" t="s">
        <v>1325</v>
      </c>
      <c r="I929">
        <v>10</v>
      </c>
      <c r="J929" t="s">
        <v>93</v>
      </c>
      <c r="N929" t="s">
        <v>1109</v>
      </c>
      <c r="O929">
        <v>10</v>
      </c>
      <c r="P929" t="s">
        <v>1110</v>
      </c>
      <c r="Q929" t="s">
        <v>1111</v>
      </c>
      <c r="R929" t="s">
        <v>89</v>
      </c>
      <c r="T929" t="s">
        <v>1112</v>
      </c>
      <c r="X929">
        <v>5</v>
      </c>
      <c r="AB929" t="s">
        <v>826</v>
      </c>
      <c r="AD929" t="s">
        <v>220</v>
      </c>
      <c r="AE929">
        <v>10</v>
      </c>
    </row>
    <row r="930" spans="1:35" x14ac:dyDescent="0.25">
      <c r="A930" t="s">
        <v>160</v>
      </c>
      <c r="B930" t="s">
        <v>160</v>
      </c>
      <c r="C930" t="s">
        <v>1043</v>
      </c>
      <c r="D930" t="s">
        <v>160</v>
      </c>
      <c r="E930">
        <v>0.05</v>
      </c>
      <c r="F930" t="s">
        <v>160</v>
      </c>
      <c r="G930" t="s">
        <v>1325</v>
      </c>
      <c r="H930" t="s">
        <v>109</v>
      </c>
      <c r="I930">
        <v>10</v>
      </c>
      <c r="J930" t="s">
        <v>93</v>
      </c>
      <c r="M930" t="s">
        <v>46</v>
      </c>
      <c r="N930" t="s">
        <v>59</v>
      </c>
      <c r="O930">
        <v>300</v>
      </c>
      <c r="P930" t="s">
        <v>34</v>
      </c>
      <c r="Q930" t="s">
        <v>102</v>
      </c>
      <c r="R930" t="s">
        <v>52</v>
      </c>
      <c r="S930" t="s">
        <v>53</v>
      </c>
      <c r="T930" t="s">
        <v>66</v>
      </c>
      <c r="U930" t="s">
        <v>42</v>
      </c>
      <c r="V930" t="s">
        <v>113</v>
      </c>
      <c r="W930" t="s">
        <v>976</v>
      </c>
      <c r="X930" t="s">
        <v>896</v>
      </c>
      <c r="Y930" t="s">
        <v>1011</v>
      </c>
      <c r="Z930" t="s">
        <v>32</v>
      </c>
      <c r="AA930" t="s">
        <v>979</v>
      </c>
      <c r="AB930" t="s">
        <v>46</v>
      </c>
      <c r="AC930" t="s">
        <v>997</v>
      </c>
      <c r="AD930" t="s">
        <v>986</v>
      </c>
      <c r="AE930">
        <v>5</v>
      </c>
      <c r="AF930" t="s">
        <v>987</v>
      </c>
      <c r="AG930">
        <v>500</v>
      </c>
      <c r="AH930" t="s">
        <v>116</v>
      </c>
    </row>
    <row r="931" spans="1:35" x14ac:dyDescent="0.25">
      <c r="A931" t="s">
        <v>160</v>
      </c>
      <c r="B931" t="s">
        <v>160</v>
      </c>
      <c r="C931" t="s">
        <v>311</v>
      </c>
      <c r="D931" t="s">
        <v>160</v>
      </c>
      <c r="E931">
        <v>0.05</v>
      </c>
      <c r="F931" t="s">
        <v>160</v>
      </c>
      <c r="G931" t="s">
        <v>1325</v>
      </c>
      <c r="H931" t="s">
        <v>111</v>
      </c>
      <c r="I931">
        <v>10</v>
      </c>
      <c r="J931" t="s">
        <v>93</v>
      </c>
      <c r="M931" t="s">
        <v>46</v>
      </c>
      <c r="N931" t="s">
        <v>59</v>
      </c>
      <c r="O931">
        <v>180</v>
      </c>
      <c r="P931" t="s">
        <v>315</v>
      </c>
      <c r="Q931" t="s">
        <v>102</v>
      </c>
      <c r="R931" t="s">
        <v>52</v>
      </c>
      <c r="S931" t="s">
        <v>53</v>
      </c>
      <c r="T931" t="s">
        <v>66</v>
      </c>
      <c r="U931" t="s">
        <v>42</v>
      </c>
      <c r="V931" t="s">
        <v>113</v>
      </c>
      <c r="W931">
        <v>6</v>
      </c>
      <c r="Z931" t="s">
        <v>32</v>
      </c>
      <c r="AA931">
        <v>5.0000000000000001E-3</v>
      </c>
      <c r="AC931" t="s">
        <v>316</v>
      </c>
      <c r="AD931" t="s">
        <v>220</v>
      </c>
      <c r="AE931">
        <v>5</v>
      </c>
    </row>
    <row r="932" spans="1:35" x14ac:dyDescent="0.25">
      <c r="A932" t="s">
        <v>160</v>
      </c>
      <c r="B932" t="s">
        <v>160</v>
      </c>
      <c r="C932" t="s">
        <v>480</v>
      </c>
      <c r="D932" t="s">
        <v>160</v>
      </c>
      <c r="E932">
        <v>0.05</v>
      </c>
      <c r="F932" t="s">
        <v>160</v>
      </c>
      <c r="G932" t="s">
        <v>1325</v>
      </c>
      <c r="H932" t="s">
        <v>111</v>
      </c>
      <c r="I932">
        <v>10</v>
      </c>
      <c r="J932" t="s">
        <v>93</v>
      </c>
      <c r="M932" t="s">
        <v>46</v>
      </c>
      <c r="N932" t="s">
        <v>59</v>
      </c>
      <c r="O932">
        <v>120</v>
      </c>
      <c r="P932" t="s">
        <v>34</v>
      </c>
      <c r="Q932" t="s">
        <v>103</v>
      </c>
      <c r="R932" t="s">
        <v>52</v>
      </c>
      <c r="S932" t="s">
        <v>53</v>
      </c>
      <c r="T932" t="s">
        <v>41</v>
      </c>
      <c r="U932" t="s">
        <v>42</v>
      </c>
      <c r="V932" t="s">
        <v>113</v>
      </c>
      <c r="Z932" t="s">
        <v>32</v>
      </c>
      <c r="AA932">
        <v>0.01</v>
      </c>
      <c r="AB932" t="s">
        <v>32</v>
      </c>
      <c r="AC932" t="s">
        <v>489</v>
      </c>
      <c r="AD932" t="s">
        <v>490</v>
      </c>
      <c r="AE932">
        <v>1</v>
      </c>
      <c r="AF932" t="s">
        <v>491</v>
      </c>
      <c r="AG932">
        <v>220</v>
      </c>
    </row>
    <row r="933" spans="1:35" x14ac:dyDescent="0.25">
      <c r="A933" t="s">
        <v>160</v>
      </c>
      <c r="B933" t="s">
        <v>160</v>
      </c>
      <c r="C933" t="s">
        <v>1107</v>
      </c>
      <c r="D933" t="s">
        <v>160</v>
      </c>
      <c r="E933">
        <v>0.05</v>
      </c>
      <c r="F933" t="s">
        <v>160</v>
      </c>
      <c r="G933" t="s">
        <v>1325</v>
      </c>
      <c r="H933" t="s">
        <v>110</v>
      </c>
      <c r="I933">
        <v>10</v>
      </c>
      <c r="J933" t="s">
        <v>93</v>
      </c>
      <c r="M933" t="s">
        <v>32</v>
      </c>
      <c r="N933" t="s">
        <v>59</v>
      </c>
      <c r="O933">
        <v>60</v>
      </c>
      <c r="P933" t="s">
        <v>48</v>
      </c>
      <c r="Q933" t="s">
        <v>102</v>
      </c>
      <c r="R933" t="s">
        <v>52</v>
      </c>
      <c r="S933" t="s">
        <v>53</v>
      </c>
      <c r="T933" t="s">
        <v>66</v>
      </c>
      <c r="U933" t="s">
        <v>42</v>
      </c>
      <c r="V933" t="s">
        <v>113</v>
      </c>
      <c r="Z933" t="s">
        <v>32</v>
      </c>
      <c r="AA933">
        <v>0.01</v>
      </c>
      <c r="AB933" t="s">
        <v>46</v>
      </c>
      <c r="AC933" t="s">
        <v>1091</v>
      </c>
      <c r="AD933" t="s">
        <v>1092</v>
      </c>
      <c r="AE933">
        <v>0.5</v>
      </c>
      <c r="AF933" t="s">
        <v>1093</v>
      </c>
      <c r="AG933">
        <v>450</v>
      </c>
      <c r="AH933" t="s">
        <v>116</v>
      </c>
    </row>
    <row r="934" spans="1:35" x14ac:dyDescent="0.25">
      <c r="A934" t="s">
        <v>160</v>
      </c>
      <c r="B934" t="s">
        <v>160</v>
      </c>
      <c r="C934" t="s">
        <v>1246</v>
      </c>
      <c r="D934" t="s">
        <v>160</v>
      </c>
      <c r="E934">
        <v>5.0999999999999997E-2</v>
      </c>
      <c r="F934" t="s">
        <v>160</v>
      </c>
      <c r="G934" t="s">
        <v>1325</v>
      </c>
      <c r="H934" t="s">
        <v>109</v>
      </c>
      <c r="I934">
        <v>10</v>
      </c>
      <c r="J934" t="s">
        <v>93</v>
      </c>
      <c r="M934" t="s">
        <v>46</v>
      </c>
      <c r="N934" t="s">
        <v>59</v>
      </c>
      <c r="O934">
        <v>600</v>
      </c>
      <c r="P934" t="s">
        <v>48</v>
      </c>
      <c r="Q934" t="s">
        <v>102</v>
      </c>
      <c r="R934" t="s">
        <v>52</v>
      </c>
      <c r="S934" t="s">
        <v>90</v>
      </c>
      <c r="T934" t="s">
        <v>66</v>
      </c>
      <c r="U934" t="s">
        <v>42</v>
      </c>
      <c r="V934" t="s">
        <v>113</v>
      </c>
      <c r="W934">
        <v>0.6</v>
      </c>
      <c r="X934">
        <v>5</v>
      </c>
      <c r="Z934" t="s">
        <v>32</v>
      </c>
      <c r="AA934">
        <v>0.01</v>
      </c>
      <c r="AB934" t="s">
        <v>32</v>
      </c>
      <c r="AC934" t="s">
        <v>1211</v>
      </c>
      <c r="AD934" t="s">
        <v>1212</v>
      </c>
      <c r="AE934">
        <v>1</v>
      </c>
      <c r="AF934" t="s">
        <v>1213</v>
      </c>
      <c r="AG934">
        <v>800</v>
      </c>
      <c r="AH934" t="s">
        <v>116</v>
      </c>
    </row>
    <row r="935" spans="1:35" x14ac:dyDescent="0.25">
      <c r="A935" t="s">
        <v>160</v>
      </c>
      <c r="B935" t="s">
        <v>160</v>
      </c>
      <c r="C935" t="s">
        <v>1158</v>
      </c>
      <c r="D935" t="s">
        <v>160</v>
      </c>
      <c r="E935">
        <v>5.0999999999999997E-2</v>
      </c>
      <c r="F935" t="s">
        <v>160</v>
      </c>
      <c r="G935" t="s">
        <v>1325</v>
      </c>
      <c r="H935" t="s">
        <v>109</v>
      </c>
      <c r="I935">
        <v>10</v>
      </c>
      <c r="J935" t="s">
        <v>93</v>
      </c>
      <c r="M935" t="s">
        <v>46</v>
      </c>
      <c r="N935" t="s">
        <v>70</v>
      </c>
      <c r="O935">
        <v>60</v>
      </c>
      <c r="P935" t="s">
        <v>34</v>
      </c>
      <c r="Q935" t="s">
        <v>102</v>
      </c>
      <c r="R935" t="s">
        <v>52</v>
      </c>
      <c r="S935" t="s">
        <v>53</v>
      </c>
      <c r="T935" t="s">
        <v>66</v>
      </c>
      <c r="U935" t="s">
        <v>42</v>
      </c>
      <c r="V935" t="s">
        <v>113</v>
      </c>
      <c r="W935">
        <v>0</v>
      </c>
      <c r="Y935" t="s">
        <v>1152</v>
      </c>
      <c r="Z935" t="s">
        <v>32</v>
      </c>
      <c r="AA935">
        <v>0.01</v>
      </c>
      <c r="AB935" t="s">
        <v>46</v>
      </c>
      <c r="AC935" t="s">
        <v>1142</v>
      </c>
      <c r="AD935" t="s">
        <v>1143</v>
      </c>
      <c r="AE935">
        <v>10</v>
      </c>
      <c r="AF935" t="s">
        <v>482</v>
      </c>
      <c r="AG935">
        <v>302</v>
      </c>
      <c r="AH935" t="s">
        <v>116</v>
      </c>
    </row>
    <row r="936" spans="1:35" x14ac:dyDescent="0.25">
      <c r="A936" t="s">
        <v>160</v>
      </c>
      <c r="B936" t="s">
        <v>160</v>
      </c>
      <c r="C936" t="s">
        <v>280</v>
      </c>
      <c r="D936" t="s">
        <v>160</v>
      </c>
      <c r="E936">
        <v>5.2699999999999997E-2</v>
      </c>
      <c r="F936" t="s">
        <v>160</v>
      </c>
      <c r="G936" t="s">
        <v>1325</v>
      </c>
      <c r="H936" t="s">
        <v>241</v>
      </c>
      <c r="I936">
        <v>10</v>
      </c>
      <c r="J936" t="s">
        <v>93</v>
      </c>
      <c r="M936" t="s">
        <v>46</v>
      </c>
      <c r="N936" t="s">
        <v>59</v>
      </c>
      <c r="O936">
        <v>120</v>
      </c>
      <c r="P936" t="s">
        <v>34</v>
      </c>
      <c r="Q936" t="s">
        <v>102</v>
      </c>
      <c r="R936" t="s">
        <v>52</v>
      </c>
      <c r="S936" t="s">
        <v>53</v>
      </c>
      <c r="T936" t="s">
        <v>66</v>
      </c>
      <c r="U936" t="s">
        <v>42</v>
      </c>
      <c r="V936" t="s">
        <v>113</v>
      </c>
      <c r="W936">
        <v>1.8000000000000682E-2</v>
      </c>
      <c r="Y936" t="s">
        <v>269</v>
      </c>
      <c r="Z936" t="s">
        <v>32</v>
      </c>
      <c r="AA936">
        <v>3.0000000000000001E-3</v>
      </c>
      <c r="AB936" t="s">
        <v>46</v>
      </c>
      <c r="AC936" t="s">
        <v>243</v>
      </c>
      <c r="AD936" t="s">
        <v>244</v>
      </c>
      <c r="AE936">
        <v>1</v>
      </c>
      <c r="AF936" t="s">
        <v>245</v>
      </c>
      <c r="AG936">
        <v>460</v>
      </c>
      <c r="AH936" t="s">
        <v>78</v>
      </c>
      <c r="AI936" t="s">
        <v>246</v>
      </c>
    </row>
    <row r="937" spans="1:35" x14ac:dyDescent="0.25">
      <c r="A937" t="s">
        <v>843</v>
      </c>
      <c r="B937" t="s">
        <v>160</v>
      </c>
      <c r="C937" t="s">
        <v>862</v>
      </c>
      <c r="D937" t="s">
        <v>160</v>
      </c>
      <c r="E937">
        <v>5.2999999999999999E-2</v>
      </c>
      <c r="F937" t="s">
        <v>160</v>
      </c>
      <c r="G937" t="s">
        <v>1325</v>
      </c>
      <c r="H937" t="s">
        <v>822</v>
      </c>
      <c r="I937">
        <v>10</v>
      </c>
      <c r="J937" t="s">
        <v>93</v>
      </c>
      <c r="M937" t="s">
        <v>415</v>
      </c>
      <c r="N937" t="s">
        <v>823</v>
      </c>
      <c r="O937">
        <v>300</v>
      </c>
      <c r="P937" t="s">
        <v>861</v>
      </c>
      <c r="Q937" t="s">
        <v>103</v>
      </c>
      <c r="R937" t="s">
        <v>837</v>
      </c>
      <c r="S937" t="s">
        <v>838</v>
      </c>
      <c r="T937" t="s">
        <v>824</v>
      </c>
      <c r="V937" t="s">
        <v>839</v>
      </c>
      <c r="Y937" t="s">
        <v>574</v>
      </c>
      <c r="Z937" t="s">
        <v>826</v>
      </c>
      <c r="AA937" t="s">
        <v>397</v>
      </c>
      <c r="AB937" t="s">
        <v>415</v>
      </c>
      <c r="AC937" t="s">
        <v>840</v>
      </c>
      <c r="AD937" t="s">
        <v>841</v>
      </c>
      <c r="AE937">
        <v>3</v>
      </c>
      <c r="AF937" t="s">
        <v>842</v>
      </c>
      <c r="AG937">
        <v>400</v>
      </c>
      <c r="AH937" t="s">
        <v>830</v>
      </c>
    </row>
    <row r="938" spans="1:35" x14ac:dyDescent="0.25">
      <c r="A938" t="s">
        <v>160</v>
      </c>
      <c r="B938" t="s">
        <v>160</v>
      </c>
      <c r="C938" t="s">
        <v>1216</v>
      </c>
      <c r="D938" t="s">
        <v>160</v>
      </c>
      <c r="E938">
        <v>5.2999999999999999E-2</v>
      </c>
      <c r="F938" t="s">
        <v>160</v>
      </c>
      <c r="G938" t="s">
        <v>1325</v>
      </c>
      <c r="H938" t="s">
        <v>110</v>
      </c>
      <c r="I938">
        <v>10</v>
      </c>
      <c r="J938" t="s">
        <v>93</v>
      </c>
      <c r="M938" t="s">
        <v>32</v>
      </c>
      <c r="N938" t="s">
        <v>59</v>
      </c>
      <c r="O938">
        <v>600</v>
      </c>
      <c r="P938" t="s">
        <v>35</v>
      </c>
      <c r="Q938" t="s">
        <v>102</v>
      </c>
      <c r="R938" t="s">
        <v>52</v>
      </c>
      <c r="S938" t="s">
        <v>85</v>
      </c>
      <c r="T938" t="s">
        <v>66</v>
      </c>
      <c r="U938" t="s">
        <v>42</v>
      </c>
      <c r="V938" t="s">
        <v>113</v>
      </c>
      <c r="W938">
        <v>-3.3000000000000002E-2</v>
      </c>
      <c r="X938">
        <v>-0.51</v>
      </c>
      <c r="Y938" t="s">
        <v>1239</v>
      </c>
      <c r="Z938" t="s">
        <v>32</v>
      </c>
      <c r="AA938">
        <v>5.0000000000000001E-3</v>
      </c>
      <c r="AB938" t="s">
        <v>32</v>
      </c>
      <c r="AC938" t="s">
        <v>1221</v>
      </c>
      <c r="AD938" t="s">
        <v>1222</v>
      </c>
      <c r="AE938">
        <v>5</v>
      </c>
      <c r="AF938" t="s">
        <v>216</v>
      </c>
      <c r="AG938">
        <v>842</v>
      </c>
      <c r="AH938" t="s">
        <v>116</v>
      </c>
    </row>
    <row r="939" spans="1:35" x14ac:dyDescent="0.25">
      <c r="A939" t="s">
        <v>160</v>
      </c>
      <c r="B939" t="s">
        <v>160</v>
      </c>
      <c r="C939" t="s">
        <v>1075</v>
      </c>
      <c r="D939" t="s">
        <v>160</v>
      </c>
      <c r="E939">
        <v>5.3999999999999999E-2</v>
      </c>
      <c r="F939" t="s">
        <v>160</v>
      </c>
      <c r="G939" t="s">
        <v>1325</v>
      </c>
      <c r="H939" t="s">
        <v>111</v>
      </c>
      <c r="I939">
        <v>10</v>
      </c>
      <c r="J939" t="s">
        <v>93</v>
      </c>
      <c r="M939" t="s">
        <v>46</v>
      </c>
      <c r="N939" t="s">
        <v>59</v>
      </c>
      <c r="O939">
        <v>900</v>
      </c>
      <c r="P939" t="s">
        <v>48</v>
      </c>
      <c r="Q939" t="s">
        <v>102</v>
      </c>
      <c r="R939" t="s">
        <v>52</v>
      </c>
      <c r="S939" t="s">
        <v>85</v>
      </c>
      <c r="T939" t="s">
        <v>66</v>
      </c>
      <c r="U939" t="s">
        <v>42</v>
      </c>
      <c r="V939" t="s">
        <v>113</v>
      </c>
      <c r="W939">
        <v>6</v>
      </c>
      <c r="X939">
        <v>5</v>
      </c>
      <c r="Y939" t="s">
        <v>1079</v>
      </c>
      <c r="Z939" t="s">
        <v>32</v>
      </c>
      <c r="AA939">
        <v>0.01</v>
      </c>
      <c r="AB939" t="s">
        <v>32</v>
      </c>
      <c r="AC939" t="s">
        <v>1080</v>
      </c>
      <c r="AD939" t="s">
        <v>1081</v>
      </c>
      <c r="AE939">
        <v>4</v>
      </c>
      <c r="AF939" t="s">
        <v>216</v>
      </c>
      <c r="AG939">
        <v>730</v>
      </c>
      <c r="AH939" t="s">
        <v>116</v>
      </c>
    </row>
    <row r="940" spans="1:35" x14ac:dyDescent="0.25">
      <c r="A940" t="s">
        <v>160</v>
      </c>
      <c r="B940" t="s">
        <v>160</v>
      </c>
      <c r="C940" t="s">
        <v>350</v>
      </c>
      <c r="D940" t="s">
        <v>160</v>
      </c>
      <c r="E940">
        <v>5.525E-2</v>
      </c>
      <c r="F940" t="s">
        <v>160</v>
      </c>
      <c r="G940" t="s">
        <v>1325</v>
      </c>
      <c r="H940" t="s">
        <v>110</v>
      </c>
      <c r="I940">
        <v>5</v>
      </c>
      <c r="J940" t="s">
        <v>93</v>
      </c>
      <c r="M940" t="s">
        <v>46</v>
      </c>
      <c r="N940" t="s">
        <v>59</v>
      </c>
      <c r="O940">
        <v>180</v>
      </c>
      <c r="P940" t="s">
        <v>34</v>
      </c>
      <c r="Q940" t="s">
        <v>102</v>
      </c>
      <c r="R940" t="s">
        <v>52</v>
      </c>
      <c r="S940" t="s">
        <v>53</v>
      </c>
      <c r="T940" t="s">
        <v>66</v>
      </c>
      <c r="U940" t="s">
        <v>42</v>
      </c>
      <c r="V940" t="s">
        <v>113</v>
      </c>
      <c r="W940">
        <v>0.1</v>
      </c>
      <c r="Y940" t="s">
        <v>372</v>
      </c>
      <c r="Z940" t="s">
        <v>32</v>
      </c>
      <c r="AA940">
        <v>0.01</v>
      </c>
      <c r="AB940" t="s">
        <v>46</v>
      </c>
      <c r="AC940" t="s">
        <v>295</v>
      </c>
      <c r="AD940" t="s">
        <v>352</v>
      </c>
      <c r="AE940">
        <v>2</v>
      </c>
      <c r="AF940" t="s">
        <v>127</v>
      </c>
      <c r="AG940" t="s">
        <v>353</v>
      </c>
      <c r="AH940" t="s">
        <v>116</v>
      </c>
    </row>
    <row r="941" spans="1:35" x14ac:dyDescent="0.25">
      <c r="A941" t="s">
        <v>160</v>
      </c>
      <c r="B941" t="s">
        <v>160</v>
      </c>
      <c r="C941" t="s">
        <v>1116</v>
      </c>
      <c r="D941" t="s">
        <v>160</v>
      </c>
      <c r="E941">
        <v>5.6000000000000001E-2</v>
      </c>
      <c r="F941" t="s">
        <v>160</v>
      </c>
      <c r="G941" t="s">
        <v>1325</v>
      </c>
      <c r="H941" t="s">
        <v>111</v>
      </c>
      <c r="I941">
        <v>10</v>
      </c>
      <c r="J941" t="s">
        <v>93</v>
      </c>
      <c r="M941" t="s">
        <v>46</v>
      </c>
      <c r="N941" t="s">
        <v>59</v>
      </c>
      <c r="O941">
        <v>900</v>
      </c>
      <c r="P941" t="s">
        <v>48</v>
      </c>
      <c r="Q941" t="s">
        <v>102</v>
      </c>
      <c r="R941" t="s">
        <v>52</v>
      </c>
      <c r="S941" t="s">
        <v>53</v>
      </c>
      <c r="T941" t="s">
        <v>66</v>
      </c>
      <c r="U941" t="s">
        <v>42</v>
      </c>
      <c r="V941" t="s">
        <v>113</v>
      </c>
      <c r="Z941" t="s">
        <v>32</v>
      </c>
      <c r="AB941" t="s">
        <v>46</v>
      </c>
      <c r="AE941">
        <v>3</v>
      </c>
    </row>
    <row r="942" spans="1:35" x14ac:dyDescent="0.25">
      <c r="A942" t="s">
        <v>160</v>
      </c>
      <c r="B942" t="s">
        <v>160</v>
      </c>
      <c r="C942" t="s">
        <v>396</v>
      </c>
      <c r="D942" t="s">
        <v>160</v>
      </c>
      <c r="E942">
        <v>5.7000000000000002E-2</v>
      </c>
      <c r="F942" t="s">
        <v>160</v>
      </c>
      <c r="G942" t="s">
        <v>1325</v>
      </c>
      <c r="H942" t="s">
        <v>111</v>
      </c>
      <c r="I942">
        <v>10</v>
      </c>
      <c r="J942" t="s">
        <v>93</v>
      </c>
      <c r="M942" t="s">
        <v>32</v>
      </c>
      <c r="N942" t="s">
        <v>59</v>
      </c>
      <c r="O942">
        <v>900</v>
      </c>
      <c r="P942" t="s">
        <v>34</v>
      </c>
      <c r="Q942" t="s">
        <v>102</v>
      </c>
      <c r="R942" t="s">
        <v>52</v>
      </c>
      <c r="S942" t="s">
        <v>85</v>
      </c>
      <c r="T942" t="s">
        <v>66</v>
      </c>
      <c r="U942" t="s">
        <v>42</v>
      </c>
      <c r="V942" t="s">
        <v>113</v>
      </c>
      <c r="Z942" t="s">
        <v>32</v>
      </c>
      <c r="AA942" t="s">
        <v>397</v>
      </c>
      <c r="AB942" t="s">
        <v>32</v>
      </c>
      <c r="AC942" t="s">
        <v>403</v>
      </c>
      <c r="AD942" t="s">
        <v>404</v>
      </c>
      <c r="AE942">
        <v>5</v>
      </c>
      <c r="AF942" t="s">
        <v>405</v>
      </c>
      <c r="AH942" t="s">
        <v>116</v>
      </c>
    </row>
    <row r="943" spans="1:35" x14ac:dyDescent="0.25">
      <c r="A943" t="s">
        <v>160</v>
      </c>
      <c r="B943" t="s">
        <v>160</v>
      </c>
      <c r="C943" t="s">
        <v>899</v>
      </c>
      <c r="D943" t="s">
        <v>160</v>
      </c>
      <c r="E943">
        <v>5.7000000000000002E-2</v>
      </c>
      <c r="F943" t="s">
        <v>160</v>
      </c>
      <c r="G943" t="s">
        <v>1325</v>
      </c>
      <c r="H943" t="s">
        <v>900</v>
      </c>
      <c r="I943">
        <v>10</v>
      </c>
      <c r="J943" t="s">
        <v>901</v>
      </c>
      <c r="M943" t="s">
        <v>902</v>
      </c>
      <c r="N943" t="s">
        <v>59</v>
      </c>
      <c r="O943">
        <v>300</v>
      </c>
      <c r="P943" t="s">
        <v>34</v>
      </c>
      <c r="Q943" t="s">
        <v>102</v>
      </c>
      <c r="R943" t="s">
        <v>52</v>
      </c>
      <c r="S943" t="s">
        <v>904</v>
      </c>
      <c r="T943" t="s">
        <v>911</v>
      </c>
      <c r="U943" t="s">
        <v>42</v>
      </c>
      <c r="V943" t="s">
        <v>113</v>
      </c>
      <c r="Z943" t="s">
        <v>905</v>
      </c>
      <c r="AA943">
        <v>0.01</v>
      </c>
      <c r="AB943" t="s">
        <v>906</v>
      </c>
      <c r="AC943" t="s">
        <v>912</v>
      </c>
      <c r="AD943" t="s">
        <v>220</v>
      </c>
      <c r="AE943">
        <v>5</v>
      </c>
      <c r="AF943" t="s">
        <v>909</v>
      </c>
      <c r="AG943">
        <v>402</v>
      </c>
    </row>
    <row r="944" spans="1:35" x14ac:dyDescent="0.25">
      <c r="A944" t="s">
        <v>843</v>
      </c>
      <c r="B944" t="s">
        <v>160</v>
      </c>
      <c r="C944" t="s">
        <v>921</v>
      </c>
      <c r="D944" t="s">
        <v>160</v>
      </c>
      <c r="E944">
        <v>5.8000000000000003E-2</v>
      </c>
      <c r="F944" t="s">
        <v>160</v>
      </c>
      <c r="G944" t="s">
        <v>1325</v>
      </c>
      <c r="H944" t="s">
        <v>109</v>
      </c>
      <c r="I944">
        <v>10</v>
      </c>
      <c r="J944" t="s">
        <v>93</v>
      </c>
      <c r="M944" t="s">
        <v>46</v>
      </c>
      <c r="N944" t="s">
        <v>59</v>
      </c>
      <c r="O944">
        <v>120</v>
      </c>
      <c r="P944" t="s">
        <v>71</v>
      </c>
      <c r="Q944" t="s">
        <v>103</v>
      </c>
      <c r="R944" t="s">
        <v>39</v>
      </c>
      <c r="S944" t="s">
        <v>76</v>
      </c>
      <c r="T944" t="s">
        <v>41</v>
      </c>
      <c r="V944" t="s">
        <v>113</v>
      </c>
      <c r="W944">
        <v>5</v>
      </c>
      <c r="Y944" t="s">
        <v>931</v>
      </c>
      <c r="Z944" t="s">
        <v>32</v>
      </c>
      <c r="AA944">
        <v>0.01</v>
      </c>
      <c r="AB944" t="s">
        <v>32</v>
      </c>
      <c r="AC944" t="s">
        <v>928</v>
      </c>
      <c r="AD944" t="s">
        <v>929</v>
      </c>
      <c r="AE944">
        <v>10</v>
      </c>
      <c r="AF944" t="s">
        <v>930</v>
      </c>
    </row>
    <row r="945" spans="1:34" x14ac:dyDescent="0.25">
      <c r="A945" t="s">
        <v>648</v>
      </c>
      <c r="B945" t="s">
        <v>160</v>
      </c>
      <c r="C945" t="s">
        <v>776</v>
      </c>
      <c r="D945" t="s">
        <v>160</v>
      </c>
      <c r="E945">
        <v>5.8000000000000003E-2</v>
      </c>
      <c r="F945" t="s">
        <v>160</v>
      </c>
      <c r="G945" t="s">
        <v>1325</v>
      </c>
      <c r="H945" t="s">
        <v>109</v>
      </c>
      <c r="I945">
        <v>10</v>
      </c>
      <c r="J945" t="s">
        <v>93</v>
      </c>
      <c r="M945" t="s">
        <v>46</v>
      </c>
      <c r="N945" t="s">
        <v>59</v>
      </c>
      <c r="O945">
        <v>300</v>
      </c>
      <c r="P945" t="s">
        <v>48</v>
      </c>
      <c r="Q945" t="s">
        <v>102</v>
      </c>
      <c r="R945" t="s">
        <v>52</v>
      </c>
      <c r="S945" t="s">
        <v>53</v>
      </c>
      <c r="T945" t="s">
        <v>66</v>
      </c>
      <c r="U945" t="s">
        <v>42</v>
      </c>
      <c r="V945" t="s">
        <v>113</v>
      </c>
      <c r="W945">
        <v>1</v>
      </c>
      <c r="Y945" t="s">
        <v>734</v>
      </c>
      <c r="Z945" t="s">
        <v>32</v>
      </c>
      <c r="AA945">
        <v>0.01</v>
      </c>
      <c r="AB945" t="s">
        <v>46</v>
      </c>
      <c r="AC945" t="s">
        <v>726</v>
      </c>
      <c r="AD945" t="s">
        <v>220</v>
      </c>
      <c r="AE945">
        <v>10</v>
      </c>
      <c r="AF945" t="s">
        <v>727</v>
      </c>
      <c r="AG945" t="s">
        <v>735</v>
      </c>
      <c r="AH945" t="s">
        <v>118</v>
      </c>
    </row>
    <row r="946" spans="1:34" x14ac:dyDescent="0.25">
      <c r="A946" t="s">
        <v>160</v>
      </c>
      <c r="B946" t="s">
        <v>160</v>
      </c>
      <c r="C946" t="s">
        <v>211</v>
      </c>
      <c r="D946" t="s">
        <v>160</v>
      </c>
      <c r="E946">
        <v>5.8599999999999999E-2</v>
      </c>
      <c r="F946" t="s">
        <v>160</v>
      </c>
      <c r="G946" t="s">
        <v>1325</v>
      </c>
      <c r="H946" t="s">
        <v>109</v>
      </c>
      <c r="I946">
        <v>15</v>
      </c>
      <c r="J946" t="s">
        <v>93</v>
      </c>
      <c r="M946" t="s">
        <v>46</v>
      </c>
      <c r="N946" t="s">
        <v>59</v>
      </c>
      <c r="O946">
        <v>600</v>
      </c>
      <c r="P946" t="s">
        <v>34</v>
      </c>
      <c r="Q946" t="s">
        <v>102</v>
      </c>
      <c r="R946" t="s">
        <v>52</v>
      </c>
      <c r="S946" t="s">
        <v>89</v>
      </c>
      <c r="T946" t="s">
        <v>66</v>
      </c>
      <c r="U946" t="s">
        <v>42</v>
      </c>
      <c r="V946" t="s">
        <v>113</v>
      </c>
      <c r="W946" t="s">
        <v>181</v>
      </c>
      <c r="X946" t="s">
        <v>182</v>
      </c>
      <c r="Y946" t="s">
        <v>183</v>
      </c>
      <c r="Z946" t="s">
        <v>32</v>
      </c>
      <c r="AA946">
        <v>5.0000000000000001E-3</v>
      </c>
      <c r="AB946" t="s">
        <v>32</v>
      </c>
      <c r="AC946" t="s">
        <v>184</v>
      </c>
      <c r="AD946" t="s">
        <v>185</v>
      </c>
      <c r="AE946">
        <v>5</v>
      </c>
      <c r="AF946" t="s">
        <v>186</v>
      </c>
      <c r="AG946">
        <v>320</v>
      </c>
      <c r="AH946" t="s">
        <v>116</v>
      </c>
    </row>
    <row r="947" spans="1:34" x14ac:dyDescent="0.25">
      <c r="A947" t="s">
        <v>160</v>
      </c>
      <c r="B947" t="s">
        <v>160</v>
      </c>
      <c r="C947" t="s">
        <v>337</v>
      </c>
      <c r="D947" t="s">
        <v>160</v>
      </c>
      <c r="E947">
        <v>5.8999999999999997E-2</v>
      </c>
      <c r="F947" t="s">
        <v>160</v>
      </c>
      <c r="G947" t="s">
        <v>1325</v>
      </c>
      <c r="H947" t="s">
        <v>109</v>
      </c>
      <c r="I947">
        <v>10</v>
      </c>
      <c r="J947" t="s">
        <v>93</v>
      </c>
      <c r="M947" t="s">
        <v>32</v>
      </c>
      <c r="N947" t="s">
        <v>59</v>
      </c>
      <c r="O947">
        <v>900</v>
      </c>
      <c r="P947" t="s">
        <v>48</v>
      </c>
      <c r="Q947" t="s">
        <v>102</v>
      </c>
      <c r="R947" t="s">
        <v>39</v>
      </c>
      <c r="S947" t="s">
        <v>85</v>
      </c>
      <c r="T947" t="s">
        <v>66</v>
      </c>
      <c r="U947" t="s">
        <v>42</v>
      </c>
      <c r="V947" t="s">
        <v>113</v>
      </c>
      <c r="W947">
        <v>5</v>
      </c>
      <c r="X947">
        <v>5</v>
      </c>
      <c r="Y947" t="s">
        <v>322</v>
      </c>
      <c r="Z947" t="s">
        <v>32</v>
      </c>
      <c r="AA947">
        <v>0.01</v>
      </c>
      <c r="AB947" t="s">
        <v>32</v>
      </c>
      <c r="AC947" t="s">
        <v>323</v>
      </c>
      <c r="AD947" t="s">
        <v>324</v>
      </c>
      <c r="AE947">
        <v>2</v>
      </c>
      <c r="AF947" t="s">
        <v>325</v>
      </c>
      <c r="AG947">
        <v>842</v>
      </c>
      <c r="AH947" t="s">
        <v>116</v>
      </c>
    </row>
    <row r="948" spans="1:34" x14ac:dyDescent="0.25">
      <c r="A948" t="s">
        <v>160</v>
      </c>
      <c r="B948" t="s">
        <v>160</v>
      </c>
      <c r="C948" t="s">
        <v>777</v>
      </c>
      <c r="D948" t="s">
        <v>160</v>
      </c>
      <c r="E948">
        <v>6.0999999999999999E-2</v>
      </c>
      <c r="F948" t="s">
        <v>160</v>
      </c>
      <c r="G948" t="s">
        <v>1325</v>
      </c>
      <c r="H948" t="s">
        <v>111</v>
      </c>
      <c r="I948">
        <v>10</v>
      </c>
      <c r="J948" t="s">
        <v>93</v>
      </c>
      <c r="M948" t="s">
        <v>46</v>
      </c>
      <c r="N948" t="s">
        <v>59</v>
      </c>
      <c r="O948">
        <v>900</v>
      </c>
      <c r="P948" t="s">
        <v>48</v>
      </c>
      <c r="Q948" t="s">
        <v>102</v>
      </c>
      <c r="R948" t="s">
        <v>52</v>
      </c>
      <c r="S948" t="s">
        <v>53</v>
      </c>
      <c r="T948" t="s">
        <v>66</v>
      </c>
      <c r="U948" t="s">
        <v>42</v>
      </c>
      <c r="V948" t="s">
        <v>113</v>
      </c>
      <c r="Z948" t="s">
        <v>32</v>
      </c>
      <c r="AA948">
        <v>5.0000000000000001E-3</v>
      </c>
      <c r="AB948" t="s">
        <v>46</v>
      </c>
      <c r="AC948" t="s">
        <v>781</v>
      </c>
      <c r="AD948" t="s">
        <v>220</v>
      </c>
      <c r="AE948">
        <v>5</v>
      </c>
      <c r="AF948" t="s">
        <v>782</v>
      </c>
      <c r="AG948">
        <v>500</v>
      </c>
      <c r="AH948" t="s">
        <v>116</v>
      </c>
    </row>
    <row r="949" spans="1:34" x14ac:dyDescent="0.25">
      <c r="A949" t="s">
        <v>160</v>
      </c>
      <c r="B949" t="s">
        <v>160</v>
      </c>
      <c r="C949" t="s">
        <v>1043</v>
      </c>
      <c r="D949" t="s">
        <v>160</v>
      </c>
      <c r="E949">
        <v>6.2E-2</v>
      </c>
      <c r="F949" t="s">
        <v>160</v>
      </c>
      <c r="G949" t="s">
        <v>1325</v>
      </c>
      <c r="H949" t="s">
        <v>108</v>
      </c>
      <c r="I949">
        <v>10</v>
      </c>
      <c r="J949" t="s">
        <v>93</v>
      </c>
      <c r="M949" t="s">
        <v>46</v>
      </c>
      <c r="N949" t="s">
        <v>59</v>
      </c>
      <c r="O949">
        <v>300</v>
      </c>
      <c r="P949" t="s">
        <v>34</v>
      </c>
      <c r="Q949" t="s">
        <v>103</v>
      </c>
      <c r="R949" t="s">
        <v>52</v>
      </c>
      <c r="S949" t="s">
        <v>53</v>
      </c>
      <c r="T949" t="s">
        <v>41</v>
      </c>
      <c r="U949" t="s">
        <v>42</v>
      </c>
      <c r="V949" t="s">
        <v>113</v>
      </c>
      <c r="W949" t="s">
        <v>976</v>
      </c>
      <c r="X949" t="s">
        <v>977</v>
      </c>
      <c r="Y949" t="s">
        <v>1010</v>
      </c>
      <c r="Z949" t="s">
        <v>32</v>
      </c>
      <c r="AA949" t="s">
        <v>979</v>
      </c>
      <c r="AB949" t="s">
        <v>46</v>
      </c>
      <c r="AC949" t="s">
        <v>980</v>
      </c>
      <c r="AD949" t="s">
        <v>981</v>
      </c>
      <c r="AE949">
        <v>5</v>
      </c>
      <c r="AF949" t="s">
        <v>982</v>
      </c>
      <c r="AG949">
        <v>420</v>
      </c>
      <c r="AH949" t="s">
        <v>116</v>
      </c>
    </row>
    <row r="950" spans="1:34" x14ac:dyDescent="0.25">
      <c r="A950" t="s">
        <v>160</v>
      </c>
      <c r="B950" t="s">
        <v>160</v>
      </c>
      <c r="C950" t="s">
        <v>523</v>
      </c>
      <c r="D950" t="s">
        <v>160</v>
      </c>
      <c r="E950">
        <v>6.6000000000000003E-2</v>
      </c>
      <c r="F950" t="s">
        <v>160</v>
      </c>
      <c r="G950" t="s">
        <v>1325</v>
      </c>
      <c r="H950" t="s">
        <v>111</v>
      </c>
      <c r="I950">
        <v>10</v>
      </c>
      <c r="J950" t="s">
        <v>93</v>
      </c>
      <c r="M950" t="s">
        <v>32</v>
      </c>
      <c r="N950" t="s">
        <v>70</v>
      </c>
      <c r="O950">
        <v>900</v>
      </c>
      <c r="P950" t="s">
        <v>48</v>
      </c>
      <c r="Q950" t="s">
        <v>102</v>
      </c>
      <c r="R950" t="s">
        <v>52</v>
      </c>
      <c r="S950" t="s">
        <v>53</v>
      </c>
      <c r="T950" t="s">
        <v>66</v>
      </c>
      <c r="U950" t="s">
        <v>42</v>
      </c>
      <c r="V950" t="s">
        <v>113</v>
      </c>
      <c r="W950">
        <v>0.01</v>
      </c>
      <c r="Y950" t="s">
        <v>165</v>
      </c>
      <c r="Z950" t="s">
        <v>32</v>
      </c>
      <c r="AA950">
        <v>0.01</v>
      </c>
      <c r="AB950" t="s">
        <v>46</v>
      </c>
      <c r="AC950" t="s">
        <v>534</v>
      </c>
      <c r="AD950" t="s">
        <v>528</v>
      </c>
      <c r="AE950">
        <v>2</v>
      </c>
      <c r="AF950" t="s">
        <v>482</v>
      </c>
      <c r="AG950">
        <v>174</v>
      </c>
      <c r="AH950" t="s">
        <v>116</v>
      </c>
    </row>
    <row r="951" spans="1:34" x14ac:dyDescent="0.25">
      <c r="A951" t="s">
        <v>160</v>
      </c>
      <c r="B951" t="s">
        <v>160</v>
      </c>
      <c r="C951" t="s">
        <v>1247</v>
      </c>
      <c r="D951" t="s">
        <v>160</v>
      </c>
      <c r="E951">
        <v>7.0000000000000007E-2</v>
      </c>
      <c r="F951" t="s">
        <v>160</v>
      </c>
      <c r="G951" t="s">
        <v>1325</v>
      </c>
      <c r="H951" t="s">
        <v>110</v>
      </c>
      <c r="I951">
        <v>10</v>
      </c>
      <c r="J951" t="s">
        <v>93</v>
      </c>
      <c r="M951" t="s">
        <v>46</v>
      </c>
      <c r="N951" t="s">
        <v>59</v>
      </c>
      <c r="O951">
        <v>60</v>
      </c>
      <c r="P951" t="s">
        <v>34</v>
      </c>
      <c r="Q951" t="s">
        <v>102</v>
      </c>
      <c r="R951" t="s">
        <v>52</v>
      </c>
      <c r="S951" t="s">
        <v>53</v>
      </c>
      <c r="T951" t="s">
        <v>66</v>
      </c>
      <c r="U951" t="s">
        <v>42</v>
      </c>
      <c r="V951" t="s">
        <v>113</v>
      </c>
      <c r="W951">
        <v>0</v>
      </c>
      <c r="Y951" t="s">
        <v>917</v>
      </c>
      <c r="Z951" t="s">
        <v>32</v>
      </c>
      <c r="AA951">
        <v>0.01</v>
      </c>
      <c r="AB951" t="s">
        <v>46</v>
      </c>
      <c r="AC951" t="s">
        <v>295</v>
      </c>
      <c r="AD951" t="s">
        <v>718</v>
      </c>
      <c r="AE951">
        <v>5</v>
      </c>
      <c r="AF951" t="s">
        <v>526</v>
      </c>
      <c r="AG951">
        <v>425</v>
      </c>
      <c r="AH951" t="s">
        <v>117</v>
      </c>
    </row>
    <row r="952" spans="1:34" x14ac:dyDescent="0.25">
      <c r="A952" t="s">
        <v>160</v>
      </c>
      <c r="B952" t="s">
        <v>160</v>
      </c>
      <c r="C952" t="s">
        <v>1256</v>
      </c>
      <c r="D952" t="s">
        <v>160</v>
      </c>
      <c r="E952">
        <v>7.0000000000000007E-2</v>
      </c>
      <c r="F952" t="s">
        <v>160</v>
      </c>
      <c r="G952" t="s">
        <v>1325</v>
      </c>
      <c r="H952" t="s">
        <v>110</v>
      </c>
      <c r="I952">
        <v>10</v>
      </c>
      <c r="J952" t="s">
        <v>93</v>
      </c>
      <c r="M952" t="s">
        <v>46</v>
      </c>
      <c r="N952" t="s">
        <v>59</v>
      </c>
      <c r="O952">
        <v>180</v>
      </c>
      <c r="P952" t="s">
        <v>48</v>
      </c>
      <c r="Q952" t="s">
        <v>102</v>
      </c>
      <c r="R952" t="s">
        <v>78</v>
      </c>
      <c r="S952" t="s">
        <v>85</v>
      </c>
      <c r="T952" t="s">
        <v>66</v>
      </c>
      <c r="U952" t="s">
        <v>42</v>
      </c>
      <c r="V952" t="s">
        <v>113</v>
      </c>
      <c r="W952">
        <v>6</v>
      </c>
      <c r="Z952" t="s">
        <v>46</v>
      </c>
      <c r="AA952">
        <v>5.0000000000000001E-3</v>
      </c>
      <c r="AB952" t="s">
        <v>32</v>
      </c>
      <c r="AC952" t="s">
        <v>1251</v>
      </c>
      <c r="AE952">
        <v>2</v>
      </c>
      <c r="AF952" t="s">
        <v>1252</v>
      </c>
    </row>
    <row r="953" spans="1:34" x14ac:dyDescent="0.25">
      <c r="A953" t="s">
        <v>160</v>
      </c>
      <c r="B953" t="s">
        <v>160</v>
      </c>
      <c r="C953" t="s">
        <v>288</v>
      </c>
      <c r="D953" t="s">
        <v>160</v>
      </c>
      <c r="E953">
        <v>7.0999999999999994E-2</v>
      </c>
      <c r="F953" t="s">
        <v>160</v>
      </c>
      <c r="G953" t="s">
        <v>1325</v>
      </c>
      <c r="H953" t="s">
        <v>111</v>
      </c>
      <c r="I953">
        <v>10</v>
      </c>
      <c r="J953" t="s">
        <v>93</v>
      </c>
      <c r="M953" t="s">
        <v>46</v>
      </c>
      <c r="N953" t="s">
        <v>59</v>
      </c>
      <c r="O953">
        <v>60</v>
      </c>
      <c r="P953" t="s">
        <v>48</v>
      </c>
      <c r="Q953" t="s">
        <v>102</v>
      </c>
      <c r="R953" t="s">
        <v>52</v>
      </c>
      <c r="S953" t="s">
        <v>53</v>
      </c>
      <c r="T953" t="s">
        <v>66</v>
      </c>
      <c r="U953" t="s">
        <v>42</v>
      </c>
      <c r="V953" t="s">
        <v>113</v>
      </c>
      <c r="Z953" t="s">
        <v>32</v>
      </c>
      <c r="AA953" t="s">
        <v>281</v>
      </c>
      <c r="AB953" t="s">
        <v>46</v>
      </c>
      <c r="AE953">
        <v>5</v>
      </c>
      <c r="AG953" t="s">
        <v>282</v>
      </c>
      <c r="AH953" t="s">
        <v>116</v>
      </c>
    </row>
    <row r="954" spans="1:34" x14ac:dyDescent="0.25">
      <c r="A954" t="s">
        <v>160</v>
      </c>
      <c r="B954" t="s">
        <v>160</v>
      </c>
      <c r="C954" t="s">
        <v>1282</v>
      </c>
      <c r="D954" t="s">
        <v>160</v>
      </c>
      <c r="E954">
        <v>9.1899999999999996E-2</v>
      </c>
      <c r="F954" t="s">
        <v>160</v>
      </c>
      <c r="G954" t="s">
        <v>1325</v>
      </c>
      <c r="H954" t="s">
        <v>110</v>
      </c>
      <c r="I954">
        <v>10</v>
      </c>
      <c r="J954" t="s">
        <v>93</v>
      </c>
      <c r="M954" t="s">
        <v>46</v>
      </c>
      <c r="N954" t="s">
        <v>59</v>
      </c>
      <c r="O954">
        <v>600</v>
      </c>
      <c r="P954" t="s">
        <v>35</v>
      </c>
      <c r="Q954" t="s">
        <v>102</v>
      </c>
      <c r="R954" t="s">
        <v>52</v>
      </c>
      <c r="S954" t="s">
        <v>85</v>
      </c>
      <c r="T954" t="s">
        <v>66</v>
      </c>
      <c r="U954" t="s">
        <v>42</v>
      </c>
      <c r="V954" t="s">
        <v>1284</v>
      </c>
      <c r="W954">
        <v>0.24</v>
      </c>
      <c r="X954">
        <v>1.64</v>
      </c>
      <c r="Y954" t="s">
        <v>1298</v>
      </c>
      <c r="Z954" t="s">
        <v>32</v>
      </c>
      <c r="AA954">
        <v>5.0000000000000001E-3</v>
      </c>
      <c r="AB954" t="s">
        <v>32</v>
      </c>
      <c r="AC954" t="s">
        <v>1221</v>
      </c>
      <c r="AD954" t="s">
        <v>1222</v>
      </c>
      <c r="AE954">
        <v>5</v>
      </c>
      <c r="AF954" t="s">
        <v>216</v>
      </c>
      <c r="AG954">
        <v>842</v>
      </c>
      <c r="AH954" t="s">
        <v>116</v>
      </c>
    </row>
    <row r="955" spans="1:34" x14ac:dyDescent="0.25">
      <c r="A955" t="s">
        <v>160</v>
      </c>
      <c r="B955" t="s">
        <v>160</v>
      </c>
      <c r="C955" t="s">
        <v>870</v>
      </c>
      <c r="D955" t="s">
        <v>160</v>
      </c>
      <c r="E955">
        <v>9.6000000000000002E-2</v>
      </c>
      <c r="F955" t="s">
        <v>160</v>
      </c>
      <c r="G955" t="s">
        <v>1325</v>
      </c>
      <c r="H955" t="s">
        <v>111</v>
      </c>
      <c r="I955">
        <v>10</v>
      </c>
      <c r="J955" t="s">
        <v>93</v>
      </c>
      <c r="M955" t="s">
        <v>46</v>
      </c>
      <c r="N955" t="s">
        <v>59</v>
      </c>
      <c r="O955">
        <v>60</v>
      </c>
      <c r="P955" t="s">
        <v>48</v>
      </c>
      <c r="Q955" t="s">
        <v>102</v>
      </c>
      <c r="R955" t="s">
        <v>39</v>
      </c>
      <c r="S955" t="s">
        <v>89</v>
      </c>
      <c r="T955" t="s">
        <v>66</v>
      </c>
      <c r="U955" t="s">
        <v>42</v>
      </c>
      <c r="V955" t="s">
        <v>113</v>
      </c>
      <c r="Z955" t="s">
        <v>32</v>
      </c>
      <c r="AA955">
        <v>5.0000000000000001E-3</v>
      </c>
      <c r="AB955" t="s">
        <v>32</v>
      </c>
      <c r="AC955" t="s">
        <v>863</v>
      </c>
      <c r="AD955" t="s">
        <v>220</v>
      </c>
      <c r="AE955">
        <v>2</v>
      </c>
      <c r="AG955">
        <v>1126</v>
      </c>
      <c r="AH955" t="s">
        <v>116</v>
      </c>
    </row>
    <row r="956" spans="1:34" x14ac:dyDescent="0.25">
      <c r="A956" t="s">
        <v>160</v>
      </c>
      <c r="B956" t="s">
        <v>160</v>
      </c>
      <c r="C956" t="s">
        <v>692</v>
      </c>
      <c r="D956" t="s">
        <v>160</v>
      </c>
      <c r="F956" t="s">
        <v>160</v>
      </c>
      <c r="G956" t="s">
        <v>1325</v>
      </c>
      <c r="I956">
        <v>15</v>
      </c>
      <c r="J956" t="s">
        <v>92</v>
      </c>
      <c r="K956" t="s">
        <v>95</v>
      </c>
      <c r="L956" t="s">
        <v>98</v>
      </c>
      <c r="M956" t="s">
        <v>46</v>
      </c>
      <c r="N956" t="s">
        <v>59</v>
      </c>
      <c r="O956">
        <v>30</v>
      </c>
      <c r="P956" t="s">
        <v>71</v>
      </c>
      <c r="Q956" t="s">
        <v>102</v>
      </c>
      <c r="R956" t="s">
        <v>676</v>
      </c>
      <c r="S956" t="s">
        <v>89</v>
      </c>
      <c r="T956" t="s">
        <v>66</v>
      </c>
      <c r="U956" t="s">
        <v>42</v>
      </c>
      <c r="V956" t="s">
        <v>100</v>
      </c>
      <c r="W956">
        <v>6</v>
      </c>
      <c r="X956">
        <v>5</v>
      </c>
      <c r="Y956" t="s">
        <v>664</v>
      </c>
      <c r="Z956" t="s">
        <v>46</v>
      </c>
      <c r="AB956" t="s">
        <v>32</v>
      </c>
      <c r="AC956" t="s">
        <v>677</v>
      </c>
      <c r="AD956" t="s">
        <v>685</v>
      </c>
      <c r="AE956">
        <v>1</v>
      </c>
      <c r="AF956" t="s">
        <v>679</v>
      </c>
    </row>
    <row r="957" spans="1:34" x14ac:dyDescent="0.25">
      <c r="A957" t="s">
        <v>160</v>
      </c>
      <c r="B957" t="s">
        <v>160</v>
      </c>
      <c r="C957" t="s">
        <v>1191</v>
      </c>
      <c r="D957" t="s">
        <v>160</v>
      </c>
      <c r="F957" t="s">
        <v>160</v>
      </c>
      <c r="G957" t="s">
        <v>1325</v>
      </c>
      <c r="I957">
        <v>10</v>
      </c>
      <c r="J957" t="s">
        <v>93</v>
      </c>
      <c r="M957" t="s">
        <v>46</v>
      </c>
      <c r="N957" t="s">
        <v>47</v>
      </c>
      <c r="O957">
        <v>60</v>
      </c>
      <c r="P957" t="s">
        <v>71</v>
      </c>
      <c r="Q957" t="s">
        <v>102</v>
      </c>
      <c r="R957" t="s">
        <v>39</v>
      </c>
      <c r="S957" t="s">
        <v>90</v>
      </c>
      <c r="T957" t="s">
        <v>66</v>
      </c>
      <c r="U957" t="s">
        <v>42</v>
      </c>
      <c r="V957" t="s">
        <v>113</v>
      </c>
      <c r="W957">
        <v>0.43001999999994239</v>
      </c>
      <c r="X957">
        <v>5</v>
      </c>
      <c r="Z957" t="s">
        <v>32</v>
      </c>
      <c r="AA957">
        <v>5.0000000000000001E-3</v>
      </c>
      <c r="AB957" t="s">
        <v>32</v>
      </c>
      <c r="AC957" t="s">
        <v>1192</v>
      </c>
      <c r="AD957" t="s">
        <v>1193</v>
      </c>
      <c r="AE957">
        <v>5</v>
      </c>
      <c r="AF957" t="s">
        <v>802</v>
      </c>
      <c r="AG957">
        <v>900</v>
      </c>
      <c r="AH957" t="s">
        <v>119</v>
      </c>
    </row>
    <row r="958" spans="1:34" x14ac:dyDescent="0.25">
      <c r="A958" t="s">
        <v>160</v>
      </c>
      <c r="B958" t="s">
        <v>160</v>
      </c>
      <c r="C958" t="s">
        <v>440</v>
      </c>
      <c r="D958" t="s">
        <v>160</v>
      </c>
      <c r="F958" t="s">
        <v>160</v>
      </c>
      <c r="G958" t="s">
        <v>1325</v>
      </c>
      <c r="I958">
        <v>10</v>
      </c>
      <c r="J958" t="s">
        <v>93</v>
      </c>
      <c r="M958" t="s">
        <v>46</v>
      </c>
      <c r="N958" t="s">
        <v>59</v>
      </c>
      <c r="O958">
        <v>600</v>
      </c>
      <c r="P958" t="s">
        <v>35</v>
      </c>
      <c r="Q958" t="s">
        <v>102</v>
      </c>
      <c r="R958" t="s">
        <v>78</v>
      </c>
      <c r="S958" t="s">
        <v>85</v>
      </c>
      <c r="T958" t="s">
        <v>66</v>
      </c>
      <c r="U958" t="s">
        <v>42</v>
      </c>
      <c r="V958" t="s">
        <v>113</v>
      </c>
      <c r="Z958" t="s">
        <v>32</v>
      </c>
      <c r="AA958">
        <v>5.0000000000000001E-3</v>
      </c>
      <c r="AB958" t="s">
        <v>32</v>
      </c>
      <c r="AC958" t="s">
        <v>441</v>
      </c>
      <c r="AD958" t="s">
        <v>442</v>
      </c>
      <c r="AE958">
        <v>20</v>
      </c>
      <c r="AG958">
        <v>850</v>
      </c>
      <c r="AH958" t="s">
        <v>117</v>
      </c>
    </row>
    <row r="959" spans="1:34" x14ac:dyDescent="0.25">
      <c r="A959" t="s">
        <v>559</v>
      </c>
      <c r="B959" t="s">
        <v>160</v>
      </c>
      <c r="C959" t="s">
        <v>575</v>
      </c>
      <c r="D959" t="s">
        <v>160</v>
      </c>
      <c r="F959" t="s">
        <v>160</v>
      </c>
      <c r="G959" t="s">
        <v>1325</v>
      </c>
      <c r="I959">
        <v>10</v>
      </c>
      <c r="J959" t="s">
        <v>93</v>
      </c>
      <c r="M959" t="s">
        <v>46</v>
      </c>
      <c r="N959" t="s">
        <v>70</v>
      </c>
      <c r="O959">
        <v>300</v>
      </c>
      <c r="P959" t="s">
        <v>48</v>
      </c>
      <c r="Q959" t="s">
        <v>103</v>
      </c>
      <c r="R959" t="s">
        <v>52</v>
      </c>
      <c r="S959" t="s">
        <v>53</v>
      </c>
      <c r="T959" t="s">
        <v>41</v>
      </c>
      <c r="U959" t="s">
        <v>42</v>
      </c>
      <c r="V959" t="s">
        <v>100</v>
      </c>
      <c r="Z959" t="s">
        <v>46</v>
      </c>
      <c r="AB959" t="s">
        <v>32</v>
      </c>
      <c r="AC959" t="s">
        <v>554</v>
      </c>
      <c r="AD959" t="s">
        <v>555</v>
      </c>
      <c r="AE959" s="19">
        <v>44597</v>
      </c>
      <c r="AF959" t="s">
        <v>556</v>
      </c>
      <c r="AG959">
        <v>350</v>
      </c>
      <c r="AH959" t="s">
        <v>116</v>
      </c>
    </row>
    <row r="960" spans="1:34" x14ac:dyDescent="0.25">
      <c r="A960" t="s">
        <v>559</v>
      </c>
      <c r="B960" t="s">
        <v>160</v>
      </c>
      <c r="C960" t="s">
        <v>575</v>
      </c>
      <c r="D960" t="s">
        <v>160</v>
      </c>
      <c r="F960" t="s">
        <v>160</v>
      </c>
      <c r="G960" t="s">
        <v>1325</v>
      </c>
      <c r="I960">
        <v>10</v>
      </c>
      <c r="J960" t="s">
        <v>93</v>
      </c>
      <c r="M960" t="s">
        <v>46</v>
      </c>
      <c r="N960" t="s">
        <v>70</v>
      </c>
      <c r="O960">
        <v>300</v>
      </c>
      <c r="P960" t="s">
        <v>34</v>
      </c>
      <c r="Q960" t="s">
        <v>102</v>
      </c>
      <c r="R960" t="s">
        <v>52</v>
      </c>
      <c r="S960" t="s">
        <v>53</v>
      </c>
      <c r="T960" t="s">
        <v>66</v>
      </c>
      <c r="U960" t="s">
        <v>42</v>
      </c>
      <c r="V960" t="s">
        <v>113</v>
      </c>
      <c r="W960">
        <v>0</v>
      </c>
      <c r="Y960" t="s">
        <v>165</v>
      </c>
      <c r="Z960" t="s">
        <v>46</v>
      </c>
      <c r="AB960" t="s">
        <v>46</v>
      </c>
      <c r="AC960" t="s">
        <v>557</v>
      </c>
      <c r="AD960" t="s">
        <v>558</v>
      </c>
      <c r="AE960">
        <v>5</v>
      </c>
      <c r="AF960" t="s">
        <v>482</v>
      </c>
      <c r="AG960">
        <v>300</v>
      </c>
      <c r="AH960" t="s">
        <v>116</v>
      </c>
    </row>
    <row r="961" spans="1:34" x14ac:dyDescent="0.25">
      <c r="A961" t="s">
        <v>843</v>
      </c>
      <c r="B961" t="s">
        <v>160</v>
      </c>
      <c r="C961" t="s">
        <v>1140</v>
      </c>
      <c r="D961" t="s">
        <v>160</v>
      </c>
      <c r="F961" t="s">
        <v>160</v>
      </c>
      <c r="G961" t="s">
        <v>1325</v>
      </c>
      <c r="I961">
        <v>10</v>
      </c>
      <c r="J961" t="s">
        <v>93</v>
      </c>
      <c r="M961" t="s">
        <v>46</v>
      </c>
      <c r="N961" t="s">
        <v>47</v>
      </c>
      <c r="O961">
        <v>180</v>
      </c>
      <c r="P961" t="s">
        <v>34</v>
      </c>
      <c r="Q961" t="s">
        <v>102</v>
      </c>
      <c r="R961" t="s">
        <v>1119</v>
      </c>
      <c r="S961" t="s">
        <v>85</v>
      </c>
      <c r="T961" t="s">
        <v>66</v>
      </c>
      <c r="U961" t="s">
        <v>42</v>
      </c>
      <c r="V961" t="s">
        <v>113</v>
      </c>
      <c r="W961">
        <v>0</v>
      </c>
      <c r="X961">
        <v>0.45</v>
      </c>
      <c r="Y961" t="s">
        <v>1120</v>
      </c>
      <c r="Z961" t="s">
        <v>32</v>
      </c>
      <c r="AA961">
        <v>5.0000000000000001E-3</v>
      </c>
      <c r="AB961" t="s">
        <v>32</v>
      </c>
      <c r="AC961" t="s">
        <v>1121</v>
      </c>
      <c r="AD961" t="s">
        <v>1122</v>
      </c>
      <c r="AE961">
        <v>5</v>
      </c>
      <c r="AF961" t="s">
        <v>526</v>
      </c>
      <c r="AG961">
        <v>1100</v>
      </c>
      <c r="AH961" t="s">
        <v>116</v>
      </c>
    </row>
    <row r="962" spans="1:34" x14ac:dyDescent="0.25">
      <c r="A962" t="s">
        <v>130</v>
      </c>
      <c r="B962" t="s">
        <v>130</v>
      </c>
      <c r="C962" t="s">
        <v>164</v>
      </c>
      <c r="D962" t="s">
        <v>130</v>
      </c>
      <c r="E962" s="17">
        <v>5.0000000000000001E-3</v>
      </c>
      <c r="F962" t="s">
        <v>130</v>
      </c>
      <c r="H962" t="s">
        <v>109</v>
      </c>
      <c r="I962">
        <v>10</v>
      </c>
      <c r="J962" t="s">
        <v>122</v>
      </c>
      <c r="M962" t="s">
        <v>46</v>
      </c>
      <c r="N962" t="s">
        <v>59</v>
      </c>
      <c r="O962">
        <v>300</v>
      </c>
      <c r="P962" t="s">
        <v>123</v>
      </c>
      <c r="Q962" t="s">
        <v>102</v>
      </c>
      <c r="R962" t="s">
        <v>52</v>
      </c>
      <c r="S962" t="s">
        <v>53</v>
      </c>
      <c r="T962" t="s">
        <v>66</v>
      </c>
      <c r="U962" t="s">
        <v>42</v>
      </c>
      <c r="V962" t="s">
        <v>113</v>
      </c>
      <c r="W962">
        <v>-1</v>
      </c>
      <c r="Y962" t="s">
        <v>124</v>
      </c>
      <c r="Z962" t="s">
        <v>32</v>
      </c>
      <c r="AA962">
        <v>1E-3</v>
      </c>
      <c r="AB962" t="s">
        <v>46</v>
      </c>
      <c r="AC962" t="s">
        <v>125</v>
      </c>
      <c r="AD962" t="s">
        <v>129</v>
      </c>
      <c r="AE962">
        <v>5</v>
      </c>
      <c r="AF962" t="s">
        <v>127</v>
      </c>
      <c r="AG962">
        <v>16</v>
      </c>
      <c r="AH962" t="s">
        <v>116</v>
      </c>
    </row>
    <row r="963" spans="1:34" x14ac:dyDescent="0.25">
      <c r="A963" t="s">
        <v>1100</v>
      </c>
      <c r="B963" t="s">
        <v>130</v>
      </c>
      <c r="C963" t="s">
        <v>1107</v>
      </c>
      <c r="D963" t="s">
        <v>130</v>
      </c>
      <c r="E963">
        <v>7.0000000000000001E-3</v>
      </c>
      <c r="F963" t="s">
        <v>130</v>
      </c>
      <c r="H963" t="s">
        <v>110</v>
      </c>
      <c r="I963">
        <v>10</v>
      </c>
      <c r="J963" t="s">
        <v>97</v>
      </c>
      <c r="M963" t="s">
        <v>32</v>
      </c>
      <c r="N963" t="s">
        <v>59</v>
      </c>
      <c r="O963">
        <v>60</v>
      </c>
      <c r="P963" t="s">
        <v>34</v>
      </c>
      <c r="Q963" t="s">
        <v>102</v>
      </c>
      <c r="R963" t="s">
        <v>52</v>
      </c>
      <c r="S963" t="s">
        <v>53</v>
      </c>
      <c r="T963" t="s">
        <v>66</v>
      </c>
      <c r="U963" t="s">
        <v>42</v>
      </c>
      <c r="V963" t="s">
        <v>113</v>
      </c>
      <c r="Z963" t="s">
        <v>32</v>
      </c>
      <c r="AA963">
        <v>0.01</v>
      </c>
      <c r="AB963" t="s">
        <v>46</v>
      </c>
      <c r="AC963" t="s">
        <v>295</v>
      </c>
      <c r="AD963" t="s">
        <v>1092</v>
      </c>
      <c r="AE963">
        <v>0.5</v>
      </c>
      <c r="AF963" t="s">
        <v>1088</v>
      </c>
      <c r="AG963">
        <v>450</v>
      </c>
      <c r="AH963" t="s">
        <v>116</v>
      </c>
    </row>
    <row r="964" spans="1:34" x14ac:dyDescent="0.25">
      <c r="A964" t="s">
        <v>1176</v>
      </c>
      <c r="B964" t="s">
        <v>1176</v>
      </c>
      <c r="C964" t="s">
        <v>1179</v>
      </c>
      <c r="D964" t="s">
        <v>161</v>
      </c>
      <c r="E964">
        <v>0.01</v>
      </c>
      <c r="F964" t="s">
        <v>161</v>
      </c>
      <c r="G964" t="s">
        <v>1325</v>
      </c>
      <c r="H964" t="s">
        <v>111</v>
      </c>
      <c r="I964">
        <v>10</v>
      </c>
      <c r="J964" t="s">
        <v>93</v>
      </c>
      <c r="M964" t="s">
        <v>46</v>
      </c>
      <c r="N964" t="s">
        <v>59</v>
      </c>
      <c r="O964">
        <v>300</v>
      </c>
      <c r="P964" t="s">
        <v>48</v>
      </c>
      <c r="Q964" t="s">
        <v>103</v>
      </c>
      <c r="R964" t="s">
        <v>52</v>
      </c>
      <c r="S964" t="s">
        <v>53</v>
      </c>
      <c r="Z964" t="s">
        <v>32</v>
      </c>
    </row>
    <row r="965" spans="1:34" x14ac:dyDescent="0.25">
      <c r="A965" t="s">
        <v>1177</v>
      </c>
      <c r="B965" t="s">
        <v>1177</v>
      </c>
      <c r="C965" t="s">
        <v>1179</v>
      </c>
      <c r="D965" t="s">
        <v>161</v>
      </c>
      <c r="E965">
        <v>0.01</v>
      </c>
      <c r="F965" t="s">
        <v>161</v>
      </c>
      <c r="G965" t="s">
        <v>1325</v>
      </c>
      <c r="H965" t="s">
        <v>111</v>
      </c>
      <c r="I965">
        <v>10</v>
      </c>
      <c r="J965" t="s">
        <v>93</v>
      </c>
      <c r="M965" t="s">
        <v>46</v>
      </c>
      <c r="N965" t="s">
        <v>59</v>
      </c>
      <c r="O965">
        <v>300</v>
      </c>
      <c r="P965" t="s">
        <v>48</v>
      </c>
      <c r="Q965" t="s">
        <v>103</v>
      </c>
      <c r="R965" t="s">
        <v>52</v>
      </c>
      <c r="S965" t="s">
        <v>53</v>
      </c>
      <c r="Z965" t="s">
        <v>32</v>
      </c>
    </row>
    <row r="966" spans="1:34" x14ac:dyDescent="0.25">
      <c r="A966" t="s">
        <v>868</v>
      </c>
      <c r="B966" t="s">
        <v>868</v>
      </c>
      <c r="C966" t="s">
        <v>870</v>
      </c>
      <c r="D966" t="s">
        <v>161</v>
      </c>
      <c r="E966">
        <v>1.7999999999999999E-2</v>
      </c>
      <c r="F966" t="s">
        <v>161</v>
      </c>
      <c r="G966" t="s">
        <v>1325</v>
      </c>
      <c r="H966" t="s">
        <v>111</v>
      </c>
      <c r="I966">
        <v>10</v>
      </c>
      <c r="J966" t="s">
        <v>93</v>
      </c>
      <c r="M966" t="s">
        <v>46</v>
      </c>
      <c r="N966" t="s">
        <v>59</v>
      </c>
      <c r="O966">
        <v>60</v>
      </c>
      <c r="P966" t="s">
        <v>48</v>
      </c>
      <c r="Q966" t="s">
        <v>103</v>
      </c>
      <c r="R966" t="s">
        <v>39</v>
      </c>
      <c r="S966" t="s">
        <v>89</v>
      </c>
      <c r="T966" t="s">
        <v>41</v>
      </c>
      <c r="V966" t="s">
        <v>113</v>
      </c>
      <c r="Z966" t="s">
        <v>32</v>
      </c>
      <c r="AA966">
        <v>5.0000000000000001E-3</v>
      </c>
      <c r="AB966" t="s">
        <v>32</v>
      </c>
      <c r="AC966" t="s">
        <v>866</v>
      </c>
      <c r="AE966">
        <v>1</v>
      </c>
      <c r="AG966">
        <v>1126</v>
      </c>
      <c r="AH966" t="s">
        <v>116</v>
      </c>
    </row>
    <row r="967" spans="1:34" x14ac:dyDescent="0.25">
      <c r="A967" t="s">
        <v>867</v>
      </c>
      <c r="B967" t="s">
        <v>867</v>
      </c>
      <c r="C967" t="s">
        <v>870</v>
      </c>
      <c r="D967" t="s">
        <v>161</v>
      </c>
      <c r="E967">
        <v>0.02</v>
      </c>
      <c r="F967" t="s">
        <v>161</v>
      </c>
      <c r="G967" t="s">
        <v>1325</v>
      </c>
      <c r="H967" t="s">
        <v>111</v>
      </c>
      <c r="I967">
        <v>10</v>
      </c>
      <c r="J967" t="s">
        <v>93</v>
      </c>
      <c r="M967" t="s">
        <v>46</v>
      </c>
      <c r="N967" t="s">
        <v>59</v>
      </c>
      <c r="O967">
        <v>60</v>
      </c>
      <c r="P967" t="s">
        <v>48</v>
      </c>
      <c r="Q967" t="s">
        <v>103</v>
      </c>
      <c r="R967" t="s">
        <v>39</v>
      </c>
      <c r="S967" t="s">
        <v>89</v>
      </c>
      <c r="T967" t="s">
        <v>41</v>
      </c>
      <c r="V967" t="s">
        <v>113</v>
      </c>
      <c r="Z967" t="s">
        <v>32</v>
      </c>
      <c r="AA967">
        <v>5.0000000000000001E-3</v>
      </c>
      <c r="AB967" t="s">
        <v>32</v>
      </c>
      <c r="AC967" t="s">
        <v>866</v>
      </c>
      <c r="AE967">
        <v>1</v>
      </c>
      <c r="AG967">
        <v>1126</v>
      </c>
      <c r="AH967" t="s">
        <v>116</v>
      </c>
    </row>
    <row r="968" spans="1:34" x14ac:dyDescent="0.25">
      <c r="A968" t="s">
        <v>161</v>
      </c>
      <c r="B968" t="s">
        <v>161</v>
      </c>
      <c r="C968" t="s">
        <v>975</v>
      </c>
      <c r="D968" t="s">
        <v>161</v>
      </c>
      <c r="E968">
        <v>3.3000000000000002E-2</v>
      </c>
      <c r="F968" t="s">
        <v>161</v>
      </c>
      <c r="G968" t="s">
        <v>1325</v>
      </c>
      <c r="H968" t="s">
        <v>109</v>
      </c>
      <c r="I968">
        <v>10</v>
      </c>
      <c r="J968" t="s">
        <v>93</v>
      </c>
      <c r="M968" t="s">
        <v>46</v>
      </c>
      <c r="N968" t="s">
        <v>59</v>
      </c>
      <c r="O968">
        <v>60</v>
      </c>
      <c r="P968" t="s">
        <v>48</v>
      </c>
      <c r="Q968" t="s">
        <v>102</v>
      </c>
      <c r="R968" t="s">
        <v>52</v>
      </c>
      <c r="S968" t="s">
        <v>53</v>
      </c>
      <c r="T968" t="s">
        <v>66</v>
      </c>
      <c r="U968" t="s">
        <v>42</v>
      </c>
      <c r="V968" t="s">
        <v>113</v>
      </c>
      <c r="Y968" t="s">
        <v>165</v>
      </c>
      <c r="Z968" t="s">
        <v>32</v>
      </c>
      <c r="AA968">
        <v>0.01</v>
      </c>
      <c r="AB968" t="s">
        <v>46</v>
      </c>
      <c r="AC968" t="s">
        <v>966</v>
      </c>
      <c r="AD968" t="s">
        <v>967</v>
      </c>
      <c r="AE968">
        <v>5</v>
      </c>
      <c r="AF968" t="s">
        <v>482</v>
      </c>
      <c r="AG968">
        <v>750</v>
      </c>
      <c r="AH968" t="s">
        <v>120</v>
      </c>
    </row>
    <row r="969" spans="1:34" x14ac:dyDescent="0.25">
      <c r="A969" t="s">
        <v>420</v>
      </c>
      <c r="B969" t="s">
        <v>161</v>
      </c>
      <c r="C969" t="s">
        <v>414</v>
      </c>
      <c r="D969" t="s">
        <v>161</v>
      </c>
      <c r="E969">
        <v>4.2000000000000003E-2</v>
      </c>
      <c r="F969" t="s">
        <v>161</v>
      </c>
      <c r="G969" t="s">
        <v>1325</v>
      </c>
      <c r="H969" t="s">
        <v>111</v>
      </c>
      <c r="I969">
        <v>10</v>
      </c>
      <c r="J969" t="s">
        <v>93</v>
      </c>
      <c r="M969" t="s">
        <v>415</v>
      </c>
      <c r="N969" t="s">
        <v>59</v>
      </c>
      <c r="O969">
        <v>10</v>
      </c>
      <c r="P969" t="s">
        <v>48</v>
      </c>
      <c r="Q969" t="s">
        <v>103</v>
      </c>
      <c r="R969" t="s">
        <v>52</v>
      </c>
      <c r="S969" t="s">
        <v>53</v>
      </c>
      <c r="T969" t="s">
        <v>41</v>
      </c>
      <c r="U969" t="s">
        <v>42</v>
      </c>
      <c r="V969" t="s">
        <v>113</v>
      </c>
      <c r="Y969" t="s">
        <v>165</v>
      </c>
      <c r="Z969" t="s">
        <v>32</v>
      </c>
      <c r="AA969">
        <v>0.01</v>
      </c>
      <c r="AC969" t="s">
        <v>416</v>
      </c>
      <c r="AD969" t="s">
        <v>421</v>
      </c>
      <c r="AE969">
        <v>2</v>
      </c>
      <c r="AF969" t="s">
        <v>417</v>
      </c>
      <c r="AG969">
        <v>800</v>
      </c>
      <c r="AH969" t="s">
        <v>116</v>
      </c>
    </row>
    <row r="970" spans="1:34" x14ac:dyDescent="0.25">
      <c r="A970" t="s">
        <v>161</v>
      </c>
      <c r="B970" t="s">
        <v>161</v>
      </c>
      <c r="C970" t="s">
        <v>809</v>
      </c>
      <c r="D970" t="s">
        <v>161</v>
      </c>
      <c r="E970">
        <v>4.3999999999999997E-2</v>
      </c>
      <c r="F970" t="s">
        <v>161</v>
      </c>
      <c r="G970" t="s">
        <v>1325</v>
      </c>
      <c r="H970" t="s">
        <v>109</v>
      </c>
      <c r="J970" t="s">
        <v>93</v>
      </c>
      <c r="K970" t="s">
        <v>810</v>
      </c>
      <c r="M970" t="s">
        <v>46</v>
      </c>
      <c r="N970" t="s">
        <v>59</v>
      </c>
      <c r="O970">
        <v>300</v>
      </c>
      <c r="P970" t="s">
        <v>35</v>
      </c>
      <c r="Q970" t="s">
        <v>103</v>
      </c>
      <c r="R970" t="s">
        <v>52</v>
      </c>
      <c r="S970" t="s">
        <v>53</v>
      </c>
      <c r="T970" t="s">
        <v>77</v>
      </c>
      <c r="U970" t="s">
        <v>42</v>
      </c>
      <c r="V970" t="s">
        <v>113</v>
      </c>
      <c r="Y970" t="s">
        <v>165</v>
      </c>
      <c r="Z970" t="s">
        <v>32</v>
      </c>
      <c r="AA970">
        <v>0.01</v>
      </c>
      <c r="AB970" t="s">
        <v>46</v>
      </c>
      <c r="AC970" t="s">
        <v>341</v>
      </c>
      <c r="AD970" t="s">
        <v>811</v>
      </c>
      <c r="AE970">
        <v>0.5</v>
      </c>
      <c r="AF970" t="s">
        <v>812</v>
      </c>
      <c r="AG970">
        <v>700</v>
      </c>
      <c r="AH970" t="s">
        <v>117</v>
      </c>
    </row>
    <row r="971" spans="1:34" x14ac:dyDescent="0.25">
      <c r="A971" t="s">
        <v>161</v>
      </c>
      <c r="B971" t="s">
        <v>161</v>
      </c>
      <c r="C971" t="s">
        <v>1115</v>
      </c>
      <c r="D971" t="s">
        <v>161</v>
      </c>
      <c r="E971">
        <v>4.4999999999999998E-2</v>
      </c>
      <c r="F971" t="s">
        <v>161</v>
      </c>
      <c r="G971" t="s">
        <v>1325</v>
      </c>
      <c r="I971">
        <v>10</v>
      </c>
      <c r="J971" t="s">
        <v>93</v>
      </c>
      <c r="N971" t="s">
        <v>1109</v>
      </c>
      <c r="O971">
        <v>10</v>
      </c>
      <c r="P971" t="s">
        <v>1110</v>
      </c>
      <c r="Q971" t="s">
        <v>103</v>
      </c>
      <c r="R971" t="s">
        <v>52</v>
      </c>
      <c r="T971" t="s">
        <v>824</v>
      </c>
      <c r="AB971" t="s">
        <v>826</v>
      </c>
      <c r="AD971" t="s">
        <v>1114</v>
      </c>
      <c r="AE971">
        <v>2</v>
      </c>
    </row>
    <row r="972" spans="1:34" x14ac:dyDescent="0.25">
      <c r="A972" t="s">
        <v>510</v>
      </c>
      <c r="B972" t="s">
        <v>510</v>
      </c>
      <c r="C972" t="s">
        <v>497</v>
      </c>
      <c r="D972" t="s">
        <v>161</v>
      </c>
      <c r="E972">
        <v>4.53E-2</v>
      </c>
      <c r="F972" t="s">
        <v>161</v>
      </c>
      <c r="G972" t="s">
        <v>1325</v>
      </c>
      <c r="H972" t="s">
        <v>109</v>
      </c>
      <c r="I972">
        <v>10</v>
      </c>
      <c r="J972" t="s">
        <v>93</v>
      </c>
      <c r="M972" t="s">
        <v>46</v>
      </c>
      <c r="N972" t="s">
        <v>59</v>
      </c>
      <c r="O972">
        <v>180</v>
      </c>
      <c r="P972" t="s">
        <v>48</v>
      </c>
      <c r="Q972" t="s">
        <v>103</v>
      </c>
      <c r="R972" t="s">
        <v>39</v>
      </c>
      <c r="S972" t="s">
        <v>65</v>
      </c>
      <c r="T972" t="s">
        <v>41</v>
      </c>
      <c r="V972" t="s">
        <v>113</v>
      </c>
      <c r="W972">
        <v>3</v>
      </c>
      <c r="Y972" t="s">
        <v>511</v>
      </c>
      <c r="Z972" t="s">
        <v>32</v>
      </c>
      <c r="AA972" t="s">
        <v>397</v>
      </c>
      <c r="AB972" t="s">
        <v>46</v>
      </c>
      <c r="AC972" t="s">
        <v>512</v>
      </c>
      <c r="AD972" t="s">
        <v>513</v>
      </c>
      <c r="AE972">
        <v>3</v>
      </c>
      <c r="AF972" t="s">
        <v>514</v>
      </c>
      <c r="AG972">
        <v>170</v>
      </c>
      <c r="AH972" t="s">
        <v>116</v>
      </c>
    </row>
    <row r="973" spans="1:34" x14ac:dyDescent="0.25">
      <c r="A973" t="s">
        <v>560</v>
      </c>
      <c r="B973" t="s">
        <v>560</v>
      </c>
      <c r="C973" t="s">
        <v>575</v>
      </c>
      <c r="D973" t="s">
        <v>161</v>
      </c>
      <c r="E973">
        <v>0.05</v>
      </c>
      <c r="F973" t="s">
        <v>161</v>
      </c>
      <c r="G973" t="s">
        <v>1325</v>
      </c>
      <c r="H973" t="s">
        <v>108</v>
      </c>
      <c r="I973">
        <v>10</v>
      </c>
      <c r="J973" t="s">
        <v>93</v>
      </c>
      <c r="M973" t="s">
        <v>46</v>
      </c>
      <c r="N973" t="s">
        <v>70</v>
      </c>
      <c r="O973">
        <v>300</v>
      </c>
      <c r="P973" t="s">
        <v>48</v>
      </c>
      <c r="Q973" t="s">
        <v>103</v>
      </c>
      <c r="R973" t="s">
        <v>52</v>
      </c>
      <c r="S973" t="s">
        <v>53</v>
      </c>
      <c r="T973" t="s">
        <v>41</v>
      </c>
      <c r="U973" t="s">
        <v>42</v>
      </c>
      <c r="V973" t="s">
        <v>113</v>
      </c>
      <c r="W973">
        <v>3</v>
      </c>
      <c r="Y973" t="s">
        <v>165</v>
      </c>
      <c r="Z973" t="s">
        <v>32</v>
      </c>
      <c r="AB973" t="s">
        <v>46</v>
      </c>
      <c r="AC973" t="s">
        <v>554</v>
      </c>
      <c r="AD973" t="s">
        <v>555</v>
      </c>
      <c r="AE973" s="19">
        <v>44597</v>
      </c>
      <c r="AF973" t="s">
        <v>556</v>
      </c>
      <c r="AG973">
        <v>36</v>
      </c>
      <c r="AH973" t="s">
        <v>116</v>
      </c>
    </row>
    <row r="974" spans="1:34" x14ac:dyDescent="0.25">
      <c r="A974" t="s">
        <v>561</v>
      </c>
      <c r="B974" t="s">
        <v>561</v>
      </c>
      <c r="C974" t="s">
        <v>575</v>
      </c>
      <c r="D974" t="s">
        <v>161</v>
      </c>
      <c r="E974">
        <v>0.05</v>
      </c>
      <c r="F974" t="s">
        <v>161</v>
      </c>
      <c r="G974" t="s">
        <v>1325</v>
      </c>
      <c r="H974" t="s">
        <v>108</v>
      </c>
      <c r="I974">
        <v>10</v>
      </c>
      <c r="J974" t="s">
        <v>93</v>
      </c>
      <c r="M974" t="s">
        <v>46</v>
      </c>
      <c r="N974" t="s">
        <v>70</v>
      </c>
      <c r="O974">
        <v>300</v>
      </c>
      <c r="P974" t="s">
        <v>48</v>
      </c>
      <c r="Q974" t="s">
        <v>103</v>
      </c>
      <c r="R974" t="s">
        <v>52</v>
      </c>
      <c r="S974" t="s">
        <v>53</v>
      </c>
      <c r="T974" t="s">
        <v>41</v>
      </c>
      <c r="U974" t="s">
        <v>42</v>
      </c>
      <c r="V974" t="s">
        <v>113</v>
      </c>
      <c r="W974">
        <v>4</v>
      </c>
      <c r="Y974" t="s">
        <v>165</v>
      </c>
      <c r="Z974" t="s">
        <v>32</v>
      </c>
      <c r="AB974" t="s">
        <v>46</v>
      </c>
      <c r="AC974" t="s">
        <v>554</v>
      </c>
      <c r="AD974" t="s">
        <v>555</v>
      </c>
      <c r="AE974" s="19">
        <v>44597</v>
      </c>
      <c r="AF974" t="s">
        <v>556</v>
      </c>
      <c r="AG974">
        <v>36</v>
      </c>
      <c r="AH974" t="s">
        <v>116</v>
      </c>
    </row>
    <row r="975" spans="1:34" x14ac:dyDescent="0.25">
      <c r="A975" t="s">
        <v>161</v>
      </c>
      <c r="B975" t="s">
        <v>161</v>
      </c>
      <c r="C975" t="s">
        <v>1074</v>
      </c>
      <c r="D975" t="s">
        <v>161</v>
      </c>
      <c r="E975">
        <v>5.2999999999999999E-2</v>
      </c>
      <c r="F975" t="s">
        <v>161</v>
      </c>
      <c r="G975" t="s">
        <v>1325</v>
      </c>
      <c r="H975" t="s">
        <v>111</v>
      </c>
      <c r="I975" t="s">
        <v>1044</v>
      </c>
      <c r="J975" t="s">
        <v>93</v>
      </c>
      <c r="M975" t="s">
        <v>46</v>
      </c>
      <c r="N975" t="s">
        <v>59</v>
      </c>
      <c r="O975">
        <v>1200</v>
      </c>
      <c r="P975" t="s">
        <v>34</v>
      </c>
      <c r="Q975" t="s">
        <v>103</v>
      </c>
      <c r="R975" t="s">
        <v>52</v>
      </c>
      <c r="S975" t="s">
        <v>53</v>
      </c>
      <c r="T975" t="s">
        <v>41</v>
      </c>
      <c r="U975" t="s">
        <v>42</v>
      </c>
      <c r="V975" t="s">
        <v>113</v>
      </c>
      <c r="Y975" t="s">
        <v>165</v>
      </c>
      <c r="Z975" t="s">
        <v>32</v>
      </c>
      <c r="AA975" t="s">
        <v>397</v>
      </c>
      <c r="AB975" t="s">
        <v>46</v>
      </c>
      <c r="AC975" t="s">
        <v>1062</v>
      </c>
      <c r="AD975" t="s">
        <v>1048</v>
      </c>
      <c r="AE975" t="s">
        <v>1063</v>
      </c>
      <c r="AF975" t="s">
        <v>679</v>
      </c>
      <c r="AG975">
        <v>300</v>
      </c>
      <c r="AH975" t="s">
        <v>116</v>
      </c>
    </row>
    <row r="976" spans="1:34" x14ac:dyDescent="0.25">
      <c r="A976" t="s">
        <v>161</v>
      </c>
      <c r="B976" t="s">
        <v>161</v>
      </c>
      <c r="C976" t="s">
        <v>1074</v>
      </c>
      <c r="D976" t="s">
        <v>161</v>
      </c>
      <c r="E976">
        <v>5.3999999999999999E-2</v>
      </c>
      <c r="F976" t="s">
        <v>161</v>
      </c>
      <c r="G976" t="s">
        <v>1325</v>
      </c>
      <c r="H976" t="s">
        <v>111</v>
      </c>
      <c r="I976" t="s">
        <v>1044</v>
      </c>
      <c r="J976" t="s">
        <v>93</v>
      </c>
      <c r="M976" t="s">
        <v>46</v>
      </c>
      <c r="N976" t="s">
        <v>59</v>
      </c>
      <c r="O976">
        <v>1200</v>
      </c>
      <c r="P976" t="s">
        <v>34</v>
      </c>
      <c r="Q976" t="s">
        <v>103</v>
      </c>
      <c r="R976" t="s">
        <v>39</v>
      </c>
      <c r="S976" t="s">
        <v>89</v>
      </c>
      <c r="T976" t="s">
        <v>41</v>
      </c>
      <c r="U976" t="s">
        <v>42</v>
      </c>
      <c r="V976" t="s">
        <v>113</v>
      </c>
      <c r="W976" t="s">
        <v>397</v>
      </c>
      <c r="X976" t="s">
        <v>1053</v>
      </c>
      <c r="Y976" t="s">
        <v>664</v>
      </c>
      <c r="Z976" t="s">
        <v>32</v>
      </c>
      <c r="AA976" t="s">
        <v>397</v>
      </c>
      <c r="AB976" t="s">
        <v>32</v>
      </c>
      <c r="AC976" t="s">
        <v>1047</v>
      </c>
      <c r="AD976" t="s">
        <v>1048</v>
      </c>
      <c r="AE976">
        <v>1.3</v>
      </c>
      <c r="AF976" t="s">
        <v>679</v>
      </c>
      <c r="AG976">
        <v>440</v>
      </c>
      <c r="AH976" t="s">
        <v>116</v>
      </c>
    </row>
    <row r="977" spans="1:34" x14ac:dyDescent="0.25">
      <c r="A977" t="s">
        <v>660</v>
      </c>
      <c r="B977" t="s">
        <v>660</v>
      </c>
      <c r="C977" t="s">
        <v>668</v>
      </c>
      <c r="D977" t="s">
        <v>161</v>
      </c>
      <c r="E977">
        <v>5.5299999999999995E-2</v>
      </c>
      <c r="F977" t="s">
        <v>161</v>
      </c>
      <c r="G977" t="s">
        <v>1325</v>
      </c>
      <c r="H977" t="s">
        <v>109</v>
      </c>
      <c r="I977">
        <v>10</v>
      </c>
      <c r="J977" t="s">
        <v>93</v>
      </c>
      <c r="M977" t="s">
        <v>46</v>
      </c>
      <c r="N977" t="s">
        <v>47</v>
      </c>
      <c r="O977">
        <v>120</v>
      </c>
      <c r="P977" t="s">
        <v>48</v>
      </c>
      <c r="Q977" t="s">
        <v>102</v>
      </c>
      <c r="R977" t="s">
        <v>52</v>
      </c>
      <c r="S977" t="s">
        <v>53</v>
      </c>
      <c r="T977" t="s">
        <v>66</v>
      </c>
      <c r="U977" t="s">
        <v>42</v>
      </c>
      <c r="V977" t="s">
        <v>113</v>
      </c>
      <c r="Z977" t="s">
        <v>32</v>
      </c>
      <c r="AA977">
        <v>2E-3</v>
      </c>
      <c r="AB977" t="s">
        <v>46</v>
      </c>
      <c r="AG977">
        <v>280</v>
      </c>
      <c r="AH977" t="s">
        <v>116</v>
      </c>
    </row>
    <row r="978" spans="1:34" x14ac:dyDescent="0.25">
      <c r="A978" t="s">
        <v>161</v>
      </c>
      <c r="B978" t="s">
        <v>161</v>
      </c>
      <c r="C978" t="s">
        <v>1261</v>
      </c>
      <c r="D978" t="s">
        <v>161</v>
      </c>
      <c r="E978">
        <v>5.5399999999999998E-2</v>
      </c>
      <c r="F978" t="s">
        <v>161</v>
      </c>
      <c r="G978" t="s">
        <v>1325</v>
      </c>
      <c r="H978" t="s">
        <v>111</v>
      </c>
      <c r="I978">
        <v>10</v>
      </c>
      <c r="J978" t="s">
        <v>96</v>
      </c>
      <c r="M978" t="s">
        <v>32</v>
      </c>
      <c r="N978" t="s">
        <v>59</v>
      </c>
      <c r="O978">
        <v>18</v>
      </c>
      <c r="P978" t="s">
        <v>71</v>
      </c>
      <c r="S978" t="s">
        <v>53</v>
      </c>
      <c r="T978" t="s">
        <v>41</v>
      </c>
      <c r="U978" t="s">
        <v>42</v>
      </c>
      <c r="V978" t="s">
        <v>113</v>
      </c>
      <c r="Y978" t="s">
        <v>1257</v>
      </c>
      <c r="Z978" t="s">
        <v>32</v>
      </c>
      <c r="AA978">
        <v>0.01</v>
      </c>
      <c r="AB978" t="s">
        <v>46</v>
      </c>
      <c r="AC978" t="s">
        <v>778</v>
      </c>
      <c r="AD978" t="s">
        <v>1258</v>
      </c>
      <c r="AE978">
        <v>2</v>
      </c>
      <c r="AF978" t="s">
        <v>127</v>
      </c>
      <c r="AG978">
        <v>393</v>
      </c>
      <c r="AH978" t="s">
        <v>116</v>
      </c>
    </row>
    <row r="979" spans="1:34" x14ac:dyDescent="0.25">
      <c r="A979" t="s">
        <v>161</v>
      </c>
      <c r="B979" t="s">
        <v>161</v>
      </c>
      <c r="C979" t="s">
        <v>337</v>
      </c>
      <c r="D979" t="s">
        <v>161</v>
      </c>
      <c r="E979">
        <v>5.6000000000000001E-2</v>
      </c>
      <c r="F979" t="s">
        <v>161</v>
      </c>
      <c r="G979" t="s">
        <v>1325</v>
      </c>
      <c r="H979" t="s">
        <v>111</v>
      </c>
      <c r="I979">
        <v>10</v>
      </c>
      <c r="J979" t="s">
        <v>93</v>
      </c>
      <c r="M979" t="s">
        <v>32</v>
      </c>
      <c r="N979" t="s">
        <v>59</v>
      </c>
      <c r="O979">
        <v>900</v>
      </c>
      <c r="P979" t="s">
        <v>48</v>
      </c>
      <c r="Q979" t="s">
        <v>103</v>
      </c>
      <c r="R979" t="s">
        <v>39</v>
      </c>
      <c r="S979" t="s">
        <v>89</v>
      </c>
      <c r="T979" t="s">
        <v>41</v>
      </c>
      <c r="U979" t="s">
        <v>42</v>
      </c>
      <c r="V979" t="s">
        <v>113</v>
      </c>
      <c r="W979">
        <v>2</v>
      </c>
      <c r="X979">
        <v>5</v>
      </c>
      <c r="Y979" t="s">
        <v>322</v>
      </c>
      <c r="Z979" t="s">
        <v>32</v>
      </c>
      <c r="AA979">
        <v>0.01</v>
      </c>
      <c r="AB979" t="s">
        <v>32</v>
      </c>
      <c r="AC979" t="s">
        <v>334</v>
      </c>
      <c r="AD979" t="s">
        <v>335</v>
      </c>
      <c r="AE979">
        <v>2</v>
      </c>
      <c r="AF979" t="s">
        <v>336</v>
      </c>
      <c r="AG979">
        <v>570</v>
      </c>
      <c r="AH979" t="s">
        <v>116</v>
      </c>
    </row>
    <row r="980" spans="1:34" x14ac:dyDescent="0.25">
      <c r="A980" t="s">
        <v>831</v>
      </c>
      <c r="B980" t="s">
        <v>831</v>
      </c>
      <c r="C980" t="s">
        <v>862</v>
      </c>
      <c r="D980" t="s">
        <v>161</v>
      </c>
      <c r="E980">
        <v>5.6000000000000001E-2</v>
      </c>
      <c r="F980" t="s">
        <v>161</v>
      </c>
      <c r="G980" t="s">
        <v>1325</v>
      </c>
      <c r="H980" t="s">
        <v>822</v>
      </c>
      <c r="I980">
        <v>10</v>
      </c>
      <c r="J980" t="s">
        <v>93</v>
      </c>
      <c r="M980" t="s">
        <v>415</v>
      </c>
      <c r="N980" t="s">
        <v>823</v>
      </c>
      <c r="O980">
        <v>300</v>
      </c>
      <c r="P980" t="s">
        <v>856</v>
      </c>
      <c r="Q980" t="s">
        <v>103</v>
      </c>
      <c r="R980" t="s">
        <v>63</v>
      </c>
      <c r="T980" t="s">
        <v>824</v>
      </c>
      <c r="V980" t="s">
        <v>825</v>
      </c>
      <c r="Z980" t="s">
        <v>826</v>
      </c>
      <c r="AA980" t="s">
        <v>397</v>
      </c>
      <c r="AB980" t="s">
        <v>415</v>
      </c>
      <c r="AC980" t="s">
        <v>827</v>
      </c>
      <c r="AD980" t="s">
        <v>828</v>
      </c>
      <c r="AE980">
        <v>1</v>
      </c>
      <c r="AF980" t="s">
        <v>829</v>
      </c>
      <c r="AG980">
        <v>400</v>
      </c>
      <c r="AH980" t="s">
        <v>830</v>
      </c>
    </row>
    <row r="981" spans="1:34" x14ac:dyDescent="0.25">
      <c r="A981" t="s">
        <v>161</v>
      </c>
      <c r="B981" t="s">
        <v>161</v>
      </c>
      <c r="C981" t="s">
        <v>920</v>
      </c>
      <c r="D981" t="s">
        <v>161</v>
      </c>
      <c r="E981" s="17">
        <v>5.8000000000000003E-2</v>
      </c>
      <c r="F981" t="s">
        <v>161</v>
      </c>
      <c r="G981" t="s">
        <v>1325</v>
      </c>
      <c r="H981" t="s">
        <v>110</v>
      </c>
      <c r="I981" s="17">
        <v>15</v>
      </c>
      <c r="J981" t="s">
        <v>915</v>
      </c>
      <c r="M981" t="s">
        <v>46</v>
      </c>
      <c r="N981" t="s">
        <v>59</v>
      </c>
      <c r="O981" t="s">
        <v>916</v>
      </c>
      <c r="P981" t="s">
        <v>48</v>
      </c>
      <c r="Q981" t="s">
        <v>103</v>
      </c>
      <c r="R981" t="s">
        <v>52</v>
      </c>
      <c r="S981" t="s">
        <v>53</v>
      </c>
      <c r="T981" t="s">
        <v>41</v>
      </c>
      <c r="U981" t="s">
        <v>42</v>
      </c>
      <c r="V981" t="s">
        <v>100</v>
      </c>
      <c r="W981">
        <v>6</v>
      </c>
      <c r="Y981" t="s">
        <v>917</v>
      </c>
      <c r="Z981" t="s">
        <v>32</v>
      </c>
      <c r="AA981">
        <v>0.01</v>
      </c>
      <c r="AB981" t="s">
        <v>46</v>
      </c>
      <c r="AC981" t="s">
        <v>918</v>
      </c>
      <c r="AD981" t="s">
        <v>919</v>
      </c>
      <c r="AE981">
        <v>2</v>
      </c>
      <c r="AF981" t="s">
        <v>216</v>
      </c>
      <c r="AG981" s="17">
        <v>530</v>
      </c>
      <c r="AH981" t="s">
        <v>116</v>
      </c>
    </row>
    <row r="982" spans="1:34" x14ac:dyDescent="0.25">
      <c r="A982" t="s">
        <v>887</v>
      </c>
      <c r="B982" t="s">
        <v>161</v>
      </c>
      <c r="C982" t="s">
        <v>888</v>
      </c>
      <c r="D982" t="s">
        <v>161</v>
      </c>
      <c r="E982">
        <v>5.8999999999999997E-2</v>
      </c>
      <c r="F982" t="s">
        <v>161</v>
      </c>
      <c r="G982" t="s">
        <v>1325</v>
      </c>
      <c r="H982" t="s">
        <v>111</v>
      </c>
      <c r="I982">
        <v>5</v>
      </c>
      <c r="J982" t="s">
        <v>93</v>
      </c>
      <c r="M982" t="s">
        <v>826</v>
      </c>
      <c r="N982" t="s">
        <v>59</v>
      </c>
      <c r="O982">
        <v>240</v>
      </c>
      <c r="P982" t="s">
        <v>457</v>
      </c>
      <c r="Q982" t="s">
        <v>103</v>
      </c>
      <c r="R982" t="s">
        <v>52</v>
      </c>
      <c r="S982" t="s">
        <v>53</v>
      </c>
      <c r="T982" t="s">
        <v>41</v>
      </c>
      <c r="U982" t="s">
        <v>42</v>
      </c>
      <c r="V982" t="s">
        <v>113</v>
      </c>
      <c r="Y982" t="s">
        <v>165</v>
      </c>
      <c r="Z982" t="s">
        <v>32</v>
      </c>
      <c r="AA982">
        <v>5.0000000000000001E-3</v>
      </c>
      <c r="AB982" t="s">
        <v>415</v>
      </c>
      <c r="AC982" t="s">
        <v>883</v>
      </c>
      <c r="AD982" t="s">
        <v>884</v>
      </c>
      <c r="AE982">
        <v>1</v>
      </c>
      <c r="AF982" t="s">
        <v>812</v>
      </c>
      <c r="AG982">
        <v>250</v>
      </c>
      <c r="AH982" t="s">
        <v>116</v>
      </c>
    </row>
    <row r="983" spans="1:34" x14ac:dyDescent="0.25">
      <c r="A983" t="s">
        <v>217</v>
      </c>
      <c r="B983" t="s">
        <v>161</v>
      </c>
      <c r="C983" t="s">
        <v>553</v>
      </c>
      <c r="D983" t="s">
        <v>161</v>
      </c>
      <c r="E983">
        <v>0.06</v>
      </c>
      <c r="F983" t="s">
        <v>161</v>
      </c>
      <c r="G983" t="s">
        <v>1325</v>
      </c>
      <c r="H983" t="s">
        <v>111</v>
      </c>
      <c r="I983">
        <v>10</v>
      </c>
      <c r="J983" t="s">
        <v>93</v>
      </c>
      <c r="M983" t="s">
        <v>46</v>
      </c>
      <c r="N983" t="s">
        <v>59</v>
      </c>
      <c r="O983">
        <v>90</v>
      </c>
      <c r="P983" t="s">
        <v>48</v>
      </c>
      <c r="Q983" t="s">
        <v>103</v>
      </c>
      <c r="R983" t="s">
        <v>52</v>
      </c>
      <c r="S983" t="s">
        <v>53</v>
      </c>
      <c r="T983" t="s">
        <v>66</v>
      </c>
      <c r="U983" t="s">
        <v>42</v>
      </c>
      <c r="V983" t="s">
        <v>113</v>
      </c>
      <c r="Z983" t="s">
        <v>32</v>
      </c>
      <c r="AA983">
        <v>0.01</v>
      </c>
      <c r="AB983" t="s">
        <v>46</v>
      </c>
      <c r="AD983" t="s">
        <v>551</v>
      </c>
      <c r="AE983">
        <v>1</v>
      </c>
      <c r="AF983" t="s">
        <v>552</v>
      </c>
      <c r="AG983">
        <v>60</v>
      </c>
      <c r="AH983" t="s">
        <v>116</v>
      </c>
    </row>
    <row r="984" spans="1:34" x14ac:dyDescent="0.25">
      <c r="A984" t="s">
        <v>161</v>
      </c>
      <c r="B984" t="s">
        <v>161</v>
      </c>
      <c r="C984" t="s">
        <v>889</v>
      </c>
      <c r="D984" t="s">
        <v>161</v>
      </c>
      <c r="E984">
        <v>0.06</v>
      </c>
      <c r="F984" t="s">
        <v>161</v>
      </c>
      <c r="G984" t="s">
        <v>1325</v>
      </c>
      <c r="H984" t="s">
        <v>109</v>
      </c>
      <c r="I984">
        <v>10</v>
      </c>
      <c r="J984" t="s">
        <v>93</v>
      </c>
      <c r="M984" t="s">
        <v>46</v>
      </c>
      <c r="N984" t="s">
        <v>59</v>
      </c>
      <c r="O984">
        <v>5</v>
      </c>
      <c r="P984" t="s">
        <v>48</v>
      </c>
      <c r="Q984" t="s">
        <v>103</v>
      </c>
      <c r="R984" t="s">
        <v>52</v>
      </c>
      <c r="S984" t="s">
        <v>53</v>
      </c>
      <c r="T984" t="s">
        <v>41</v>
      </c>
      <c r="U984" t="s">
        <v>55</v>
      </c>
      <c r="V984" t="s">
        <v>113</v>
      </c>
      <c r="W984">
        <v>0</v>
      </c>
      <c r="X984" t="s">
        <v>55</v>
      </c>
      <c r="Y984" t="s">
        <v>890</v>
      </c>
      <c r="Z984" t="s">
        <v>32</v>
      </c>
      <c r="AA984">
        <v>0.01</v>
      </c>
      <c r="AB984" t="s">
        <v>46</v>
      </c>
      <c r="AC984" t="s">
        <v>230</v>
      </c>
      <c r="AD984" t="s">
        <v>891</v>
      </c>
      <c r="AE984">
        <v>2</v>
      </c>
      <c r="AF984" t="s">
        <v>892</v>
      </c>
      <c r="AG984">
        <v>750</v>
      </c>
      <c r="AH984" t="s">
        <v>116</v>
      </c>
    </row>
    <row r="985" spans="1:34" x14ac:dyDescent="0.25">
      <c r="A985" t="s">
        <v>348</v>
      </c>
      <c r="B985" t="s">
        <v>348</v>
      </c>
      <c r="C985" t="s">
        <v>338</v>
      </c>
      <c r="D985" t="s">
        <v>161</v>
      </c>
      <c r="E985">
        <v>0.06</v>
      </c>
      <c r="F985" t="s">
        <v>161</v>
      </c>
      <c r="G985" t="s">
        <v>1325</v>
      </c>
      <c r="H985" t="s">
        <v>111</v>
      </c>
      <c r="I985">
        <v>10</v>
      </c>
      <c r="J985" t="s">
        <v>96</v>
      </c>
      <c r="M985" t="s">
        <v>32</v>
      </c>
      <c r="N985" t="s">
        <v>59</v>
      </c>
      <c r="O985">
        <v>3</v>
      </c>
      <c r="P985" t="s">
        <v>339</v>
      </c>
      <c r="Q985" t="s">
        <v>103</v>
      </c>
      <c r="R985" t="s">
        <v>52</v>
      </c>
      <c r="S985" t="s">
        <v>53</v>
      </c>
      <c r="T985" t="s">
        <v>41</v>
      </c>
      <c r="U985" t="s">
        <v>42</v>
      </c>
      <c r="V985" t="s">
        <v>113</v>
      </c>
      <c r="W985">
        <v>0</v>
      </c>
      <c r="Y985" t="s">
        <v>165</v>
      </c>
      <c r="Z985" t="s">
        <v>32</v>
      </c>
      <c r="AC985" t="s">
        <v>230</v>
      </c>
      <c r="AD985" t="s">
        <v>340</v>
      </c>
      <c r="AE985">
        <v>1</v>
      </c>
      <c r="AF985" t="s">
        <v>216</v>
      </c>
      <c r="AG985">
        <v>523</v>
      </c>
      <c r="AH985" t="s">
        <v>116</v>
      </c>
    </row>
    <row r="986" spans="1:34" x14ac:dyDescent="0.25">
      <c r="A986" t="s">
        <v>161</v>
      </c>
      <c r="B986" t="s">
        <v>161</v>
      </c>
      <c r="C986" t="s">
        <v>1246</v>
      </c>
      <c r="D986" t="s">
        <v>161</v>
      </c>
      <c r="E986">
        <v>6.0999999999999999E-2</v>
      </c>
      <c r="F986" t="s">
        <v>161</v>
      </c>
      <c r="G986" t="s">
        <v>1325</v>
      </c>
      <c r="H986" t="s">
        <v>111</v>
      </c>
      <c r="I986">
        <v>10</v>
      </c>
      <c r="J986" t="s">
        <v>93</v>
      </c>
      <c r="M986" t="s">
        <v>46</v>
      </c>
      <c r="N986" t="s">
        <v>59</v>
      </c>
      <c r="O986">
        <v>600</v>
      </c>
      <c r="P986" t="s">
        <v>48</v>
      </c>
      <c r="Q986" t="s">
        <v>103</v>
      </c>
      <c r="R986" t="s">
        <v>52</v>
      </c>
      <c r="S986" t="s">
        <v>53</v>
      </c>
      <c r="T986" t="s">
        <v>41</v>
      </c>
      <c r="U986" t="s">
        <v>42</v>
      </c>
      <c r="V986" t="s">
        <v>113</v>
      </c>
      <c r="W986">
        <v>0</v>
      </c>
      <c r="Z986" t="s">
        <v>32</v>
      </c>
      <c r="AA986">
        <v>0.01</v>
      </c>
      <c r="AB986" t="s">
        <v>46</v>
      </c>
      <c r="AC986" t="s">
        <v>628</v>
      </c>
      <c r="AD986" t="s">
        <v>467</v>
      </c>
      <c r="AE986">
        <v>3</v>
      </c>
      <c r="AF986" t="s">
        <v>1204</v>
      </c>
      <c r="AG986">
        <v>107</v>
      </c>
      <c r="AH986" t="s">
        <v>116</v>
      </c>
    </row>
    <row r="987" spans="1:34" x14ac:dyDescent="0.25">
      <c r="A987" t="s">
        <v>195</v>
      </c>
      <c r="B987" t="s">
        <v>195</v>
      </c>
      <c r="C987" t="s">
        <v>211</v>
      </c>
      <c r="D987" t="s">
        <v>161</v>
      </c>
      <c r="E987">
        <v>6.3399999999999998E-2</v>
      </c>
      <c r="F987" t="s">
        <v>161</v>
      </c>
      <c r="G987" t="s">
        <v>1325</v>
      </c>
      <c r="H987" t="s">
        <v>109</v>
      </c>
      <c r="I987">
        <v>15</v>
      </c>
      <c r="J987" t="s">
        <v>93</v>
      </c>
      <c r="M987" t="s">
        <v>46</v>
      </c>
      <c r="N987" t="s">
        <v>59</v>
      </c>
      <c r="O987">
        <v>600</v>
      </c>
      <c r="P987" t="s">
        <v>34</v>
      </c>
      <c r="Q987" t="s">
        <v>103</v>
      </c>
      <c r="R987" t="s">
        <v>39</v>
      </c>
      <c r="S987" t="s">
        <v>89</v>
      </c>
      <c r="T987" t="s">
        <v>41</v>
      </c>
      <c r="U987" t="s">
        <v>42</v>
      </c>
      <c r="V987" t="s">
        <v>113</v>
      </c>
      <c r="W987" t="s">
        <v>181</v>
      </c>
      <c r="X987" t="s">
        <v>182</v>
      </c>
      <c r="Y987" t="s">
        <v>193</v>
      </c>
      <c r="Z987" t="s">
        <v>32</v>
      </c>
      <c r="AA987">
        <v>5.0000000000000001E-3</v>
      </c>
      <c r="AB987" t="s">
        <v>32</v>
      </c>
      <c r="AC987" t="s">
        <v>194</v>
      </c>
      <c r="AE987">
        <v>5</v>
      </c>
      <c r="AF987" t="s">
        <v>186</v>
      </c>
      <c r="AG987">
        <v>320</v>
      </c>
      <c r="AH987" t="s">
        <v>116</v>
      </c>
    </row>
    <row r="988" spans="1:34" x14ac:dyDescent="0.25">
      <c r="A988" t="s">
        <v>601</v>
      </c>
      <c r="B988" t="s">
        <v>161</v>
      </c>
      <c r="C988" t="s">
        <v>1256</v>
      </c>
      <c r="D988" t="s">
        <v>161</v>
      </c>
      <c r="E988">
        <v>6.4000000000000001E-2</v>
      </c>
      <c r="F988" t="s">
        <v>161</v>
      </c>
      <c r="G988" t="s">
        <v>1325</v>
      </c>
      <c r="H988" t="s">
        <v>111</v>
      </c>
      <c r="I988">
        <v>10</v>
      </c>
      <c r="J988" t="s">
        <v>93</v>
      </c>
      <c r="M988" t="s">
        <v>46</v>
      </c>
      <c r="N988" t="s">
        <v>59</v>
      </c>
      <c r="O988">
        <v>180</v>
      </c>
      <c r="P988" t="s">
        <v>48</v>
      </c>
      <c r="Q988" t="s">
        <v>103</v>
      </c>
      <c r="R988" t="s">
        <v>52</v>
      </c>
      <c r="S988" t="s">
        <v>53</v>
      </c>
      <c r="T988" t="s">
        <v>41</v>
      </c>
      <c r="U988" t="s">
        <v>42</v>
      </c>
      <c r="V988" t="s">
        <v>113</v>
      </c>
      <c r="W988">
        <v>6</v>
      </c>
      <c r="Z988" t="s">
        <v>32</v>
      </c>
      <c r="AA988">
        <v>5.0000000000000001E-3</v>
      </c>
      <c r="AB988" t="s">
        <v>46</v>
      </c>
      <c r="AC988" t="s">
        <v>1253</v>
      </c>
    </row>
    <row r="989" spans="1:34" x14ac:dyDescent="0.25">
      <c r="A989" t="s">
        <v>161</v>
      </c>
      <c r="B989" t="s">
        <v>161</v>
      </c>
      <c r="C989" t="s">
        <v>311</v>
      </c>
      <c r="D989" t="s">
        <v>161</v>
      </c>
      <c r="E989">
        <v>6.6000000000000003E-2</v>
      </c>
      <c r="F989" t="s">
        <v>161</v>
      </c>
      <c r="G989" t="s">
        <v>1325</v>
      </c>
      <c r="H989" t="s">
        <v>111</v>
      </c>
      <c r="I989">
        <v>10</v>
      </c>
      <c r="J989" t="s">
        <v>93</v>
      </c>
      <c r="M989" t="s">
        <v>46</v>
      </c>
      <c r="N989" t="s">
        <v>59</v>
      </c>
      <c r="O989">
        <v>180</v>
      </c>
      <c r="P989" t="s">
        <v>35</v>
      </c>
      <c r="Q989" t="s">
        <v>103</v>
      </c>
      <c r="R989" t="s">
        <v>52</v>
      </c>
      <c r="S989" t="s">
        <v>53</v>
      </c>
      <c r="T989" t="s">
        <v>41</v>
      </c>
      <c r="U989" t="s">
        <v>42</v>
      </c>
      <c r="V989" t="s">
        <v>113</v>
      </c>
      <c r="W989">
        <v>6</v>
      </c>
      <c r="Z989" t="s">
        <v>32</v>
      </c>
      <c r="AA989">
        <v>5.0000000000000001E-3</v>
      </c>
      <c r="AC989" t="s">
        <v>312</v>
      </c>
      <c r="AD989" t="s">
        <v>313</v>
      </c>
      <c r="AE989">
        <v>2</v>
      </c>
    </row>
    <row r="990" spans="1:34" x14ac:dyDescent="0.25">
      <c r="A990" t="s">
        <v>784</v>
      </c>
      <c r="B990" t="s">
        <v>784</v>
      </c>
      <c r="C990" t="s">
        <v>1158</v>
      </c>
      <c r="D990" t="s">
        <v>161</v>
      </c>
      <c r="E990">
        <v>6.7000000000000004E-2</v>
      </c>
      <c r="F990" t="s">
        <v>161</v>
      </c>
      <c r="G990" t="s">
        <v>1325</v>
      </c>
      <c r="H990" t="s">
        <v>109</v>
      </c>
      <c r="I990">
        <v>10</v>
      </c>
      <c r="J990" t="s">
        <v>93</v>
      </c>
      <c r="M990" t="s">
        <v>46</v>
      </c>
      <c r="N990" t="s">
        <v>70</v>
      </c>
      <c r="O990">
        <v>60</v>
      </c>
      <c r="P990" t="s">
        <v>34</v>
      </c>
      <c r="Q990" t="s">
        <v>102</v>
      </c>
      <c r="R990" t="s">
        <v>52</v>
      </c>
      <c r="S990" t="s">
        <v>53</v>
      </c>
      <c r="T990" t="s">
        <v>66</v>
      </c>
      <c r="U990" t="s">
        <v>42</v>
      </c>
      <c r="V990" t="s">
        <v>113</v>
      </c>
      <c r="W990">
        <v>2</v>
      </c>
      <c r="Y990" t="s">
        <v>1153</v>
      </c>
      <c r="Z990" t="s">
        <v>32</v>
      </c>
      <c r="AA990">
        <v>0.01</v>
      </c>
      <c r="AB990" t="s">
        <v>46</v>
      </c>
      <c r="AC990" t="s">
        <v>1142</v>
      </c>
      <c r="AD990" t="s">
        <v>1143</v>
      </c>
      <c r="AE990">
        <v>10</v>
      </c>
      <c r="AF990" t="s">
        <v>482</v>
      </c>
      <c r="AG990">
        <v>302</v>
      </c>
      <c r="AH990" t="s">
        <v>116</v>
      </c>
    </row>
    <row r="991" spans="1:34" x14ac:dyDescent="0.25">
      <c r="A991" t="s">
        <v>161</v>
      </c>
      <c r="B991" t="s">
        <v>161</v>
      </c>
      <c r="C991" t="s">
        <v>164</v>
      </c>
      <c r="D991" t="s">
        <v>161</v>
      </c>
      <c r="E991" s="17">
        <v>6.7299999999999999E-2</v>
      </c>
      <c r="F991" t="s">
        <v>161</v>
      </c>
      <c r="G991" t="s">
        <v>1325</v>
      </c>
      <c r="H991" t="s">
        <v>111</v>
      </c>
      <c r="I991">
        <v>10</v>
      </c>
      <c r="J991" t="s">
        <v>132</v>
      </c>
      <c r="M991" t="s">
        <v>46</v>
      </c>
      <c r="N991" t="s">
        <v>59</v>
      </c>
      <c r="O991">
        <v>300</v>
      </c>
      <c r="P991" t="s">
        <v>150</v>
      </c>
      <c r="Q991" t="s">
        <v>103</v>
      </c>
      <c r="R991" t="s">
        <v>52</v>
      </c>
      <c r="S991" t="s">
        <v>53</v>
      </c>
      <c r="T991" t="s">
        <v>41</v>
      </c>
      <c r="U991" t="s">
        <v>42</v>
      </c>
      <c r="V991" t="s">
        <v>113</v>
      </c>
      <c r="W991">
        <v>0</v>
      </c>
      <c r="Y991" t="s">
        <v>124</v>
      </c>
      <c r="Z991" t="s">
        <v>32</v>
      </c>
      <c r="AA991">
        <v>5.0000000000000001E-3</v>
      </c>
      <c r="AB991" t="s">
        <v>46</v>
      </c>
      <c r="AC991" t="s">
        <v>151</v>
      </c>
      <c r="AD991" t="s">
        <v>152</v>
      </c>
      <c r="AE991">
        <v>3</v>
      </c>
      <c r="AF991" t="s">
        <v>153</v>
      </c>
      <c r="AG991">
        <v>208</v>
      </c>
      <c r="AH991" t="s">
        <v>116</v>
      </c>
    </row>
    <row r="992" spans="1:34" x14ac:dyDescent="0.25">
      <c r="A992" t="s">
        <v>784</v>
      </c>
      <c r="B992" t="s">
        <v>784</v>
      </c>
      <c r="C992" t="s">
        <v>777</v>
      </c>
      <c r="D992" t="s">
        <v>161</v>
      </c>
      <c r="E992">
        <v>6.7900000000000002E-2</v>
      </c>
      <c r="F992" t="s">
        <v>161</v>
      </c>
      <c r="G992" t="s">
        <v>1325</v>
      </c>
      <c r="H992" t="s">
        <v>111</v>
      </c>
      <c r="I992">
        <v>10</v>
      </c>
      <c r="J992" t="s">
        <v>93</v>
      </c>
      <c r="M992" t="s">
        <v>46</v>
      </c>
      <c r="N992" t="s">
        <v>59</v>
      </c>
      <c r="O992">
        <v>900</v>
      </c>
      <c r="P992" t="s">
        <v>48</v>
      </c>
      <c r="Q992" t="s">
        <v>103</v>
      </c>
      <c r="R992" t="s">
        <v>52</v>
      </c>
      <c r="S992" t="s">
        <v>53</v>
      </c>
      <c r="T992" t="s">
        <v>41</v>
      </c>
      <c r="V992" t="s">
        <v>113</v>
      </c>
      <c r="Z992" t="s">
        <v>32</v>
      </c>
      <c r="AA992">
        <v>5.0000000000000001E-3</v>
      </c>
      <c r="AB992" t="s">
        <v>46</v>
      </c>
      <c r="AC992" t="s">
        <v>781</v>
      </c>
      <c r="AD992" t="s">
        <v>779</v>
      </c>
      <c r="AE992">
        <v>1</v>
      </c>
      <c r="AF992" t="s">
        <v>782</v>
      </c>
      <c r="AG992">
        <v>500</v>
      </c>
      <c r="AH992" t="s">
        <v>116</v>
      </c>
    </row>
    <row r="993" spans="1:35" x14ac:dyDescent="0.25">
      <c r="A993" t="s">
        <v>217</v>
      </c>
      <c r="B993" t="s">
        <v>161</v>
      </c>
      <c r="C993" t="s">
        <v>224</v>
      </c>
      <c r="D993" t="s">
        <v>161</v>
      </c>
      <c r="E993">
        <v>6.8500000000000005E-2</v>
      </c>
      <c r="F993" t="s">
        <v>161</v>
      </c>
      <c r="G993" t="s">
        <v>1325</v>
      </c>
      <c r="H993" t="s">
        <v>111</v>
      </c>
      <c r="I993">
        <v>10</v>
      </c>
      <c r="J993" t="s">
        <v>93</v>
      </c>
      <c r="M993" t="s">
        <v>46</v>
      </c>
      <c r="N993" t="s">
        <v>59</v>
      </c>
      <c r="O993">
        <v>120</v>
      </c>
      <c r="P993" t="s">
        <v>48</v>
      </c>
      <c r="Q993" t="s">
        <v>103</v>
      </c>
      <c r="R993" t="s">
        <v>52</v>
      </c>
      <c r="S993" t="s">
        <v>53</v>
      </c>
      <c r="T993" t="s">
        <v>41</v>
      </c>
      <c r="V993" t="s">
        <v>113</v>
      </c>
      <c r="Z993" t="s">
        <v>32</v>
      </c>
      <c r="AA993" t="s">
        <v>213</v>
      </c>
      <c r="AB993" t="s">
        <v>46</v>
      </c>
      <c r="AC993" t="s">
        <v>214</v>
      </c>
      <c r="AD993" t="s">
        <v>215</v>
      </c>
      <c r="AE993">
        <v>1</v>
      </c>
      <c r="AF993" t="s">
        <v>216</v>
      </c>
      <c r="AG993">
        <v>250</v>
      </c>
      <c r="AH993" t="s">
        <v>116</v>
      </c>
    </row>
    <row r="994" spans="1:35" x14ac:dyDescent="0.25">
      <c r="A994" t="s">
        <v>637</v>
      </c>
      <c r="B994" t="s">
        <v>161</v>
      </c>
      <c r="C994" t="s">
        <v>653</v>
      </c>
      <c r="D994" t="s">
        <v>161</v>
      </c>
      <c r="E994">
        <v>6.9000000000000006E-2</v>
      </c>
      <c r="F994" t="s">
        <v>161</v>
      </c>
      <c r="G994" t="s">
        <v>1325</v>
      </c>
      <c r="H994" t="s">
        <v>111</v>
      </c>
      <c r="I994">
        <v>10</v>
      </c>
      <c r="J994" t="s">
        <v>93</v>
      </c>
      <c r="K994" t="s">
        <v>626</v>
      </c>
      <c r="M994" t="s">
        <v>32</v>
      </c>
      <c r="N994" t="s">
        <v>59</v>
      </c>
      <c r="O994">
        <v>1500</v>
      </c>
      <c r="P994" t="s">
        <v>48</v>
      </c>
      <c r="Q994" t="s">
        <v>103</v>
      </c>
      <c r="R994" t="s">
        <v>52</v>
      </c>
      <c r="S994" t="s">
        <v>53</v>
      </c>
      <c r="T994" t="s">
        <v>41</v>
      </c>
      <c r="U994" t="s">
        <v>42</v>
      </c>
      <c r="V994" t="s">
        <v>113</v>
      </c>
      <c r="X994">
        <v>0</v>
      </c>
      <c r="Y994" t="s">
        <v>632</v>
      </c>
      <c r="Z994" t="s">
        <v>32</v>
      </c>
      <c r="AA994">
        <v>0.01</v>
      </c>
      <c r="AB994" t="s">
        <v>46</v>
      </c>
      <c r="AC994" t="s">
        <v>628</v>
      </c>
      <c r="AD994" t="s">
        <v>629</v>
      </c>
      <c r="AE994">
        <v>2</v>
      </c>
      <c r="AF994" t="s">
        <v>491</v>
      </c>
      <c r="AG994">
        <v>207</v>
      </c>
      <c r="AH994" t="s">
        <v>116</v>
      </c>
    </row>
    <row r="995" spans="1:35" x14ac:dyDescent="0.25">
      <c r="A995" t="s">
        <v>161</v>
      </c>
      <c r="B995" t="s">
        <v>161</v>
      </c>
      <c r="C995" t="s">
        <v>470</v>
      </c>
      <c r="D995" t="s">
        <v>161</v>
      </c>
      <c r="E995">
        <v>6.9000000000000006E-2</v>
      </c>
      <c r="F995" t="s">
        <v>161</v>
      </c>
      <c r="G995" t="s">
        <v>1325</v>
      </c>
      <c r="H995" t="s">
        <v>111</v>
      </c>
      <c r="I995">
        <v>10</v>
      </c>
      <c r="J995" t="s">
        <v>93</v>
      </c>
      <c r="M995" t="s">
        <v>46</v>
      </c>
      <c r="N995" t="s">
        <v>59</v>
      </c>
      <c r="O995">
        <v>300</v>
      </c>
      <c r="P995" t="s">
        <v>48</v>
      </c>
      <c r="Q995" t="s">
        <v>103</v>
      </c>
      <c r="R995" t="s">
        <v>52</v>
      </c>
      <c r="S995" t="s">
        <v>53</v>
      </c>
      <c r="T995" t="s">
        <v>41</v>
      </c>
      <c r="U995" t="s">
        <v>42</v>
      </c>
      <c r="V995" t="s">
        <v>113</v>
      </c>
      <c r="W995">
        <v>6</v>
      </c>
      <c r="Z995" t="s">
        <v>32</v>
      </c>
      <c r="AA995">
        <v>0.01</v>
      </c>
      <c r="AB995" t="s">
        <v>46</v>
      </c>
      <c r="AC995" t="s">
        <v>471</v>
      </c>
      <c r="AD995" t="s">
        <v>472</v>
      </c>
      <c r="AE995">
        <v>1</v>
      </c>
      <c r="AF995" t="s">
        <v>127</v>
      </c>
      <c r="AG995">
        <v>450</v>
      </c>
      <c r="AH995" t="s">
        <v>117</v>
      </c>
    </row>
    <row r="996" spans="1:35" x14ac:dyDescent="0.25">
      <c r="A996" t="s">
        <v>192</v>
      </c>
      <c r="B996" t="s">
        <v>192</v>
      </c>
      <c r="C996" t="s">
        <v>211</v>
      </c>
      <c r="D996" t="s">
        <v>161</v>
      </c>
      <c r="E996">
        <v>7.0300000000000001E-2</v>
      </c>
      <c r="F996" t="s">
        <v>161</v>
      </c>
      <c r="G996" t="s">
        <v>1325</v>
      </c>
      <c r="H996" t="s">
        <v>109</v>
      </c>
      <c r="I996">
        <v>15</v>
      </c>
      <c r="J996" t="s">
        <v>93</v>
      </c>
      <c r="M996" t="s">
        <v>46</v>
      </c>
      <c r="N996" t="s">
        <v>59</v>
      </c>
      <c r="O996">
        <v>600</v>
      </c>
      <c r="P996" t="s">
        <v>34</v>
      </c>
      <c r="Q996" t="s">
        <v>103</v>
      </c>
      <c r="R996" t="s">
        <v>39</v>
      </c>
      <c r="S996" t="s">
        <v>89</v>
      </c>
      <c r="T996" t="s">
        <v>41</v>
      </c>
      <c r="U996" t="s">
        <v>42</v>
      </c>
      <c r="V996" t="s">
        <v>113</v>
      </c>
      <c r="W996" t="s">
        <v>181</v>
      </c>
      <c r="X996" t="s">
        <v>182</v>
      </c>
      <c r="Y996" t="s">
        <v>193</v>
      </c>
      <c r="Z996" t="s">
        <v>32</v>
      </c>
      <c r="AA996">
        <v>5.0000000000000001E-3</v>
      </c>
      <c r="AB996" t="s">
        <v>32</v>
      </c>
      <c r="AC996" t="s">
        <v>194</v>
      </c>
      <c r="AE996">
        <v>5</v>
      </c>
      <c r="AF996" t="s">
        <v>186</v>
      </c>
      <c r="AG996">
        <v>320</v>
      </c>
      <c r="AH996" t="s">
        <v>116</v>
      </c>
    </row>
    <row r="997" spans="1:35" x14ac:dyDescent="0.25">
      <c r="A997" t="s">
        <v>161</v>
      </c>
      <c r="B997" t="s">
        <v>161</v>
      </c>
      <c r="C997" t="s">
        <v>469</v>
      </c>
      <c r="D997" t="s">
        <v>161</v>
      </c>
      <c r="E997">
        <v>7.0999999999999994E-2</v>
      </c>
      <c r="F997" t="s">
        <v>161</v>
      </c>
      <c r="G997" t="s">
        <v>1325</v>
      </c>
      <c r="H997" t="s">
        <v>108</v>
      </c>
      <c r="I997">
        <v>10</v>
      </c>
      <c r="J997" t="s">
        <v>93</v>
      </c>
      <c r="M997" t="s">
        <v>46</v>
      </c>
      <c r="N997" t="s">
        <v>47</v>
      </c>
      <c r="O997">
        <v>60</v>
      </c>
      <c r="P997" t="s">
        <v>48</v>
      </c>
      <c r="Q997" t="s">
        <v>102</v>
      </c>
      <c r="R997" t="s">
        <v>52</v>
      </c>
      <c r="S997" t="s">
        <v>85</v>
      </c>
      <c r="T997" t="s">
        <v>66</v>
      </c>
      <c r="W997">
        <v>12</v>
      </c>
      <c r="X997">
        <v>10</v>
      </c>
      <c r="Y997" t="s">
        <v>322</v>
      </c>
      <c r="Z997" t="s">
        <v>32</v>
      </c>
      <c r="AA997">
        <v>0.01</v>
      </c>
      <c r="AB997" t="s">
        <v>32</v>
      </c>
      <c r="AC997" t="s">
        <v>464</v>
      </c>
      <c r="AD997" t="s">
        <v>465</v>
      </c>
      <c r="AE997">
        <v>1</v>
      </c>
      <c r="AF997" t="s">
        <v>127</v>
      </c>
      <c r="AG997">
        <v>700</v>
      </c>
      <c r="AH997" t="s">
        <v>116</v>
      </c>
    </row>
    <row r="998" spans="1:35" x14ac:dyDescent="0.25">
      <c r="A998" t="s">
        <v>161</v>
      </c>
      <c r="B998" t="s">
        <v>161</v>
      </c>
      <c r="C998" t="s">
        <v>1043</v>
      </c>
      <c r="D998" t="s">
        <v>161</v>
      </c>
      <c r="E998">
        <v>7.1999999999999995E-2</v>
      </c>
      <c r="F998" t="s">
        <v>161</v>
      </c>
      <c r="G998" t="s">
        <v>1325</v>
      </c>
      <c r="H998" t="s">
        <v>108</v>
      </c>
      <c r="I998">
        <v>10</v>
      </c>
      <c r="J998" t="s">
        <v>93</v>
      </c>
      <c r="M998" t="s">
        <v>46</v>
      </c>
      <c r="N998" t="s">
        <v>59</v>
      </c>
      <c r="O998">
        <v>300</v>
      </c>
      <c r="P998" t="s">
        <v>34</v>
      </c>
      <c r="Q998" t="s">
        <v>103</v>
      </c>
      <c r="R998" t="s">
        <v>52</v>
      </c>
      <c r="S998" t="s">
        <v>53</v>
      </c>
      <c r="T998" t="s">
        <v>41</v>
      </c>
      <c r="U998" t="s">
        <v>42</v>
      </c>
      <c r="V998" t="s">
        <v>113</v>
      </c>
      <c r="W998" t="s">
        <v>976</v>
      </c>
      <c r="X998" t="s">
        <v>977</v>
      </c>
      <c r="Y998" t="s">
        <v>1012</v>
      </c>
      <c r="Z998" t="s">
        <v>32</v>
      </c>
      <c r="AA998" t="s">
        <v>979</v>
      </c>
      <c r="AB998" t="s">
        <v>46</v>
      </c>
      <c r="AC998" t="s">
        <v>980</v>
      </c>
      <c r="AD998" t="s">
        <v>981</v>
      </c>
      <c r="AE998">
        <v>5</v>
      </c>
      <c r="AF998" t="s">
        <v>982</v>
      </c>
      <c r="AG998">
        <v>420</v>
      </c>
      <c r="AH998" t="s">
        <v>116</v>
      </c>
    </row>
    <row r="999" spans="1:35" x14ac:dyDescent="0.25">
      <c r="A999" t="s">
        <v>594</v>
      </c>
      <c r="B999" t="s">
        <v>161</v>
      </c>
      <c r="C999" t="s">
        <v>576</v>
      </c>
      <c r="D999" t="s">
        <v>161</v>
      </c>
      <c r="E999">
        <v>7.1999999999999995E-2</v>
      </c>
      <c r="F999" t="s">
        <v>161</v>
      </c>
      <c r="G999" t="s">
        <v>1325</v>
      </c>
      <c r="H999" t="s">
        <v>111</v>
      </c>
      <c r="I999">
        <v>10</v>
      </c>
      <c r="J999" t="s">
        <v>93</v>
      </c>
      <c r="M999" t="s">
        <v>46</v>
      </c>
      <c r="N999" t="s">
        <v>59</v>
      </c>
      <c r="O999">
        <v>10</v>
      </c>
      <c r="P999" t="s">
        <v>48</v>
      </c>
      <c r="Q999" t="s">
        <v>103</v>
      </c>
      <c r="R999" t="s">
        <v>52</v>
      </c>
      <c r="S999" t="s">
        <v>53</v>
      </c>
      <c r="T999" t="s">
        <v>41</v>
      </c>
      <c r="V999" t="s">
        <v>113</v>
      </c>
      <c r="Z999" t="s">
        <v>32</v>
      </c>
      <c r="AA999">
        <v>0.01</v>
      </c>
      <c r="AB999" t="s">
        <v>46</v>
      </c>
      <c r="AC999" t="s">
        <v>592</v>
      </c>
      <c r="AD999" t="s">
        <v>593</v>
      </c>
      <c r="AE999">
        <v>2</v>
      </c>
      <c r="AF999" t="s">
        <v>127</v>
      </c>
      <c r="AG999">
        <v>554</v>
      </c>
      <c r="AH999" t="s">
        <v>116</v>
      </c>
    </row>
    <row r="1000" spans="1:35" x14ac:dyDescent="0.25">
      <c r="A1000" t="s">
        <v>161</v>
      </c>
      <c r="B1000" t="s">
        <v>161</v>
      </c>
      <c r="C1000" t="s">
        <v>618</v>
      </c>
      <c r="D1000" t="s">
        <v>161</v>
      </c>
      <c r="E1000">
        <v>7.2099999999999997E-2</v>
      </c>
      <c r="F1000" t="s">
        <v>161</v>
      </c>
      <c r="G1000" t="s">
        <v>1325</v>
      </c>
      <c r="H1000" t="s">
        <v>110</v>
      </c>
      <c r="I1000">
        <v>10</v>
      </c>
      <c r="J1000" t="s">
        <v>93</v>
      </c>
      <c r="M1000" t="s">
        <v>46</v>
      </c>
      <c r="N1000" t="s">
        <v>47</v>
      </c>
      <c r="O1000">
        <v>60</v>
      </c>
      <c r="P1000" t="s">
        <v>622</v>
      </c>
      <c r="Q1000" t="s">
        <v>103</v>
      </c>
      <c r="R1000" t="s">
        <v>52</v>
      </c>
      <c r="S1000" t="s">
        <v>53</v>
      </c>
      <c r="T1000" t="s">
        <v>41</v>
      </c>
      <c r="V1000" t="s">
        <v>113</v>
      </c>
      <c r="W1000">
        <v>0</v>
      </c>
      <c r="Y1000" t="s">
        <v>165</v>
      </c>
      <c r="Z1000" t="s">
        <v>32</v>
      </c>
      <c r="AA1000">
        <v>5.0000000000000001E-3</v>
      </c>
      <c r="AB1000" t="s">
        <v>46</v>
      </c>
      <c r="AC1000" t="s">
        <v>623</v>
      </c>
      <c r="AD1000" t="s">
        <v>624</v>
      </c>
      <c r="AE1000">
        <v>4</v>
      </c>
      <c r="AF1000" t="s">
        <v>621</v>
      </c>
      <c r="AG1000">
        <v>495</v>
      </c>
      <c r="AH1000" t="s">
        <v>118</v>
      </c>
    </row>
    <row r="1001" spans="1:35" x14ac:dyDescent="0.25">
      <c r="A1001" s="11" t="s">
        <v>420</v>
      </c>
      <c r="B1001" t="s">
        <v>161</v>
      </c>
      <c r="C1001" s="11" t="s">
        <v>1275</v>
      </c>
      <c r="D1001" t="s">
        <v>161</v>
      </c>
      <c r="E1001" s="11">
        <v>7.46E-2</v>
      </c>
      <c r="F1001" t="s">
        <v>161</v>
      </c>
      <c r="G1001" t="s">
        <v>1325</v>
      </c>
      <c r="H1001" s="11" t="s">
        <v>111</v>
      </c>
      <c r="I1001" s="11">
        <v>10</v>
      </c>
      <c r="J1001" s="11" t="s">
        <v>93</v>
      </c>
      <c r="K1001" s="11"/>
      <c r="L1001" s="11"/>
      <c r="M1001" s="11" t="s">
        <v>46</v>
      </c>
      <c r="N1001" s="11" t="s">
        <v>59</v>
      </c>
      <c r="O1001" s="11" t="s">
        <v>1277</v>
      </c>
      <c r="P1001" s="11" t="s">
        <v>35</v>
      </c>
      <c r="Q1001" s="11" t="s">
        <v>103</v>
      </c>
      <c r="R1001" s="11" t="s">
        <v>52</v>
      </c>
      <c r="S1001" s="11" t="s">
        <v>53</v>
      </c>
      <c r="T1001" s="11" t="s">
        <v>66</v>
      </c>
      <c r="U1001" s="11" t="s">
        <v>55</v>
      </c>
      <c r="V1001" s="11" t="s">
        <v>113</v>
      </c>
      <c r="W1001" s="11"/>
      <c r="X1001" s="11"/>
      <c r="Y1001" s="11"/>
      <c r="Z1001" s="11"/>
      <c r="AA1001" s="11">
        <v>0.01</v>
      </c>
      <c r="AB1001" s="11"/>
      <c r="AC1001" s="11"/>
      <c r="AD1001" s="11"/>
      <c r="AE1001" s="11">
        <v>10</v>
      </c>
      <c r="AF1001" s="11"/>
      <c r="AG1001" s="11"/>
      <c r="AH1001" s="11"/>
      <c r="AI1001" s="11"/>
    </row>
    <row r="1002" spans="1:35" x14ac:dyDescent="0.25">
      <c r="A1002" t="s">
        <v>161</v>
      </c>
      <c r="B1002" t="s">
        <v>161</v>
      </c>
      <c r="C1002" t="s">
        <v>396</v>
      </c>
      <c r="D1002" t="s">
        <v>161</v>
      </c>
      <c r="E1002">
        <v>7.5999999999999998E-2</v>
      </c>
      <c r="F1002" t="s">
        <v>161</v>
      </c>
      <c r="G1002" t="s">
        <v>1325</v>
      </c>
      <c r="H1002" t="s">
        <v>111</v>
      </c>
      <c r="I1002">
        <v>10</v>
      </c>
      <c r="J1002" t="s">
        <v>93</v>
      </c>
      <c r="M1002" t="s">
        <v>32</v>
      </c>
      <c r="N1002" t="s">
        <v>59</v>
      </c>
      <c r="O1002">
        <v>900</v>
      </c>
      <c r="P1002" t="s">
        <v>34</v>
      </c>
      <c r="Q1002" t="s">
        <v>102</v>
      </c>
      <c r="R1002" t="s">
        <v>52</v>
      </c>
      <c r="S1002" t="s">
        <v>85</v>
      </c>
      <c r="T1002" t="s">
        <v>66</v>
      </c>
      <c r="U1002" t="s">
        <v>42</v>
      </c>
      <c r="V1002" t="s">
        <v>113</v>
      </c>
      <c r="Z1002" t="s">
        <v>32</v>
      </c>
      <c r="AA1002" t="s">
        <v>397</v>
      </c>
      <c r="AB1002" t="s">
        <v>32</v>
      </c>
      <c r="AC1002" t="s">
        <v>403</v>
      </c>
      <c r="AD1002" t="s">
        <v>404</v>
      </c>
      <c r="AE1002">
        <v>5</v>
      </c>
      <c r="AF1002" t="s">
        <v>405</v>
      </c>
      <c r="AH1002" t="s">
        <v>116</v>
      </c>
    </row>
    <row r="1003" spans="1:35" x14ac:dyDescent="0.25">
      <c r="A1003" t="s">
        <v>161</v>
      </c>
      <c r="B1003" t="s">
        <v>161</v>
      </c>
      <c r="C1003" t="s">
        <v>1246</v>
      </c>
      <c r="D1003" t="s">
        <v>161</v>
      </c>
      <c r="E1003">
        <v>7.6999999999999999E-2</v>
      </c>
      <c r="F1003" t="s">
        <v>161</v>
      </c>
      <c r="G1003" t="s">
        <v>1325</v>
      </c>
      <c r="H1003" t="s">
        <v>109</v>
      </c>
      <c r="I1003">
        <v>10</v>
      </c>
      <c r="J1003" t="s">
        <v>93</v>
      </c>
      <c r="M1003" t="s">
        <v>46</v>
      </c>
      <c r="N1003" t="s">
        <v>59</v>
      </c>
      <c r="O1003">
        <v>600</v>
      </c>
      <c r="P1003" t="s">
        <v>48</v>
      </c>
      <c r="Q1003" t="s">
        <v>102</v>
      </c>
      <c r="R1003" t="s">
        <v>52</v>
      </c>
      <c r="S1003" t="s">
        <v>90</v>
      </c>
      <c r="T1003" t="s">
        <v>66</v>
      </c>
      <c r="U1003" t="s">
        <v>42</v>
      </c>
      <c r="V1003" t="s">
        <v>113</v>
      </c>
      <c r="W1003">
        <v>0.6</v>
      </c>
      <c r="X1003">
        <v>5</v>
      </c>
      <c r="Z1003" t="s">
        <v>32</v>
      </c>
      <c r="AA1003">
        <v>0.01</v>
      </c>
      <c r="AB1003" t="s">
        <v>32</v>
      </c>
      <c r="AC1003" t="s">
        <v>1211</v>
      </c>
      <c r="AD1003" t="s">
        <v>1212</v>
      </c>
      <c r="AE1003">
        <v>1</v>
      </c>
      <c r="AF1003" t="s">
        <v>1213</v>
      </c>
      <c r="AG1003">
        <v>800</v>
      </c>
      <c r="AH1003" t="s">
        <v>116</v>
      </c>
    </row>
    <row r="1004" spans="1:35" x14ac:dyDescent="0.25">
      <c r="A1004" t="s">
        <v>161</v>
      </c>
      <c r="B1004" t="s">
        <v>161</v>
      </c>
      <c r="C1004" t="s">
        <v>1116</v>
      </c>
      <c r="D1004" t="s">
        <v>161</v>
      </c>
      <c r="E1004">
        <v>7.6999999999999999E-2</v>
      </c>
      <c r="F1004" t="s">
        <v>161</v>
      </c>
      <c r="G1004" t="s">
        <v>1325</v>
      </c>
      <c r="H1004" t="s">
        <v>111</v>
      </c>
      <c r="I1004">
        <v>10</v>
      </c>
      <c r="J1004" t="s">
        <v>93</v>
      </c>
      <c r="M1004" t="s">
        <v>46</v>
      </c>
      <c r="N1004" t="s">
        <v>59</v>
      </c>
      <c r="O1004">
        <v>900</v>
      </c>
      <c r="P1004" t="s">
        <v>48</v>
      </c>
      <c r="Q1004" t="s">
        <v>103</v>
      </c>
      <c r="R1004" t="s">
        <v>52</v>
      </c>
      <c r="S1004" t="s">
        <v>53</v>
      </c>
      <c r="T1004" t="s">
        <v>41</v>
      </c>
      <c r="U1004" t="s">
        <v>42</v>
      </c>
      <c r="V1004" t="s">
        <v>113</v>
      </c>
      <c r="Y1004" t="s">
        <v>1117</v>
      </c>
      <c r="Z1004" t="s">
        <v>32</v>
      </c>
      <c r="AB1004" t="s">
        <v>32</v>
      </c>
      <c r="AE1004">
        <v>2</v>
      </c>
    </row>
    <row r="1005" spans="1:35" x14ac:dyDescent="0.25">
      <c r="A1005" t="s">
        <v>161</v>
      </c>
      <c r="B1005" t="s">
        <v>161</v>
      </c>
      <c r="C1005" t="s">
        <v>1262</v>
      </c>
      <c r="D1005" t="s">
        <v>161</v>
      </c>
      <c r="E1005">
        <v>7.7499999999999999E-2</v>
      </c>
      <c r="F1005" t="s">
        <v>161</v>
      </c>
      <c r="G1005" t="s">
        <v>1325</v>
      </c>
      <c r="H1005" t="s">
        <v>111</v>
      </c>
      <c r="I1005">
        <v>15</v>
      </c>
      <c r="J1005" t="s">
        <v>93</v>
      </c>
      <c r="K1005" t="s">
        <v>1263</v>
      </c>
      <c r="L1005" t="s">
        <v>1263</v>
      </c>
      <c r="M1005" t="s">
        <v>32</v>
      </c>
      <c r="N1005" t="s">
        <v>70</v>
      </c>
      <c r="O1005">
        <v>660</v>
      </c>
      <c r="P1005" t="s">
        <v>35</v>
      </c>
      <c r="Q1005" t="s">
        <v>103</v>
      </c>
      <c r="R1005" t="s">
        <v>52</v>
      </c>
      <c r="S1005" t="s">
        <v>53</v>
      </c>
      <c r="T1005" t="s">
        <v>41</v>
      </c>
      <c r="U1005" t="s">
        <v>42</v>
      </c>
      <c r="V1005" t="s">
        <v>113</v>
      </c>
      <c r="W1005">
        <v>0</v>
      </c>
      <c r="X1005" t="s">
        <v>1263</v>
      </c>
      <c r="Y1005" t="s">
        <v>165</v>
      </c>
      <c r="Z1005" t="s">
        <v>32</v>
      </c>
      <c r="AA1005">
        <v>0.01</v>
      </c>
      <c r="AB1005" t="s">
        <v>46</v>
      </c>
      <c r="AC1005" t="s">
        <v>1264</v>
      </c>
      <c r="AD1005" t="s">
        <v>1265</v>
      </c>
      <c r="AE1005" t="s">
        <v>1266</v>
      </c>
      <c r="AF1005" t="s">
        <v>491</v>
      </c>
      <c r="AG1005">
        <v>102</v>
      </c>
      <c r="AH1005" t="s">
        <v>115</v>
      </c>
    </row>
    <row r="1006" spans="1:35" x14ac:dyDescent="0.25">
      <c r="A1006" t="s">
        <v>948</v>
      </c>
      <c r="B1006" t="s">
        <v>161</v>
      </c>
      <c r="C1006" t="s">
        <v>1140</v>
      </c>
      <c r="D1006" t="s">
        <v>161</v>
      </c>
      <c r="E1006">
        <v>8.2000000000000003E-2</v>
      </c>
      <c r="F1006" t="s">
        <v>161</v>
      </c>
      <c r="G1006" t="s">
        <v>1325</v>
      </c>
      <c r="H1006" t="s">
        <v>111</v>
      </c>
      <c r="I1006">
        <v>10</v>
      </c>
      <c r="J1006" t="s">
        <v>93</v>
      </c>
      <c r="M1006" t="s">
        <v>46</v>
      </c>
      <c r="N1006" t="s">
        <v>47</v>
      </c>
      <c r="O1006">
        <v>180</v>
      </c>
      <c r="P1006" t="s">
        <v>34</v>
      </c>
      <c r="Q1006" t="s">
        <v>102</v>
      </c>
      <c r="R1006" t="s">
        <v>52</v>
      </c>
      <c r="S1006" t="s">
        <v>53</v>
      </c>
      <c r="T1006" t="s">
        <v>66</v>
      </c>
      <c r="U1006" t="s">
        <v>42</v>
      </c>
      <c r="V1006" t="s">
        <v>113</v>
      </c>
      <c r="W1006">
        <v>0</v>
      </c>
      <c r="Y1006" t="s">
        <v>165</v>
      </c>
      <c r="Z1006" t="s">
        <v>32</v>
      </c>
      <c r="AA1006">
        <v>2E-3</v>
      </c>
      <c r="AB1006" t="s">
        <v>46</v>
      </c>
      <c r="AC1006" t="s">
        <v>1127</v>
      </c>
      <c r="AD1006" t="s">
        <v>1122</v>
      </c>
      <c r="AE1006">
        <v>2</v>
      </c>
      <c r="AF1006" t="s">
        <v>526</v>
      </c>
      <c r="AG1006">
        <v>450</v>
      </c>
      <c r="AH1006" t="s">
        <v>116</v>
      </c>
    </row>
    <row r="1007" spans="1:35" x14ac:dyDescent="0.25">
      <c r="A1007" t="s">
        <v>161</v>
      </c>
      <c r="B1007" t="s">
        <v>161</v>
      </c>
      <c r="C1007" t="s">
        <v>1247</v>
      </c>
      <c r="D1007" t="s">
        <v>161</v>
      </c>
      <c r="E1007">
        <v>8.3000000000000004E-2</v>
      </c>
      <c r="F1007" t="s">
        <v>161</v>
      </c>
      <c r="G1007" t="s">
        <v>1325</v>
      </c>
      <c r="H1007" t="s">
        <v>110</v>
      </c>
      <c r="I1007">
        <v>10</v>
      </c>
      <c r="J1007" t="s">
        <v>93</v>
      </c>
      <c r="M1007" t="s">
        <v>46</v>
      </c>
      <c r="N1007" t="s">
        <v>59</v>
      </c>
      <c r="O1007">
        <v>60</v>
      </c>
      <c r="P1007" t="s">
        <v>34</v>
      </c>
      <c r="Q1007" t="s">
        <v>103</v>
      </c>
      <c r="R1007" t="s">
        <v>52</v>
      </c>
      <c r="S1007" t="s">
        <v>53</v>
      </c>
      <c r="T1007" t="s">
        <v>41</v>
      </c>
      <c r="U1007" t="s">
        <v>42</v>
      </c>
      <c r="V1007" t="s">
        <v>113</v>
      </c>
      <c r="W1007">
        <v>1.5</v>
      </c>
      <c r="Y1007" t="s">
        <v>165</v>
      </c>
      <c r="Z1007" t="s">
        <v>32</v>
      </c>
      <c r="AA1007">
        <v>0.01</v>
      </c>
      <c r="AB1007" t="s">
        <v>46</v>
      </c>
      <c r="AC1007" t="s">
        <v>1248</v>
      </c>
      <c r="AD1007" t="s">
        <v>716</v>
      </c>
      <c r="AE1007">
        <v>1</v>
      </c>
      <c r="AF1007" t="s">
        <v>526</v>
      </c>
      <c r="AG1007">
        <v>438</v>
      </c>
      <c r="AH1007" t="s">
        <v>117</v>
      </c>
    </row>
    <row r="1008" spans="1:35" x14ac:dyDescent="0.25">
      <c r="A1008" t="s">
        <v>161</v>
      </c>
      <c r="B1008" t="s">
        <v>161</v>
      </c>
      <c r="C1008" t="s">
        <v>1318</v>
      </c>
      <c r="D1008" t="s">
        <v>161</v>
      </c>
      <c r="E1008">
        <v>8.5000000000000006E-2</v>
      </c>
      <c r="F1008" t="s">
        <v>161</v>
      </c>
      <c r="G1008" t="s">
        <v>1325</v>
      </c>
      <c r="H1008" t="s">
        <v>111</v>
      </c>
      <c r="I1008">
        <v>10</v>
      </c>
      <c r="J1008" t="s">
        <v>93</v>
      </c>
      <c r="M1008" t="s">
        <v>46</v>
      </c>
      <c r="N1008" t="s">
        <v>47</v>
      </c>
      <c r="O1008">
        <v>120</v>
      </c>
      <c r="P1008" t="s">
        <v>35</v>
      </c>
      <c r="Q1008" t="s">
        <v>103</v>
      </c>
      <c r="R1008" t="s">
        <v>52</v>
      </c>
      <c r="S1008" t="s">
        <v>53</v>
      </c>
      <c r="T1008" t="s">
        <v>66</v>
      </c>
      <c r="U1008" t="s">
        <v>42</v>
      </c>
      <c r="V1008" t="s">
        <v>113</v>
      </c>
      <c r="Y1008" t="s">
        <v>890</v>
      </c>
      <c r="Z1008" t="s">
        <v>32</v>
      </c>
      <c r="AA1008">
        <v>0.01</v>
      </c>
      <c r="AB1008" t="s">
        <v>46</v>
      </c>
      <c r="AC1008" t="s">
        <v>1308</v>
      </c>
      <c r="AD1008" t="s">
        <v>641</v>
      </c>
      <c r="AE1008">
        <v>2</v>
      </c>
      <c r="AF1008" t="s">
        <v>1309</v>
      </c>
      <c r="AG1008">
        <v>600</v>
      </c>
      <c r="AH1008" t="s">
        <v>116</v>
      </c>
    </row>
    <row r="1009" spans="1:34" x14ac:dyDescent="0.25">
      <c r="A1009" t="s">
        <v>161</v>
      </c>
      <c r="B1009" t="s">
        <v>161</v>
      </c>
      <c r="C1009" t="s">
        <v>722</v>
      </c>
      <c r="D1009" t="s">
        <v>161</v>
      </c>
      <c r="E1009">
        <v>8.5749999999999993E-2</v>
      </c>
      <c r="F1009" t="s">
        <v>161</v>
      </c>
      <c r="G1009" t="s">
        <v>1325</v>
      </c>
      <c r="H1009" t="s">
        <v>110</v>
      </c>
      <c r="I1009">
        <v>10</v>
      </c>
      <c r="J1009" t="s">
        <v>93</v>
      </c>
      <c r="M1009" t="s">
        <v>46</v>
      </c>
      <c r="N1009" t="s">
        <v>59</v>
      </c>
      <c r="O1009">
        <v>120</v>
      </c>
      <c r="P1009" t="s">
        <v>34</v>
      </c>
      <c r="Q1009" t="s">
        <v>103</v>
      </c>
      <c r="R1009" t="s">
        <v>52</v>
      </c>
      <c r="S1009" t="s">
        <v>53</v>
      </c>
      <c r="T1009" t="s">
        <v>41</v>
      </c>
      <c r="U1009" t="s">
        <v>42</v>
      </c>
      <c r="V1009" t="s">
        <v>113</v>
      </c>
      <c r="W1009" t="s">
        <v>181</v>
      </c>
      <c r="Z1009" t="s">
        <v>32</v>
      </c>
      <c r="AA1009">
        <v>0.01</v>
      </c>
      <c r="AB1009" t="s">
        <v>46</v>
      </c>
      <c r="AC1009">
        <v>7010</v>
      </c>
      <c r="AD1009" t="s">
        <v>716</v>
      </c>
      <c r="AE1009">
        <v>1</v>
      </c>
      <c r="AF1009" t="s">
        <v>127</v>
      </c>
      <c r="AG1009">
        <v>696</v>
      </c>
      <c r="AH1009" t="s">
        <v>117</v>
      </c>
    </row>
    <row r="1010" spans="1:34" x14ac:dyDescent="0.25">
      <c r="A1010" t="s">
        <v>510</v>
      </c>
      <c r="B1010" t="s">
        <v>510</v>
      </c>
      <c r="C1010" t="s">
        <v>715</v>
      </c>
      <c r="D1010" t="s">
        <v>161</v>
      </c>
      <c r="E1010">
        <v>8.7099999999999997E-2</v>
      </c>
      <c r="F1010" t="s">
        <v>161</v>
      </c>
      <c r="G1010" t="s">
        <v>1325</v>
      </c>
      <c r="H1010" t="s">
        <v>693</v>
      </c>
      <c r="I1010">
        <v>10</v>
      </c>
      <c r="J1010" t="s">
        <v>93</v>
      </c>
      <c r="M1010" t="s">
        <v>32</v>
      </c>
      <c r="N1010" t="s">
        <v>59</v>
      </c>
      <c r="O1010">
        <v>600</v>
      </c>
      <c r="P1010" t="s">
        <v>48</v>
      </c>
      <c r="Q1010" t="s">
        <v>103</v>
      </c>
      <c r="R1010" t="s">
        <v>63</v>
      </c>
      <c r="V1010" t="s">
        <v>113</v>
      </c>
      <c r="W1010">
        <v>2</v>
      </c>
      <c r="Z1010" t="s">
        <v>32</v>
      </c>
      <c r="AA1010" t="s">
        <v>397</v>
      </c>
      <c r="AB1010" t="s">
        <v>46</v>
      </c>
      <c r="AC1010" t="s">
        <v>699</v>
      </c>
      <c r="AD1010" t="s">
        <v>700</v>
      </c>
      <c r="AE1010">
        <v>1</v>
      </c>
      <c r="AF1010" t="s">
        <v>701</v>
      </c>
      <c r="AG1010">
        <v>80</v>
      </c>
      <c r="AH1010" t="s">
        <v>116</v>
      </c>
    </row>
    <row r="1011" spans="1:34" x14ac:dyDescent="0.25">
      <c r="A1011" t="s">
        <v>161</v>
      </c>
      <c r="B1011" t="s">
        <v>161</v>
      </c>
      <c r="C1011" t="s">
        <v>280</v>
      </c>
      <c r="D1011" t="s">
        <v>161</v>
      </c>
      <c r="E1011">
        <v>8.7999999999999995E-2</v>
      </c>
      <c r="F1011" t="s">
        <v>161</v>
      </c>
      <c r="G1011" t="s">
        <v>1325</v>
      </c>
      <c r="H1011" t="s">
        <v>111</v>
      </c>
      <c r="I1011">
        <v>10</v>
      </c>
      <c r="J1011" t="s">
        <v>93</v>
      </c>
      <c r="M1011" t="s">
        <v>46</v>
      </c>
      <c r="N1011" t="s">
        <v>59</v>
      </c>
      <c r="O1011">
        <v>120</v>
      </c>
      <c r="P1011" t="s">
        <v>48</v>
      </c>
      <c r="Q1011" t="s">
        <v>103</v>
      </c>
      <c r="R1011" t="s">
        <v>52</v>
      </c>
      <c r="S1011" t="s">
        <v>53</v>
      </c>
      <c r="T1011" t="s">
        <v>41</v>
      </c>
      <c r="U1011" t="s">
        <v>42</v>
      </c>
      <c r="V1011" t="s">
        <v>113</v>
      </c>
      <c r="W1011">
        <v>5.0000000000000001E-3</v>
      </c>
      <c r="Y1011" t="s">
        <v>234</v>
      </c>
      <c r="Z1011" t="s">
        <v>32</v>
      </c>
      <c r="AA1011">
        <v>3.0000000000000001E-3</v>
      </c>
      <c r="AB1011" t="s">
        <v>46</v>
      </c>
      <c r="AC1011" t="s">
        <v>230</v>
      </c>
      <c r="AD1011" t="s">
        <v>228</v>
      </c>
      <c r="AE1011">
        <v>2</v>
      </c>
      <c r="AF1011" t="s">
        <v>127</v>
      </c>
      <c r="AG1011">
        <v>297</v>
      </c>
      <c r="AH1011" t="s">
        <v>116</v>
      </c>
    </row>
    <row r="1012" spans="1:34" x14ac:dyDescent="0.25">
      <c r="A1012" t="s">
        <v>161</v>
      </c>
      <c r="B1012" t="s">
        <v>161</v>
      </c>
      <c r="C1012" t="s">
        <v>808</v>
      </c>
      <c r="D1012" t="s">
        <v>161</v>
      </c>
      <c r="E1012">
        <v>8.7999999999999995E-2</v>
      </c>
      <c r="F1012" t="s">
        <v>161</v>
      </c>
      <c r="G1012" t="s">
        <v>1325</v>
      </c>
      <c r="H1012" t="s">
        <v>111</v>
      </c>
      <c r="I1012">
        <v>10</v>
      </c>
      <c r="J1012" t="s">
        <v>93</v>
      </c>
      <c r="M1012" t="s">
        <v>46</v>
      </c>
      <c r="N1012" t="s">
        <v>59</v>
      </c>
      <c r="O1012">
        <v>311</v>
      </c>
      <c r="P1012" t="s">
        <v>48</v>
      </c>
      <c r="Q1012" t="s">
        <v>103</v>
      </c>
      <c r="R1012" t="s">
        <v>39</v>
      </c>
      <c r="S1012" t="s">
        <v>803</v>
      </c>
      <c r="T1012" t="s">
        <v>41</v>
      </c>
      <c r="U1012" t="s">
        <v>42</v>
      </c>
      <c r="V1012" t="s">
        <v>113</v>
      </c>
      <c r="W1012">
        <v>0</v>
      </c>
      <c r="X1012">
        <v>-3.15</v>
      </c>
      <c r="Y1012" t="s">
        <v>664</v>
      </c>
      <c r="Z1012" t="s">
        <v>32</v>
      </c>
      <c r="AA1012">
        <v>0.01</v>
      </c>
      <c r="AB1012" t="s">
        <v>32</v>
      </c>
      <c r="AC1012" t="s">
        <v>804</v>
      </c>
      <c r="AD1012" t="s">
        <v>801</v>
      </c>
      <c r="AE1012">
        <v>1</v>
      </c>
      <c r="AF1012" t="s">
        <v>805</v>
      </c>
      <c r="AG1012">
        <v>665</v>
      </c>
      <c r="AH1012" t="s">
        <v>116</v>
      </c>
    </row>
    <row r="1013" spans="1:34" x14ac:dyDescent="0.25">
      <c r="A1013" t="s">
        <v>161</v>
      </c>
      <c r="B1013" t="s">
        <v>161</v>
      </c>
      <c r="C1013" t="s">
        <v>480</v>
      </c>
      <c r="D1013" t="s">
        <v>161</v>
      </c>
      <c r="E1013">
        <v>8.8999999999999996E-2</v>
      </c>
      <c r="F1013" t="s">
        <v>161</v>
      </c>
      <c r="G1013" t="s">
        <v>1325</v>
      </c>
      <c r="H1013" t="s">
        <v>111</v>
      </c>
      <c r="I1013">
        <v>10</v>
      </c>
      <c r="J1013" t="s">
        <v>93</v>
      </c>
      <c r="M1013" t="s">
        <v>46</v>
      </c>
      <c r="N1013" t="s">
        <v>59</v>
      </c>
      <c r="O1013">
        <v>120</v>
      </c>
      <c r="P1013" t="s">
        <v>34</v>
      </c>
      <c r="Q1013" t="s">
        <v>103</v>
      </c>
      <c r="R1013" t="s">
        <v>52</v>
      </c>
      <c r="S1013" t="s">
        <v>53</v>
      </c>
      <c r="T1013" t="s">
        <v>41</v>
      </c>
      <c r="U1013" t="s">
        <v>42</v>
      </c>
      <c r="V1013" t="s">
        <v>113</v>
      </c>
      <c r="Z1013" t="s">
        <v>32</v>
      </c>
      <c r="AA1013">
        <v>0.01</v>
      </c>
      <c r="AB1013" t="s">
        <v>32</v>
      </c>
      <c r="AC1013" t="s">
        <v>489</v>
      </c>
      <c r="AD1013" t="s">
        <v>490</v>
      </c>
      <c r="AE1013">
        <v>1</v>
      </c>
      <c r="AF1013" t="s">
        <v>491</v>
      </c>
      <c r="AG1013">
        <v>220</v>
      </c>
    </row>
    <row r="1014" spans="1:34" x14ac:dyDescent="0.25">
      <c r="A1014" t="s">
        <v>161</v>
      </c>
      <c r="B1014" t="s">
        <v>161</v>
      </c>
      <c r="C1014" t="s">
        <v>288</v>
      </c>
      <c r="D1014" t="s">
        <v>161</v>
      </c>
      <c r="E1014">
        <v>9.0999999999999998E-2</v>
      </c>
      <c r="F1014" t="s">
        <v>161</v>
      </c>
      <c r="G1014" t="s">
        <v>1325</v>
      </c>
      <c r="H1014" t="s">
        <v>111</v>
      </c>
      <c r="I1014">
        <v>10</v>
      </c>
      <c r="J1014" t="s">
        <v>93</v>
      </c>
      <c r="M1014" t="s">
        <v>46</v>
      </c>
      <c r="N1014" t="s">
        <v>59</v>
      </c>
      <c r="O1014">
        <v>60</v>
      </c>
      <c r="P1014" t="s">
        <v>48</v>
      </c>
      <c r="Q1014" t="s">
        <v>103</v>
      </c>
      <c r="R1014" t="s">
        <v>52</v>
      </c>
      <c r="S1014" t="s">
        <v>53</v>
      </c>
      <c r="T1014" t="s">
        <v>41</v>
      </c>
      <c r="U1014" t="s">
        <v>42</v>
      </c>
      <c r="V1014" t="s">
        <v>113</v>
      </c>
      <c r="Z1014" t="s">
        <v>32</v>
      </c>
      <c r="AA1014" t="s">
        <v>281</v>
      </c>
      <c r="AB1014" t="s">
        <v>46</v>
      </c>
      <c r="AE1014">
        <v>10</v>
      </c>
      <c r="AG1014" t="s">
        <v>282</v>
      </c>
      <c r="AH1014" t="s">
        <v>116</v>
      </c>
    </row>
    <row r="1015" spans="1:34" x14ac:dyDescent="0.25">
      <c r="A1015" t="s">
        <v>349</v>
      </c>
      <c r="B1015" t="s">
        <v>349</v>
      </c>
      <c r="C1015" t="s">
        <v>338</v>
      </c>
      <c r="D1015" t="s">
        <v>161</v>
      </c>
      <c r="E1015">
        <v>9.1999999999999998E-2</v>
      </c>
      <c r="F1015" t="s">
        <v>161</v>
      </c>
      <c r="G1015" t="s">
        <v>1325</v>
      </c>
      <c r="H1015" t="s">
        <v>111</v>
      </c>
      <c r="I1015">
        <v>10</v>
      </c>
      <c r="J1015" t="s">
        <v>96</v>
      </c>
      <c r="M1015" t="s">
        <v>32</v>
      </c>
      <c r="N1015" t="s">
        <v>59</v>
      </c>
      <c r="O1015">
        <v>3</v>
      </c>
      <c r="P1015" t="s">
        <v>339</v>
      </c>
      <c r="Q1015" t="s">
        <v>103</v>
      </c>
      <c r="R1015" t="s">
        <v>52</v>
      </c>
      <c r="S1015" t="s">
        <v>53</v>
      </c>
      <c r="T1015" t="s">
        <v>41</v>
      </c>
      <c r="U1015" t="s">
        <v>42</v>
      </c>
      <c r="V1015" t="s">
        <v>113</v>
      </c>
      <c r="W1015">
        <v>0</v>
      </c>
      <c r="Y1015" t="s">
        <v>165</v>
      </c>
      <c r="Z1015" t="s">
        <v>32</v>
      </c>
      <c r="AC1015" t="s">
        <v>230</v>
      </c>
      <c r="AD1015" t="s">
        <v>340</v>
      </c>
      <c r="AE1015">
        <v>1</v>
      </c>
      <c r="AF1015" t="s">
        <v>216</v>
      </c>
      <c r="AG1015">
        <v>523</v>
      </c>
      <c r="AH1015" t="s">
        <v>116</v>
      </c>
    </row>
    <row r="1016" spans="1:34" x14ac:dyDescent="0.25">
      <c r="A1016" t="s">
        <v>161</v>
      </c>
      <c r="B1016" t="s">
        <v>161</v>
      </c>
      <c r="C1016" t="s">
        <v>692</v>
      </c>
      <c r="D1016" t="s">
        <v>161</v>
      </c>
      <c r="E1016">
        <v>9.6500000000000002E-2</v>
      </c>
      <c r="F1016" t="s">
        <v>161</v>
      </c>
      <c r="G1016" t="s">
        <v>1325</v>
      </c>
      <c r="H1016" t="s">
        <v>111</v>
      </c>
      <c r="I1016">
        <v>15</v>
      </c>
      <c r="J1016" t="s">
        <v>92</v>
      </c>
      <c r="K1016" t="s">
        <v>95</v>
      </c>
      <c r="L1016" t="s">
        <v>98</v>
      </c>
      <c r="M1016" t="s">
        <v>46</v>
      </c>
      <c r="N1016" t="s">
        <v>59</v>
      </c>
      <c r="O1016">
        <v>30</v>
      </c>
      <c r="P1016" t="s">
        <v>71</v>
      </c>
      <c r="Q1016" t="s">
        <v>103</v>
      </c>
      <c r="R1016" t="s">
        <v>52</v>
      </c>
      <c r="S1016" t="s">
        <v>53</v>
      </c>
      <c r="T1016" t="s">
        <v>41</v>
      </c>
      <c r="U1016" t="s">
        <v>42</v>
      </c>
      <c r="V1016" t="s">
        <v>113</v>
      </c>
      <c r="W1016">
        <v>6</v>
      </c>
      <c r="X1016">
        <v>5</v>
      </c>
      <c r="Y1016" t="s">
        <v>124</v>
      </c>
      <c r="Z1016" t="s">
        <v>32</v>
      </c>
      <c r="AA1016">
        <v>0.01</v>
      </c>
      <c r="AB1016" t="s">
        <v>46</v>
      </c>
      <c r="AC1016" t="s">
        <v>669</v>
      </c>
      <c r="AD1016" t="s">
        <v>670</v>
      </c>
      <c r="AE1016">
        <v>2</v>
      </c>
      <c r="AF1016" t="s">
        <v>491</v>
      </c>
      <c r="AG1016">
        <v>172</v>
      </c>
      <c r="AH1016" t="s">
        <v>116</v>
      </c>
    </row>
    <row r="1017" spans="1:34" x14ac:dyDescent="0.25">
      <c r="A1017" t="s">
        <v>161</v>
      </c>
      <c r="B1017" t="s">
        <v>161</v>
      </c>
      <c r="C1017" t="s">
        <v>1190</v>
      </c>
      <c r="D1017" t="s">
        <v>161</v>
      </c>
      <c r="E1017">
        <v>9.8000000000000004E-2</v>
      </c>
      <c r="F1017" t="s">
        <v>161</v>
      </c>
      <c r="G1017" t="s">
        <v>1325</v>
      </c>
      <c r="H1017" t="s">
        <v>111</v>
      </c>
      <c r="I1017">
        <v>10</v>
      </c>
      <c r="J1017" t="s">
        <v>93</v>
      </c>
      <c r="M1017" t="s">
        <v>46</v>
      </c>
      <c r="N1017" t="s">
        <v>59</v>
      </c>
      <c r="O1017">
        <v>180</v>
      </c>
      <c r="P1017" t="s">
        <v>48</v>
      </c>
      <c r="Q1017" t="s">
        <v>103</v>
      </c>
      <c r="R1017" t="s">
        <v>52</v>
      </c>
      <c r="S1017" t="s">
        <v>53</v>
      </c>
      <c r="T1017" t="s">
        <v>41</v>
      </c>
      <c r="U1017" t="s">
        <v>42</v>
      </c>
      <c r="V1017" t="s">
        <v>113</v>
      </c>
      <c r="AA1017" t="s">
        <v>894</v>
      </c>
      <c r="AB1017" t="s">
        <v>32</v>
      </c>
      <c r="AE1017">
        <v>1</v>
      </c>
    </row>
    <row r="1018" spans="1:34" x14ac:dyDescent="0.25">
      <c r="A1018" t="s">
        <v>161</v>
      </c>
      <c r="B1018" t="s">
        <v>161</v>
      </c>
      <c r="C1018" t="s">
        <v>1075</v>
      </c>
      <c r="D1018" t="s">
        <v>161</v>
      </c>
      <c r="E1018">
        <v>9.8000000000000004E-2</v>
      </c>
      <c r="F1018" t="s">
        <v>161</v>
      </c>
      <c r="G1018" t="s">
        <v>1325</v>
      </c>
      <c r="H1018" t="s">
        <v>111</v>
      </c>
      <c r="I1018">
        <v>10</v>
      </c>
      <c r="J1018" t="s">
        <v>93</v>
      </c>
      <c r="M1018" t="s">
        <v>46</v>
      </c>
      <c r="N1018" t="s">
        <v>59</v>
      </c>
      <c r="O1018">
        <v>900</v>
      </c>
      <c r="P1018" t="s">
        <v>48</v>
      </c>
      <c r="Q1018" t="s">
        <v>103</v>
      </c>
      <c r="R1018" t="s">
        <v>39</v>
      </c>
      <c r="S1018" t="s">
        <v>76</v>
      </c>
      <c r="T1018" t="s">
        <v>41</v>
      </c>
      <c r="U1018" t="s">
        <v>42</v>
      </c>
      <c r="V1018" t="s">
        <v>113</v>
      </c>
      <c r="W1018">
        <v>10</v>
      </c>
      <c r="Y1018" t="s">
        <v>322</v>
      </c>
      <c r="Z1018" t="s">
        <v>32</v>
      </c>
      <c r="AA1018">
        <v>5.0000000000000001E-3</v>
      </c>
      <c r="AB1018" t="s">
        <v>32</v>
      </c>
      <c r="AC1018" t="s">
        <v>1076</v>
      </c>
      <c r="AD1018" t="s">
        <v>1077</v>
      </c>
      <c r="AE1018">
        <v>5</v>
      </c>
      <c r="AF1018" t="s">
        <v>1078</v>
      </c>
      <c r="AG1018">
        <v>830</v>
      </c>
      <c r="AH1018" t="s">
        <v>116</v>
      </c>
    </row>
    <row r="1019" spans="1:34" x14ac:dyDescent="0.25">
      <c r="A1019" t="s">
        <v>161</v>
      </c>
      <c r="B1019" t="s">
        <v>161</v>
      </c>
      <c r="C1019" t="s">
        <v>523</v>
      </c>
      <c r="D1019" t="s">
        <v>161</v>
      </c>
      <c r="E1019">
        <v>9.9000000000000005E-2</v>
      </c>
      <c r="F1019" t="s">
        <v>161</v>
      </c>
      <c r="G1019" t="s">
        <v>1325</v>
      </c>
      <c r="H1019" t="s">
        <v>111</v>
      </c>
      <c r="I1019">
        <v>10</v>
      </c>
      <c r="J1019" t="s">
        <v>93</v>
      </c>
      <c r="M1019" t="s">
        <v>32</v>
      </c>
      <c r="N1019" t="s">
        <v>70</v>
      </c>
      <c r="O1019">
        <v>900</v>
      </c>
      <c r="P1019" t="s">
        <v>48</v>
      </c>
      <c r="Q1019" t="s">
        <v>103</v>
      </c>
      <c r="R1019" t="s">
        <v>39</v>
      </c>
      <c r="S1019" t="s">
        <v>40</v>
      </c>
      <c r="T1019" t="s">
        <v>54</v>
      </c>
      <c r="U1019" t="s">
        <v>55</v>
      </c>
      <c r="V1019" t="s">
        <v>113</v>
      </c>
      <c r="W1019">
        <v>4.0000000000000001E-3</v>
      </c>
      <c r="Y1019" t="s">
        <v>548</v>
      </c>
      <c r="Z1019" t="s">
        <v>32</v>
      </c>
      <c r="AA1019">
        <v>0.01</v>
      </c>
      <c r="AB1019" t="s">
        <v>46</v>
      </c>
      <c r="AC1019" t="s">
        <v>545</v>
      </c>
      <c r="AD1019" t="s">
        <v>546</v>
      </c>
      <c r="AE1019">
        <v>2</v>
      </c>
      <c r="AF1019" t="s">
        <v>547</v>
      </c>
      <c r="AG1019">
        <v>60</v>
      </c>
      <c r="AH1019" t="s">
        <v>116</v>
      </c>
    </row>
    <row r="1020" spans="1:34" x14ac:dyDescent="0.25">
      <c r="A1020" t="s">
        <v>161</v>
      </c>
      <c r="B1020" t="s">
        <v>161</v>
      </c>
      <c r="C1020" t="s">
        <v>289</v>
      </c>
      <c r="D1020" t="s">
        <v>161</v>
      </c>
      <c r="E1020">
        <v>9.9000000000000005E-2</v>
      </c>
      <c r="F1020" t="s">
        <v>161</v>
      </c>
      <c r="G1020" t="s">
        <v>1325</v>
      </c>
      <c r="H1020" t="s">
        <v>290</v>
      </c>
      <c r="I1020">
        <v>10</v>
      </c>
      <c r="J1020" t="s">
        <v>93</v>
      </c>
      <c r="M1020" t="s">
        <v>32</v>
      </c>
      <c r="N1020" t="s">
        <v>59</v>
      </c>
      <c r="O1020">
        <v>360</v>
      </c>
      <c r="P1020" t="s">
        <v>35</v>
      </c>
      <c r="Q1020" t="s">
        <v>103</v>
      </c>
      <c r="R1020" t="s">
        <v>52</v>
      </c>
      <c r="S1020" t="s">
        <v>53</v>
      </c>
      <c r="T1020" t="s">
        <v>41</v>
      </c>
      <c r="U1020" t="s">
        <v>42</v>
      </c>
      <c r="V1020" t="s">
        <v>113</v>
      </c>
      <c r="Z1020" t="s">
        <v>32</v>
      </c>
      <c r="AA1020">
        <v>5.0000000000000001E-3</v>
      </c>
      <c r="AB1020" t="s">
        <v>46</v>
      </c>
      <c r="AC1020" t="s">
        <v>307</v>
      </c>
      <c r="AE1020">
        <v>1</v>
      </c>
      <c r="AF1020" t="s">
        <v>127</v>
      </c>
      <c r="AH1020" t="s">
        <v>117</v>
      </c>
    </row>
    <row r="1021" spans="1:34" x14ac:dyDescent="0.25">
      <c r="A1021" t="s">
        <v>161</v>
      </c>
      <c r="B1021" t="s">
        <v>161</v>
      </c>
      <c r="C1021" t="s">
        <v>439</v>
      </c>
      <c r="D1021" t="s">
        <v>161</v>
      </c>
      <c r="E1021">
        <v>0.1</v>
      </c>
      <c r="F1021" t="s">
        <v>161</v>
      </c>
      <c r="G1021" t="s">
        <v>1325</v>
      </c>
      <c r="I1021">
        <v>10</v>
      </c>
      <c r="J1021" t="s">
        <v>93</v>
      </c>
      <c r="O1021">
        <v>60</v>
      </c>
      <c r="P1021" t="s">
        <v>433</v>
      </c>
      <c r="Q1021" t="s">
        <v>102</v>
      </c>
      <c r="R1021" t="s">
        <v>52</v>
      </c>
      <c r="S1021" t="s">
        <v>53</v>
      </c>
      <c r="T1021" t="s">
        <v>66</v>
      </c>
      <c r="U1021" t="s">
        <v>42</v>
      </c>
      <c r="V1021" t="s">
        <v>113</v>
      </c>
      <c r="Y1021" t="s">
        <v>165</v>
      </c>
      <c r="Z1021" t="s">
        <v>32</v>
      </c>
      <c r="AA1021">
        <v>0.01</v>
      </c>
      <c r="AB1021" t="s">
        <v>46</v>
      </c>
      <c r="AC1021" t="s">
        <v>434</v>
      </c>
      <c r="AD1021" t="s">
        <v>435</v>
      </c>
      <c r="AE1021">
        <v>5</v>
      </c>
      <c r="AF1021" t="s">
        <v>436</v>
      </c>
      <c r="AG1021">
        <v>192</v>
      </c>
      <c r="AH1021" t="s">
        <v>437</v>
      </c>
    </row>
    <row r="1022" spans="1:34" x14ac:dyDescent="0.25">
      <c r="A1022" t="s">
        <v>161</v>
      </c>
      <c r="B1022" t="s">
        <v>161</v>
      </c>
      <c r="C1022" t="s">
        <v>350</v>
      </c>
      <c r="D1022" t="s">
        <v>161</v>
      </c>
      <c r="E1022">
        <v>0.10300000000000001</v>
      </c>
      <c r="F1022" t="s">
        <v>161</v>
      </c>
      <c r="G1022" t="s">
        <v>1325</v>
      </c>
      <c r="H1022" t="s">
        <v>110</v>
      </c>
      <c r="I1022">
        <v>5</v>
      </c>
      <c r="J1022" t="s">
        <v>93</v>
      </c>
      <c r="M1022" t="s">
        <v>46</v>
      </c>
      <c r="N1022" t="s">
        <v>59</v>
      </c>
      <c r="O1022">
        <v>180</v>
      </c>
      <c r="P1022" t="s">
        <v>34</v>
      </c>
      <c r="Q1022" t="s">
        <v>103</v>
      </c>
      <c r="R1022" t="s">
        <v>52</v>
      </c>
      <c r="S1022" t="s">
        <v>53</v>
      </c>
      <c r="T1022" t="s">
        <v>41</v>
      </c>
      <c r="U1022" t="s">
        <v>42</v>
      </c>
      <c r="V1022" t="s">
        <v>113</v>
      </c>
      <c r="W1022">
        <v>0.1</v>
      </c>
      <c r="Y1022" t="s">
        <v>383</v>
      </c>
      <c r="Z1022" t="s">
        <v>32</v>
      </c>
      <c r="AA1022">
        <v>0.01</v>
      </c>
      <c r="AB1022" t="s">
        <v>46</v>
      </c>
      <c r="AC1022" t="s">
        <v>230</v>
      </c>
      <c r="AD1022" t="s">
        <v>215</v>
      </c>
      <c r="AE1022">
        <v>2</v>
      </c>
      <c r="AF1022" t="s">
        <v>127</v>
      </c>
      <c r="AG1022" t="s">
        <v>353</v>
      </c>
      <c r="AH1022" t="s">
        <v>116</v>
      </c>
    </row>
    <row r="1023" spans="1:34" x14ac:dyDescent="0.25">
      <c r="A1023" t="s">
        <v>769</v>
      </c>
      <c r="B1023" t="s">
        <v>161</v>
      </c>
      <c r="C1023" t="s">
        <v>776</v>
      </c>
      <c r="D1023" t="s">
        <v>161</v>
      </c>
      <c r="E1023">
        <v>0.109</v>
      </c>
      <c r="F1023" t="s">
        <v>161</v>
      </c>
      <c r="G1023" t="s">
        <v>1325</v>
      </c>
      <c r="H1023" t="s">
        <v>111</v>
      </c>
      <c r="I1023">
        <v>10</v>
      </c>
      <c r="J1023" t="s">
        <v>93</v>
      </c>
      <c r="M1023" t="s">
        <v>46</v>
      </c>
      <c r="N1023" t="s">
        <v>59</v>
      </c>
      <c r="O1023">
        <v>300</v>
      </c>
      <c r="P1023" t="s">
        <v>48</v>
      </c>
      <c r="Q1023" t="s">
        <v>103</v>
      </c>
      <c r="R1023" t="s">
        <v>52</v>
      </c>
      <c r="S1023" t="s">
        <v>53</v>
      </c>
      <c r="T1023" t="s">
        <v>66</v>
      </c>
      <c r="U1023" t="s">
        <v>42</v>
      </c>
      <c r="V1023" t="s">
        <v>113</v>
      </c>
      <c r="W1023">
        <v>1</v>
      </c>
      <c r="Y1023" t="s">
        <v>770</v>
      </c>
      <c r="Z1023" t="s">
        <v>32</v>
      </c>
      <c r="AA1023">
        <v>0.01</v>
      </c>
      <c r="AB1023" t="s">
        <v>46</v>
      </c>
      <c r="AC1023" t="s">
        <v>759</v>
      </c>
      <c r="AD1023" t="s">
        <v>760</v>
      </c>
      <c r="AE1023">
        <v>1</v>
      </c>
      <c r="AF1023" t="s">
        <v>679</v>
      </c>
      <c r="AG1023" t="s">
        <v>761</v>
      </c>
      <c r="AH1023" t="s">
        <v>119</v>
      </c>
    </row>
    <row r="1024" spans="1:34" x14ac:dyDescent="0.25">
      <c r="A1024" t="s">
        <v>161</v>
      </c>
      <c r="B1024" t="s">
        <v>161</v>
      </c>
      <c r="C1024" t="s">
        <v>899</v>
      </c>
      <c r="D1024" t="s">
        <v>161</v>
      </c>
      <c r="E1024">
        <v>0.11</v>
      </c>
      <c r="F1024" t="s">
        <v>161</v>
      </c>
      <c r="G1024" t="s">
        <v>1325</v>
      </c>
      <c r="H1024" t="s">
        <v>900</v>
      </c>
      <c r="I1024">
        <v>10</v>
      </c>
      <c r="J1024" t="s">
        <v>901</v>
      </c>
      <c r="M1024" t="s">
        <v>902</v>
      </c>
      <c r="N1024" t="s">
        <v>59</v>
      </c>
      <c r="O1024">
        <v>300</v>
      </c>
      <c r="P1024" t="s">
        <v>903</v>
      </c>
      <c r="Q1024" t="s">
        <v>103</v>
      </c>
      <c r="R1024" t="s">
        <v>52</v>
      </c>
      <c r="S1024" t="s">
        <v>904</v>
      </c>
      <c r="T1024" t="s">
        <v>824</v>
      </c>
      <c r="U1024" t="s">
        <v>42</v>
      </c>
      <c r="V1024" t="s">
        <v>113</v>
      </c>
      <c r="Z1024" t="s">
        <v>905</v>
      </c>
      <c r="AA1024">
        <v>0.01</v>
      </c>
      <c r="AB1024" t="s">
        <v>906</v>
      </c>
      <c r="AC1024" t="s">
        <v>907</v>
      </c>
      <c r="AD1024" t="s">
        <v>908</v>
      </c>
      <c r="AE1024">
        <v>5</v>
      </c>
      <c r="AF1024" t="s">
        <v>909</v>
      </c>
      <c r="AG1024">
        <v>309</v>
      </c>
    </row>
    <row r="1025" spans="1:34" x14ac:dyDescent="0.25">
      <c r="A1025" t="s">
        <v>1101</v>
      </c>
      <c r="B1025" t="s">
        <v>161</v>
      </c>
      <c r="C1025" t="s">
        <v>1107</v>
      </c>
      <c r="D1025" t="s">
        <v>161</v>
      </c>
      <c r="E1025">
        <v>0.112</v>
      </c>
      <c r="F1025" t="s">
        <v>161</v>
      </c>
      <c r="G1025" t="s">
        <v>1325</v>
      </c>
      <c r="H1025" t="s">
        <v>110</v>
      </c>
      <c r="I1025">
        <v>10</v>
      </c>
      <c r="J1025" t="s">
        <v>93</v>
      </c>
      <c r="M1025" t="s">
        <v>32</v>
      </c>
      <c r="N1025" t="s">
        <v>59</v>
      </c>
      <c r="O1025">
        <v>60</v>
      </c>
      <c r="P1025" t="s">
        <v>48</v>
      </c>
      <c r="Q1025" t="s">
        <v>103</v>
      </c>
      <c r="R1025" t="s">
        <v>52</v>
      </c>
      <c r="S1025" t="s">
        <v>53</v>
      </c>
      <c r="T1025" t="s">
        <v>41</v>
      </c>
      <c r="U1025" t="s">
        <v>42</v>
      </c>
      <c r="V1025" t="s">
        <v>113</v>
      </c>
      <c r="Z1025" t="s">
        <v>32</v>
      </c>
      <c r="AA1025">
        <v>0.01</v>
      </c>
      <c r="AB1025" t="s">
        <v>46</v>
      </c>
      <c r="AC1025" t="s">
        <v>230</v>
      </c>
      <c r="AD1025" t="s">
        <v>1087</v>
      </c>
      <c r="AE1025">
        <v>1</v>
      </c>
      <c r="AF1025" t="s">
        <v>1088</v>
      </c>
      <c r="AG1025">
        <v>350</v>
      </c>
      <c r="AH1025" t="s">
        <v>116</v>
      </c>
    </row>
    <row r="1026" spans="1:34" x14ac:dyDescent="0.25">
      <c r="A1026" t="s">
        <v>161</v>
      </c>
      <c r="B1026" t="s">
        <v>161</v>
      </c>
      <c r="C1026" t="s">
        <v>808</v>
      </c>
      <c r="D1026" t="s">
        <v>161</v>
      </c>
      <c r="E1026" s="18">
        <v>0.11742857142857149</v>
      </c>
      <c r="F1026" t="s">
        <v>161</v>
      </c>
      <c r="G1026" t="s">
        <v>1325</v>
      </c>
      <c r="H1026" t="s">
        <v>111</v>
      </c>
      <c r="I1026">
        <v>10</v>
      </c>
      <c r="J1026" t="s">
        <v>93</v>
      </c>
      <c r="M1026" t="s">
        <v>46</v>
      </c>
      <c r="N1026" t="s">
        <v>59</v>
      </c>
      <c r="O1026">
        <v>300</v>
      </c>
      <c r="P1026" t="s">
        <v>48</v>
      </c>
      <c r="Q1026" t="s">
        <v>102</v>
      </c>
      <c r="R1026" t="s">
        <v>39</v>
      </c>
      <c r="S1026" t="s">
        <v>85</v>
      </c>
      <c r="T1026" t="s">
        <v>66</v>
      </c>
      <c r="U1026" t="s">
        <v>42</v>
      </c>
      <c r="V1026" t="s">
        <v>100</v>
      </c>
      <c r="W1026">
        <v>-0.11</v>
      </c>
      <c r="X1026">
        <v>0.23</v>
      </c>
      <c r="Y1026" t="s">
        <v>664</v>
      </c>
      <c r="Z1026" t="s">
        <v>46</v>
      </c>
      <c r="AA1026" t="s">
        <v>787</v>
      </c>
      <c r="AB1026" t="s">
        <v>32</v>
      </c>
      <c r="AC1026" t="s">
        <v>788</v>
      </c>
      <c r="AD1026" t="s">
        <v>789</v>
      </c>
      <c r="AE1026">
        <v>5</v>
      </c>
      <c r="AF1026" t="s">
        <v>790</v>
      </c>
      <c r="AG1026">
        <v>942</v>
      </c>
      <c r="AH1026" t="s">
        <v>116</v>
      </c>
    </row>
    <row r="1027" spans="1:34" x14ac:dyDescent="0.25">
      <c r="A1027" t="s">
        <v>601</v>
      </c>
      <c r="B1027" t="s">
        <v>161</v>
      </c>
      <c r="C1027" t="s">
        <v>600</v>
      </c>
      <c r="D1027" t="s">
        <v>161</v>
      </c>
      <c r="E1027">
        <v>0.12</v>
      </c>
      <c r="F1027" t="s">
        <v>161</v>
      </c>
      <c r="G1027" t="s">
        <v>1325</v>
      </c>
      <c r="H1027" t="s">
        <v>108</v>
      </c>
      <c r="I1027">
        <v>15</v>
      </c>
      <c r="J1027" t="s">
        <v>93</v>
      </c>
      <c r="M1027" t="s">
        <v>46</v>
      </c>
      <c r="N1027" t="s">
        <v>70</v>
      </c>
      <c r="O1027">
        <v>900</v>
      </c>
      <c r="P1027" t="s">
        <v>48</v>
      </c>
      <c r="Q1027" t="s">
        <v>103</v>
      </c>
      <c r="R1027" t="s">
        <v>52</v>
      </c>
      <c r="S1027" t="s">
        <v>53</v>
      </c>
      <c r="T1027" t="s">
        <v>41</v>
      </c>
      <c r="U1027" t="s">
        <v>42</v>
      </c>
      <c r="V1027" t="s">
        <v>113</v>
      </c>
      <c r="W1027">
        <v>5</v>
      </c>
      <c r="Y1027" t="s">
        <v>165</v>
      </c>
      <c r="Z1027" t="s">
        <v>32</v>
      </c>
      <c r="AA1027">
        <v>0.01</v>
      </c>
      <c r="AB1027" t="s">
        <v>46</v>
      </c>
      <c r="AC1027" t="s">
        <v>489</v>
      </c>
      <c r="AD1027" t="s">
        <v>602</v>
      </c>
      <c r="AE1027">
        <v>1</v>
      </c>
      <c r="AF1027" t="s">
        <v>127</v>
      </c>
      <c r="AG1027">
        <v>65</v>
      </c>
      <c r="AH1027" t="s">
        <v>116</v>
      </c>
    </row>
    <row r="1028" spans="1:34" x14ac:dyDescent="0.25">
      <c r="A1028" t="s">
        <v>1229</v>
      </c>
      <c r="B1028" t="s">
        <v>1229</v>
      </c>
      <c r="C1028" t="s">
        <v>1216</v>
      </c>
      <c r="D1028" t="s">
        <v>161</v>
      </c>
      <c r="E1028">
        <v>0.12357</v>
      </c>
      <c r="F1028" t="s">
        <v>161</v>
      </c>
      <c r="G1028" t="s">
        <v>1325</v>
      </c>
      <c r="H1028" t="s">
        <v>110</v>
      </c>
      <c r="I1028">
        <v>10</v>
      </c>
      <c r="J1028" t="s">
        <v>93</v>
      </c>
      <c r="M1028" t="s">
        <v>32</v>
      </c>
      <c r="N1028" t="s">
        <v>59</v>
      </c>
      <c r="O1028">
        <v>600</v>
      </c>
      <c r="P1028" t="s">
        <v>35</v>
      </c>
      <c r="Q1028" t="s">
        <v>103</v>
      </c>
      <c r="R1028" t="s">
        <v>52</v>
      </c>
      <c r="S1028" t="s">
        <v>85</v>
      </c>
      <c r="T1028" t="s">
        <v>41</v>
      </c>
      <c r="U1028" t="s">
        <v>42</v>
      </c>
      <c r="V1028" t="s">
        <v>113</v>
      </c>
      <c r="W1028">
        <v>0.6</v>
      </c>
      <c r="X1028">
        <v>9.2899999999999991</v>
      </c>
      <c r="Y1028" t="s">
        <v>1230</v>
      </c>
      <c r="Z1028" t="s">
        <v>32</v>
      </c>
      <c r="AA1028">
        <v>2E-3</v>
      </c>
      <c r="AB1028" t="s">
        <v>32</v>
      </c>
      <c r="AC1028" t="s">
        <v>1218</v>
      </c>
      <c r="AD1028" t="s">
        <v>1219</v>
      </c>
      <c r="AE1028">
        <v>1</v>
      </c>
      <c r="AF1028" t="s">
        <v>216</v>
      </c>
      <c r="AG1028">
        <v>686</v>
      </c>
      <c r="AH1028" t="s">
        <v>116</v>
      </c>
    </row>
    <row r="1029" spans="1:34" x14ac:dyDescent="0.25">
      <c r="A1029" t="s">
        <v>948</v>
      </c>
      <c r="B1029" t="s">
        <v>161</v>
      </c>
      <c r="C1029" t="s">
        <v>921</v>
      </c>
      <c r="D1029" t="s">
        <v>161</v>
      </c>
      <c r="E1029">
        <v>0.13400000000000001</v>
      </c>
      <c r="F1029" t="s">
        <v>161</v>
      </c>
      <c r="G1029" t="s">
        <v>1325</v>
      </c>
      <c r="H1029" t="s">
        <v>109</v>
      </c>
      <c r="I1029">
        <v>10</v>
      </c>
      <c r="J1029" t="s">
        <v>93</v>
      </c>
      <c r="M1029" t="s">
        <v>46</v>
      </c>
      <c r="N1029" t="s">
        <v>59</v>
      </c>
      <c r="O1029">
        <v>120</v>
      </c>
      <c r="P1029" t="s">
        <v>71</v>
      </c>
      <c r="Q1029" t="s">
        <v>103</v>
      </c>
      <c r="R1029" t="s">
        <v>39</v>
      </c>
      <c r="S1029" t="s">
        <v>76</v>
      </c>
      <c r="T1029" t="s">
        <v>41</v>
      </c>
      <c r="V1029" t="s">
        <v>113</v>
      </c>
      <c r="W1029">
        <v>5</v>
      </c>
      <c r="Y1029" t="s">
        <v>949</v>
      </c>
      <c r="Z1029" t="s">
        <v>32</v>
      </c>
      <c r="AA1029">
        <v>0.01</v>
      </c>
      <c r="AB1029" t="s">
        <v>32</v>
      </c>
      <c r="AC1029" t="s">
        <v>928</v>
      </c>
      <c r="AD1029" t="s">
        <v>929</v>
      </c>
      <c r="AE1029">
        <v>10</v>
      </c>
      <c r="AF1029" t="s">
        <v>930</v>
      </c>
    </row>
    <row r="1030" spans="1:34" x14ac:dyDescent="0.25">
      <c r="A1030" t="s">
        <v>161</v>
      </c>
      <c r="B1030" t="s">
        <v>161</v>
      </c>
      <c r="C1030" t="s">
        <v>1282</v>
      </c>
      <c r="D1030" t="s">
        <v>161</v>
      </c>
      <c r="E1030">
        <v>0.50129999999999997</v>
      </c>
      <c r="F1030" t="s">
        <v>161</v>
      </c>
      <c r="G1030" t="s">
        <v>1325</v>
      </c>
      <c r="H1030" t="s">
        <v>110</v>
      </c>
      <c r="I1030">
        <v>10</v>
      </c>
      <c r="J1030" t="s">
        <v>93</v>
      </c>
      <c r="M1030" t="s">
        <v>46</v>
      </c>
      <c r="N1030" t="s">
        <v>59</v>
      </c>
      <c r="O1030">
        <v>600</v>
      </c>
      <c r="P1030" t="s">
        <v>35</v>
      </c>
      <c r="Q1030" t="s">
        <v>103</v>
      </c>
      <c r="R1030" t="s">
        <v>52</v>
      </c>
      <c r="S1030" t="s">
        <v>85</v>
      </c>
      <c r="T1030" t="s">
        <v>41</v>
      </c>
      <c r="U1030" t="s">
        <v>42</v>
      </c>
      <c r="V1030" t="s">
        <v>1284</v>
      </c>
      <c r="W1030">
        <v>5.8299999999999998E-2</v>
      </c>
      <c r="X1030">
        <v>1.2964</v>
      </c>
      <c r="Y1030" t="s">
        <v>1230</v>
      </c>
      <c r="Z1030" t="s">
        <v>32</v>
      </c>
      <c r="AA1030">
        <v>2E-3</v>
      </c>
      <c r="AB1030" t="s">
        <v>32</v>
      </c>
      <c r="AC1030" t="s">
        <v>1285</v>
      </c>
      <c r="AD1030" t="s">
        <v>472</v>
      </c>
      <c r="AE1030">
        <v>1</v>
      </c>
      <c r="AF1030" t="s">
        <v>216</v>
      </c>
      <c r="AG1030">
        <v>686</v>
      </c>
      <c r="AH1030" t="s">
        <v>116</v>
      </c>
    </row>
    <row r="1031" spans="1:34" x14ac:dyDescent="0.25">
      <c r="A1031" t="s">
        <v>161</v>
      </c>
      <c r="B1031" t="s">
        <v>161</v>
      </c>
      <c r="C1031" t="s">
        <v>1191</v>
      </c>
      <c r="D1031" t="s">
        <v>161</v>
      </c>
      <c r="F1031" t="s">
        <v>161</v>
      </c>
      <c r="G1031" t="s">
        <v>1325</v>
      </c>
      <c r="I1031">
        <v>10</v>
      </c>
      <c r="J1031" t="s">
        <v>93</v>
      </c>
      <c r="M1031" t="s">
        <v>46</v>
      </c>
      <c r="N1031" t="s">
        <v>47</v>
      </c>
      <c r="O1031">
        <v>60</v>
      </c>
      <c r="P1031" t="s">
        <v>71</v>
      </c>
      <c r="Q1031" t="s">
        <v>103</v>
      </c>
      <c r="R1031" t="s">
        <v>52</v>
      </c>
      <c r="S1031" t="s">
        <v>53</v>
      </c>
      <c r="T1031" t="s">
        <v>41</v>
      </c>
      <c r="U1031" t="s">
        <v>42</v>
      </c>
      <c r="V1031" t="s">
        <v>113</v>
      </c>
      <c r="W1031">
        <v>6</v>
      </c>
      <c r="Z1031" t="s">
        <v>32</v>
      </c>
      <c r="AA1031">
        <v>5.0000000000000001E-3</v>
      </c>
      <c r="AB1031" t="s">
        <v>46</v>
      </c>
      <c r="AC1031" t="s">
        <v>1201</v>
      </c>
      <c r="AD1031" t="s">
        <v>1202</v>
      </c>
      <c r="AE1031">
        <v>1</v>
      </c>
      <c r="AF1031" t="s">
        <v>127</v>
      </c>
      <c r="AG1031">
        <v>805</v>
      </c>
      <c r="AH1031" t="s">
        <v>119</v>
      </c>
    </row>
    <row r="1032" spans="1:34" x14ac:dyDescent="0.25">
      <c r="A1032" t="s">
        <v>161</v>
      </c>
      <c r="B1032" t="s">
        <v>161</v>
      </c>
      <c r="C1032" t="s">
        <v>440</v>
      </c>
      <c r="D1032" t="s">
        <v>161</v>
      </c>
      <c r="F1032" t="s">
        <v>161</v>
      </c>
      <c r="G1032" t="s">
        <v>1325</v>
      </c>
      <c r="I1032">
        <v>10</v>
      </c>
      <c r="J1032" t="s">
        <v>93</v>
      </c>
      <c r="M1032" t="s">
        <v>46</v>
      </c>
      <c r="N1032" t="s">
        <v>59</v>
      </c>
      <c r="O1032">
        <v>600</v>
      </c>
      <c r="P1032" t="s">
        <v>35</v>
      </c>
      <c r="Q1032" t="s">
        <v>102</v>
      </c>
      <c r="R1032" t="s">
        <v>78</v>
      </c>
      <c r="S1032" t="s">
        <v>85</v>
      </c>
      <c r="T1032" t="s">
        <v>66</v>
      </c>
      <c r="U1032" t="s">
        <v>42</v>
      </c>
      <c r="V1032" t="s">
        <v>113</v>
      </c>
      <c r="Z1032" t="s">
        <v>32</v>
      </c>
      <c r="AA1032">
        <v>5.0000000000000001E-3</v>
      </c>
      <c r="AB1032" t="s">
        <v>32</v>
      </c>
      <c r="AC1032" t="s">
        <v>441</v>
      </c>
      <c r="AD1032" t="s">
        <v>442</v>
      </c>
      <c r="AE1032">
        <v>20</v>
      </c>
      <c r="AG1032">
        <v>850</v>
      </c>
      <c r="AH1032" t="s">
        <v>117</v>
      </c>
    </row>
    <row r="1033" spans="1:34" x14ac:dyDescent="0.25">
      <c r="A1033" t="s">
        <v>461</v>
      </c>
      <c r="B1033" t="s">
        <v>161</v>
      </c>
      <c r="C1033" t="s">
        <v>463</v>
      </c>
      <c r="D1033" t="s">
        <v>161</v>
      </c>
      <c r="F1033" t="s">
        <v>161</v>
      </c>
      <c r="G1033" t="s">
        <v>1325</v>
      </c>
      <c r="I1033">
        <v>15</v>
      </c>
      <c r="J1033" t="s">
        <v>92</v>
      </c>
      <c r="K1033" t="s">
        <v>95</v>
      </c>
      <c r="L1033" t="s">
        <v>98</v>
      </c>
      <c r="M1033" t="s">
        <v>32</v>
      </c>
      <c r="N1033" t="s">
        <v>59</v>
      </c>
      <c r="O1033">
        <v>60</v>
      </c>
      <c r="P1033" t="s">
        <v>457</v>
      </c>
      <c r="Q1033" t="s">
        <v>103</v>
      </c>
      <c r="R1033" t="s">
        <v>39</v>
      </c>
      <c r="S1033" t="s">
        <v>65</v>
      </c>
      <c r="T1033" t="s">
        <v>41</v>
      </c>
      <c r="V1033" t="s">
        <v>113</v>
      </c>
      <c r="Z1033" t="s">
        <v>32</v>
      </c>
      <c r="AA1033">
        <v>0.01</v>
      </c>
      <c r="AB1033" t="s">
        <v>46</v>
      </c>
      <c r="AC1033" t="s">
        <v>458</v>
      </c>
      <c r="AD1033" t="s">
        <v>459</v>
      </c>
      <c r="AE1033">
        <v>3</v>
      </c>
      <c r="AG1033">
        <v>254</v>
      </c>
      <c r="AH1033" t="s">
        <v>116</v>
      </c>
    </row>
    <row r="1034" spans="1:34" x14ac:dyDescent="0.25">
      <c r="A1034" t="s">
        <v>161</v>
      </c>
      <c r="B1034" t="s">
        <v>161</v>
      </c>
      <c r="C1034" t="s">
        <v>1158</v>
      </c>
      <c r="D1034" t="s">
        <v>161</v>
      </c>
      <c r="F1034" t="s">
        <v>161</v>
      </c>
      <c r="G1034" t="s">
        <v>1325</v>
      </c>
      <c r="I1034">
        <v>20</v>
      </c>
      <c r="J1034" t="s">
        <v>93</v>
      </c>
      <c r="M1034" t="s">
        <v>46</v>
      </c>
      <c r="N1034" t="s">
        <v>70</v>
      </c>
      <c r="O1034">
        <v>60</v>
      </c>
      <c r="P1034" t="s">
        <v>34</v>
      </c>
      <c r="Q1034" t="s">
        <v>103</v>
      </c>
      <c r="R1034" t="s">
        <v>39</v>
      </c>
      <c r="S1034" t="s">
        <v>76</v>
      </c>
      <c r="T1034" t="s">
        <v>41</v>
      </c>
      <c r="V1034" t="s">
        <v>100</v>
      </c>
      <c r="Y1034" t="s">
        <v>1171</v>
      </c>
      <c r="Z1034" t="s">
        <v>46</v>
      </c>
      <c r="AA1034">
        <v>0.01</v>
      </c>
      <c r="AB1034" t="s">
        <v>32</v>
      </c>
      <c r="AC1034" t="s">
        <v>1164</v>
      </c>
      <c r="AD1034" t="s">
        <v>760</v>
      </c>
      <c r="AE1034">
        <v>2</v>
      </c>
      <c r="AF1034" t="s">
        <v>1165</v>
      </c>
      <c r="AG1034">
        <v>600</v>
      </c>
      <c r="AH1034" t="s">
        <v>116</v>
      </c>
    </row>
    <row r="1035" spans="1:34" x14ac:dyDescent="0.25">
      <c r="A1035" t="s">
        <v>832</v>
      </c>
      <c r="B1035" t="s">
        <v>832</v>
      </c>
      <c r="C1035" t="s">
        <v>862</v>
      </c>
      <c r="D1035" t="s">
        <v>161</v>
      </c>
      <c r="F1035" t="s">
        <v>161</v>
      </c>
      <c r="G1035" t="s">
        <v>1325</v>
      </c>
      <c r="H1035" t="s">
        <v>822</v>
      </c>
      <c r="I1035">
        <v>10</v>
      </c>
      <c r="J1035" t="s">
        <v>93</v>
      </c>
      <c r="M1035" t="s">
        <v>415</v>
      </c>
      <c r="N1035" t="s">
        <v>823</v>
      </c>
      <c r="O1035">
        <v>300</v>
      </c>
      <c r="P1035" t="s">
        <v>856</v>
      </c>
      <c r="Q1035" t="s">
        <v>103</v>
      </c>
      <c r="R1035" t="s">
        <v>63</v>
      </c>
      <c r="T1035" t="s">
        <v>824</v>
      </c>
      <c r="V1035" t="s">
        <v>825</v>
      </c>
      <c r="Z1035" t="s">
        <v>826</v>
      </c>
      <c r="AA1035" t="s">
        <v>397</v>
      </c>
      <c r="AB1035" t="s">
        <v>415</v>
      </c>
      <c r="AC1035" t="s">
        <v>827</v>
      </c>
      <c r="AD1035" t="s">
        <v>828</v>
      </c>
      <c r="AE1035">
        <v>1</v>
      </c>
      <c r="AF1035" t="s">
        <v>829</v>
      </c>
      <c r="AG1035">
        <v>400</v>
      </c>
      <c r="AH1035" t="s">
        <v>830</v>
      </c>
    </row>
    <row r="1036" spans="1:34" x14ac:dyDescent="0.25">
      <c r="A1036" t="s">
        <v>833</v>
      </c>
      <c r="B1036" t="s">
        <v>833</v>
      </c>
      <c r="C1036" t="s">
        <v>862</v>
      </c>
      <c r="D1036" t="s">
        <v>161</v>
      </c>
      <c r="F1036" t="s">
        <v>161</v>
      </c>
      <c r="G1036" t="s">
        <v>1325</v>
      </c>
      <c r="H1036" t="s">
        <v>822</v>
      </c>
      <c r="I1036">
        <v>10</v>
      </c>
      <c r="J1036" t="s">
        <v>93</v>
      </c>
      <c r="M1036" t="s">
        <v>415</v>
      </c>
      <c r="N1036" t="s">
        <v>823</v>
      </c>
      <c r="O1036">
        <v>300</v>
      </c>
      <c r="P1036" t="s">
        <v>857</v>
      </c>
      <c r="Q1036" t="s">
        <v>103</v>
      </c>
      <c r="R1036" t="s">
        <v>63</v>
      </c>
      <c r="T1036" t="s">
        <v>834</v>
      </c>
      <c r="V1036" t="s">
        <v>825</v>
      </c>
      <c r="Z1036" t="s">
        <v>826</v>
      </c>
      <c r="AA1036" t="s">
        <v>397</v>
      </c>
      <c r="AB1036" t="s">
        <v>415</v>
      </c>
      <c r="AC1036" t="s">
        <v>827</v>
      </c>
      <c r="AD1036" t="s">
        <v>828</v>
      </c>
      <c r="AE1036">
        <v>1</v>
      </c>
      <c r="AF1036" t="s">
        <v>829</v>
      </c>
      <c r="AG1036">
        <v>400</v>
      </c>
      <c r="AH1036" t="s">
        <v>830</v>
      </c>
    </row>
    <row r="1037" spans="1:34" x14ac:dyDescent="0.25">
      <c r="A1037" t="s">
        <v>683</v>
      </c>
      <c r="B1037" t="s">
        <v>683</v>
      </c>
      <c r="C1037" t="s">
        <v>692</v>
      </c>
      <c r="D1037" s="29" t="s">
        <v>683</v>
      </c>
      <c r="F1037" s="29" t="s">
        <v>683</v>
      </c>
      <c r="I1037">
        <v>15</v>
      </c>
      <c r="J1037" t="s">
        <v>92</v>
      </c>
      <c r="K1037" t="s">
        <v>95</v>
      </c>
      <c r="L1037" t="s">
        <v>98</v>
      </c>
      <c r="M1037" t="s">
        <v>46</v>
      </c>
      <c r="N1037" t="s">
        <v>59</v>
      </c>
      <c r="O1037">
        <v>30</v>
      </c>
      <c r="P1037" t="s">
        <v>71</v>
      </c>
      <c r="Q1037" t="s">
        <v>102</v>
      </c>
      <c r="R1037" t="s">
        <v>676</v>
      </c>
      <c r="S1037" t="s">
        <v>89</v>
      </c>
      <c r="T1037" t="s">
        <v>66</v>
      </c>
      <c r="U1037" t="s">
        <v>42</v>
      </c>
      <c r="V1037" t="s">
        <v>100</v>
      </c>
      <c r="W1037">
        <v>6</v>
      </c>
      <c r="X1037">
        <v>5</v>
      </c>
      <c r="Y1037" t="s">
        <v>664</v>
      </c>
      <c r="Z1037" t="s">
        <v>46</v>
      </c>
      <c r="AB1037" t="s">
        <v>32</v>
      </c>
      <c r="AC1037" t="s">
        <v>677</v>
      </c>
      <c r="AD1037" t="s">
        <v>684</v>
      </c>
      <c r="AE1037">
        <v>1</v>
      </c>
      <c r="AF1037" t="s">
        <v>679</v>
      </c>
    </row>
    <row r="1038" spans="1:34" x14ac:dyDescent="0.25">
      <c r="A1038" t="s">
        <v>573</v>
      </c>
      <c r="B1038" t="s">
        <v>573</v>
      </c>
      <c r="C1038" t="s">
        <v>575</v>
      </c>
      <c r="D1038" t="s">
        <v>573</v>
      </c>
      <c r="F1038" t="s">
        <v>573</v>
      </c>
      <c r="I1038">
        <v>10</v>
      </c>
      <c r="J1038" t="s">
        <v>93</v>
      </c>
      <c r="M1038" t="s">
        <v>46</v>
      </c>
      <c r="N1038" t="s">
        <v>70</v>
      </c>
      <c r="O1038">
        <v>300</v>
      </c>
      <c r="P1038" t="s">
        <v>34</v>
      </c>
      <c r="Q1038" t="s">
        <v>102</v>
      </c>
      <c r="R1038" t="s">
        <v>52</v>
      </c>
      <c r="S1038" t="s">
        <v>53</v>
      </c>
      <c r="T1038" t="s">
        <v>66</v>
      </c>
      <c r="U1038" t="s">
        <v>42</v>
      </c>
      <c r="V1038" t="s">
        <v>113</v>
      </c>
      <c r="W1038">
        <v>0</v>
      </c>
      <c r="Y1038" t="s">
        <v>574</v>
      </c>
      <c r="Z1038" t="s">
        <v>46</v>
      </c>
      <c r="AB1038" t="s">
        <v>46</v>
      </c>
      <c r="AC1038" t="s">
        <v>557</v>
      </c>
      <c r="AD1038" t="s">
        <v>558</v>
      </c>
      <c r="AE1038">
        <v>5</v>
      </c>
      <c r="AF1038" t="s">
        <v>482</v>
      </c>
      <c r="AG1038">
        <v>80</v>
      </c>
      <c r="AH1038" t="s">
        <v>116</v>
      </c>
    </row>
    <row r="1039" spans="1:34" x14ac:dyDescent="0.25">
      <c r="A1039" t="s">
        <v>667</v>
      </c>
      <c r="B1039" t="s">
        <v>667</v>
      </c>
      <c r="C1039" t="s">
        <v>668</v>
      </c>
      <c r="D1039" s="29" t="s">
        <v>667</v>
      </c>
      <c r="F1039" s="29" t="s">
        <v>667</v>
      </c>
      <c r="H1039" t="s">
        <v>108</v>
      </c>
      <c r="I1039">
        <v>10</v>
      </c>
      <c r="J1039" t="s">
        <v>93</v>
      </c>
      <c r="M1039" t="s">
        <v>46</v>
      </c>
      <c r="N1039" t="s">
        <v>47</v>
      </c>
      <c r="O1039">
        <v>120</v>
      </c>
      <c r="P1039" t="s">
        <v>48</v>
      </c>
      <c r="Q1039" t="s">
        <v>103</v>
      </c>
      <c r="R1039" t="s">
        <v>52</v>
      </c>
      <c r="S1039" t="s">
        <v>53</v>
      </c>
      <c r="T1039" t="s">
        <v>41</v>
      </c>
      <c r="U1039" t="s">
        <v>42</v>
      </c>
      <c r="V1039" t="s">
        <v>113</v>
      </c>
      <c r="Z1039" t="s">
        <v>32</v>
      </c>
      <c r="AA1039">
        <v>2E-3</v>
      </c>
      <c r="AB1039" t="s">
        <v>46</v>
      </c>
      <c r="AG1039">
        <v>150</v>
      </c>
      <c r="AH1039" t="s">
        <v>116</v>
      </c>
    </row>
    <row r="1040" spans="1:34" x14ac:dyDescent="0.25">
      <c r="A1040" t="s">
        <v>121</v>
      </c>
      <c r="B1040" t="s">
        <v>121</v>
      </c>
      <c r="C1040" t="s">
        <v>692</v>
      </c>
      <c r="D1040" t="s">
        <v>121</v>
      </c>
      <c r="E1040">
        <v>0.216</v>
      </c>
      <c r="F1040" t="s">
        <v>121</v>
      </c>
      <c r="G1040" t="s">
        <v>1325</v>
      </c>
      <c r="H1040" t="s">
        <v>109</v>
      </c>
      <c r="I1040">
        <v>15</v>
      </c>
      <c r="J1040" t="s">
        <v>92</v>
      </c>
      <c r="K1040" t="s">
        <v>95</v>
      </c>
      <c r="L1040" t="s">
        <v>98</v>
      </c>
      <c r="M1040" t="s">
        <v>46</v>
      </c>
      <c r="N1040" t="s">
        <v>59</v>
      </c>
      <c r="O1040">
        <v>30</v>
      </c>
      <c r="P1040" t="s">
        <v>71</v>
      </c>
      <c r="Q1040" t="s">
        <v>102</v>
      </c>
      <c r="R1040" t="s">
        <v>52</v>
      </c>
      <c r="S1040" t="s">
        <v>53</v>
      </c>
      <c r="T1040" t="s">
        <v>66</v>
      </c>
      <c r="U1040" t="s">
        <v>42</v>
      </c>
      <c r="V1040" t="s">
        <v>113</v>
      </c>
      <c r="W1040">
        <v>6</v>
      </c>
      <c r="X1040">
        <v>5</v>
      </c>
      <c r="Y1040" t="s">
        <v>124</v>
      </c>
      <c r="Z1040" t="s">
        <v>32</v>
      </c>
      <c r="AA1040">
        <v>0.01</v>
      </c>
      <c r="AB1040" t="s">
        <v>46</v>
      </c>
      <c r="AC1040" t="s">
        <v>297</v>
      </c>
      <c r="AD1040" t="s">
        <v>671</v>
      </c>
      <c r="AE1040">
        <v>5</v>
      </c>
      <c r="AF1040" t="s">
        <v>491</v>
      </c>
      <c r="AG1040">
        <v>311</v>
      </c>
      <c r="AH1040" t="s">
        <v>116</v>
      </c>
    </row>
    <row r="1041" spans="1:35" x14ac:dyDescent="0.25">
      <c r="A1041" t="s">
        <v>121</v>
      </c>
      <c r="B1041" t="s">
        <v>121</v>
      </c>
      <c r="C1041" t="s">
        <v>576</v>
      </c>
      <c r="D1041" t="s">
        <v>121</v>
      </c>
      <c r="E1041">
        <v>0.38</v>
      </c>
      <c r="F1041" t="s">
        <v>121</v>
      </c>
      <c r="G1041" t="s">
        <v>1325</v>
      </c>
      <c r="H1041" t="s">
        <v>111</v>
      </c>
      <c r="I1041">
        <v>10</v>
      </c>
      <c r="J1041" t="s">
        <v>93</v>
      </c>
      <c r="M1041" t="s">
        <v>46</v>
      </c>
      <c r="N1041" t="s">
        <v>59</v>
      </c>
      <c r="O1041">
        <v>10</v>
      </c>
      <c r="P1041" t="s">
        <v>48</v>
      </c>
      <c r="Q1041" t="s">
        <v>102</v>
      </c>
      <c r="R1041" t="s">
        <v>52</v>
      </c>
      <c r="S1041" t="s">
        <v>53</v>
      </c>
      <c r="T1041" t="s">
        <v>66</v>
      </c>
      <c r="U1041" t="s">
        <v>42</v>
      </c>
      <c r="V1041" t="s">
        <v>113</v>
      </c>
      <c r="Z1041" t="s">
        <v>32</v>
      </c>
      <c r="AA1041">
        <v>0.01</v>
      </c>
      <c r="AB1041" t="s">
        <v>46</v>
      </c>
      <c r="AC1041" t="s">
        <v>577</v>
      </c>
      <c r="AD1041" t="s">
        <v>220</v>
      </c>
      <c r="AE1041">
        <v>10</v>
      </c>
      <c r="AF1041" t="s">
        <v>127</v>
      </c>
      <c r="AG1041">
        <v>130</v>
      </c>
      <c r="AH1041" t="s">
        <v>116</v>
      </c>
    </row>
    <row r="1042" spans="1:35" x14ac:dyDescent="0.25">
      <c r="A1042" t="s">
        <v>121</v>
      </c>
      <c r="B1042" t="s">
        <v>121</v>
      </c>
      <c r="C1042" t="s">
        <v>469</v>
      </c>
      <c r="D1042" t="s">
        <v>121</v>
      </c>
      <c r="E1042">
        <v>0.48399999999999999</v>
      </c>
      <c r="F1042" t="s">
        <v>121</v>
      </c>
      <c r="G1042" t="s">
        <v>1325</v>
      </c>
      <c r="H1042" t="s">
        <v>108</v>
      </c>
      <c r="I1042">
        <v>10</v>
      </c>
      <c r="J1042" t="s">
        <v>93</v>
      </c>
      <c r="M1042" t="s">
        <v>46</v>
      </c>
      <c r="N1042" t="s">
        <v>47</v>
      </c>
      <c r="O1042">
        <v>60</v>
      </c>
      <c r="P1042" t="s">
        <v>48</v>
      </c>
      <c r="Q1042" t="s">
        <v>103</v>
      </c>
      <c r="R1042" t="s">
        <v>52</v>
      </c>
      <c r="S1042" t="s">
        <v>85</v>
      </c>
      <c r="T1042" t="s">
        <v>41</v>
      </c>
      <c r="W1042">
        <v>12</v>
      </c>
      <c r="X1042">
        <v>10</v>
      </c>
      <c r="Y1042" t="s">
        <v>322</v>
      </c>
      <c r="Z1042" t="s">
        <v>32</v>
      </c>
      <c r="AA1042">
        <v>0.01</v>
      </c>
      <c r="AB1042" t="s">
        <v>32</v>
      </c>
      <c r="AC1042" t="s">
        <v>466</v>
      </c>
      <c r="AD1042" t="s">
        <v>467</v>
      </c>
      <c r="AE1042">
        <v>1</v>
      </c>
      <c r="AF1042" t="s">
        <v>127</v>
      </c>
      <c r="AG1042">
        <v>350</v>
      </c>
      <c r="AH1042" t="s">
        <v>116</v>
      </c>
    </row>
    <row r="1043" spans="1:35" x14ac:dyDescent="0.25">
      <c r="A1043" t="s">
        <v>121</v>
      </c>
      <c r="B1043" t="s">
        <v>121</v>
      </c>
      <c r="C1043" t="s">
        <v>1282</v>
      </c>
      <c r="D1043" t="s">
        <v>121</v>
      </c>
      <c r="E1043">
        <v>0.49359999999999998</v>
      </c>
      <c r="F1043" t="s">
        <v>121</v>
      </c>
      <c r="G1043" t="s">
        <v>1325</v>
      </c>
      <c r="H1043" t="s">
        <v>110</v>
      </c>
      <c r="I1043">
        <v>10</v>
      </c>
      <c r="J1043" t="s">
        <v>93</v>
      </c>
      <c r="M1043" t="s">
        <v>46</v>
      </c>
      <c r="N1043" t="s">
        <v>59</v>
      </c>
      <c r="O1043">
        <v>600</v>
      </c>
      <c r="P1043" t="s">
        <v>35</v>
      </c>
      <c r="Q1043" t="s">
        <v>102</v>
      </c>
      <c r="R1043" t="s">
        <v>52</v>
      </c>
      <c r="S1043" t="s">
        <v>85</v>
      </c>
      <c r="T1043" t="s">
        <v>66</v>
      </c>
      <c r="U1043" t="s">
        <v>42</v>
      </c>
      <c r="V1043" t="s">
        <v>1284</v>
      </c>
      <c r="W1043">
        <v>0.84</v>
      </c>
      <c r="X1043">
        <v>4.0532000000000004</v>
      </c>
      <c r="Y1043" t="s">
        <v>1299</v>
      </c>
      <c r="Z1043" t="s">
        <v>32</v>
      </c>
      <c r="AA1043">
        <v>1E-3</v>
      </c>
      <c r="AB1043" t="s">
        <v>32</v>
      </c>
      <c r="AC1043" t="s">
        <v>1221</v>
      </c>
      <c r="AD1043" t="s">
        <v>1222</v>
      </c>
      <c r="AE1043">
        <v>5</v>
      </c>
      <c r="AF1043" t="s">
        <v>216</v>
      </c>
      <c r="AG1043">
        <v>842</v>
      </c>
      <c r="AH1043" t="s">
        <v>116</v>
      </c>
    </row>
    <row r="1044" spans="1:35" x14ac:dyDescent="0.25">
      <c r="A1044" t="s">
        <v>121</v>
      </c>
      <c r="B1044" t="s">
        <v>121</v>
      </c>
      <c r="C1044" t="s">
        <v>180</v>
      </c>
      <c r="D1044" t="s">
        <v>121</v>
      </c>
      <c r="E1044" s="18">
        <v>0.62366666666666659</v>
      </c>
      <c r="F1044" t="s">
        <v>121</v>
      </c>
      <c r="G1044" t="s">
        <v>1325</v>
      </c>
      <c r="H1044" t="s">
        <v>109</v>
      </c>
      <c r="I1044">
        <v>10</v>
      </c>
      <c r="J1044" t="s">
        <v>93</v>
      </c>
      <c r="M1044" t="s">
        <v>46</v>
      </c>
      <c r="N1044" t="s">
        <v>59</v>
      </c>
      <c r="O1044">
        <v>15</v>
      </c>
      <c r="P1044" t="s">
        <v>71</v>
      </c>
      <c r="Q1044" t="s">
        <v>102</v>
      </c>
      <c r="R1044" t="s">
        <v>52</v>
      </c>
      <c r="S1044" t="s">
        <v>53</v>
      </c>
      <c r="T1044" t="s">
        <v>66</v>
      </c>
      <c r="U1044" t="s">
        <v>42</v>
      </c>
      <c r="V1044" t="s">
        <v>100</v>
      </c>
      <c r="W1044">
        <v>2</v>
      </c>
      <c r="X1044">
        <v>15</v>
      </c>
      <c r="Y1044" t="s">
        <v>165</v>
      </c>
      <c r="Z1044" t="s">
        <v>32</v>
      </c>
      <c r="AA1044" t="s">
        <v>166</v>
      </c>
      <c r="AB1044" t="s">
        <v>46</v>
      </c>
      <c r="AC1044" t="s">
        <v>167</v>
      </c>
      <c r="AD1044" t="s">
        <v>168</v>
      </c>
      <c r="AE1044">
        <v>2</v>
      </c>
      <c r="AF1044" t="s">
        <v>169</v>
      </c>
      <c r="AG1044">
        <v>570</v>
      </c>
      <c r="AH1044" t="s">
        <v>116</v>
      </c>
    </row>
    <row r="1045" spans="1:35" x14ac:dyDescent="0.25">
      <c r="A1045" t="s">
        <v>121</v>
      </c>
      <c r="B1045" t="s">
        <v>121</v>
      </c>
      <c r="C1045" t="s">
        <v>439</v>
      </c>
      <c r="D1045" t="s">
        <v>121</v>
      </c>
      <c r="E1045">
        <v>0.63200000000000001</v>
      </c>
      <c r="F1045" t="s">
        <v>121</v>
      </c>
      <c r="G1045" t="s">
        <v>1325</v>
      </c>
      <c r="I1045">
        <v>10</v>
      </c>
      <c r="J1045" t="s">
        <v>93</v>
      </c>
      <c r="O1045">
        <v>60</v>
      </c>
      <c r="P1045" t="s">
        <v>433</v>
      </c>
      <c r="Q1045" t="s">
        <v>102</v>
      </c>
      <c r="R1045" t="s">
        <v>52</v>
      </c>
      <c r="S1045" t="s">
        <v>53</v>
      </c>
      <c r="T1045" t="s">
        <v>66</v>
      </c>
      <c r="U1045" t="s">
        <v>42</v>
      </c>
      <c r="V1045" t="s">
        <v>113</v>
      </c>
      <c r="Y1045" t="s">
        <v>165</v>
      </c>
      <c r="Z1045" t="s">
        <v>32</v>
      </c>
      <c r="AA1045">
        <v>0.01</v>
      </c>
      <c r="AB1045" t="s">
        <v>46</v>
      </c>
      <c r="AC1045" t="s">
        <v>434</v>
      </c>
      <c r="AD1045" t="s">
        <v>435</v>
      </c>
      <c r="AE1045">
        <v>5</v>
      </c>
      <c r="AF1045" t="s">
        <v>436</v>
      </c>
      <c r="AG1045">
        <v>192</v>
      </c>
      <c r="AH1045" t="s">
        <v>437</v>
      </c>
    </row>
    <row r="1046" spans="1:35" x14ac:dyDescent="0.25">
      <c r="A1046" t="s">
        <v>121</v>
      </c>
      <c r="B1046" t="s">
        <v>121</v>
      </c>
      <c r="C1046" t="s">
        <v>1216</v>
      </c>
      <c r="D1046" t="s">
        <v>121</v>
      </c>
      <c r="E1046">
        <v>0.63300000000000001</v>
      </c>
      <c r="F1046" t="s">
        <v>121</v>
      </c>
      <c r="G1046" t="s">
        <v>1325</v>
      </c>
      <c r="H1046" t="s">
        <v>110</v>
      </c>
      <c r="I1046">
        <v>10</v>
      </c>
      <c r="J1046" t="s">
        <v>93</v>
      </c>
      <c r="M1046" t="s">
        <v>32</v>
      </c>
      <c r="N1046" t="s">
        <v>59</v>
      </c>
      <c r="O1046">
        <v>600</v>
      </c>
      <c r="P1046" t="s">
        <v>35</v>
      </c>
      <c r="Q1046" t="s">
        <v>102</v>
      </c>
      <c r="R1046" t="s">
        <v>52</v>
      </c>
      <c r="S1046" t="s">
        <v>85</v>
      </c>
      <c r="T1046" t="s">
        <v>66</v>
      </c>
      <c r="U1046" t="s">
        <v>42</v>
      </c>
      <c r="V1046" t="s">
        <v>113</v>
      </c>
      <c r="W1046">
        <v>-1.7999999999999999E-2</v>
      </c>
      <c r="X1046">
        <v>-0.25</v>
      </c>
      <c r="Y1046" t="s">
        <v>1240</v>
      </c>
      <c r="Z1046" t="s">
        <v>32</v>
      </c>
      <c r="AA1046">
        <v>1E-3</v>
      </c>
      <c r="AB1046" t="s">
        <v>32</v>
      </c>
      <c r="AC1046" t="s">
        <v>1221</v>
      </c>
      <c r="AD1046" t="s">
        <v>1222</v>
      </c>
      <c r="AE1046">
        <v>5</v>
      </c>
      <c r="AF1046" t="s">
        <v>216</v>
      </c>
      <c r="AG1046">
        <v>842</v>
      </c>
      <c r="AH1046" t="s">
        <v>116</v>
      </c>
    </row>
    <row r="1047" spans="1:35" x14ac:dyDescent="0.25">
      <c r="A1047" t="s">
        <v>121</v>
      </c>
      <c r="B1047" t="s">
        <v>121</v>
      </c>
      <c r="C1047" t="s">
        <v>338</v>
      </c>
      <c r="D1047" t="s">
        <v>121</v>
      </c>
      <c r="E1047">
        <v>0.73</v>
      </c>
      <c r="F1047" t="s">
        <v>121</v>
      </c>
      <c r="G1047" t="s">
        <v>1325</v>
      </c>
      <c r="H1047" t="s">
        <v>111</v>
      </c>
      <c r="I1047">
        <v>10</v>
      </c>
      <c r="J1047" t="s">
        <v>96</v>
      </c>
      <c r="M1047" t="s">
        <v>32</v>
      </c>
      <c r="N1047" t="s">
        <v>59</v>
      </c>
      <c r="O1047">
        <v>3</v>
      </c>
      <c r="P1047" t="s">
        <v>339</v>
      </c>
      <c r="Q1047" t="s">
        <v>102</v>
      </c>
      <c r="R1047" t="s">
        <v>52</v>
      </c>
      <c r="S1047" t="s">
        <v>53</v>
      </c>
      <c r="T1047" t="s">
        <v>66</v>
      </c>
      <c r="U1047" t="s">
        <v>42</v>
      </c>
      <c r="V1047" t="s">
        <v>113</v>
      </c>
      <c r="W1047">
        <v>0</v>
      </c>
      <c r="Y1047" t="s">
        <v>165</v>
      </c>
      <c r="Z1047" t="s">
        <v>32</v>
      </c>
      <c r="AC1047" t="s">
        <v>341</v>
      </c>
      <c r="AD1047" t="s">
        <v>342</v>
      </c>
      <c r="AE1047">
        <v>2</v>
      </c>
      <c r="AF1047" t="s">
        <v>343</v>
      </c>
      <c r="AG1047">
        <v>523</v>
      </c>
      <c r="AH1047" t="s">
        <v>116</v>
      </c>
    </row>
    <row r="1048" spans="1:35" x14ac:dyDescent="0.25">
      <c r="A1048" t="s">
        <v>121</v>
      </c>
      <c r="B1048" t="s">
        <v>121</v>
      </c>
      <c r="C1048" t="s">
        <v>975</v>
      </c>
      <c r="D1048" t="s">
        <v>121</v>
      </c>
      <c r="E1048">
        <v>0.75</v>
      </c>
      <c r="F1048" t="s">
        <v>121</v>
      </c>
      <c r="G1048" t="s">
        <v>1325</v>
      </c>
      <c r="H1048" t="s">
        <v>109</v>
      </c>
      <c r="I1048">
        <v>10</v>
      </c>
      <c r="J1048" t="s">
        <v>93</v>
      </c>
      <c r="M1048" t="s">
        <v>46</v>
      </c>
      <c r="N1048" t="s">
        <v>59</v>
      </c>
      <c r="O1048">
        <v>60</v>
      </c>
      <c r="P1048" t="s">
        <v>48</v>
      </c>
      <c r="Q1048" t="s">
        <v>102</v>
      </c>
      <c r="R1048" t="s">
        <v>52</v>
      </c>
      <c r="S1048" t="s">
        <v>53</v>
      </c>
      <c r="T1048" t="s">
        <v>66</v>
      </c>
      <c r="U1048" t="s">
        <v>42</v>
      </c>
      <c r="V1048" t="s">
        <v>113</v>
      </c>
      <c r="Y1048" t="s">
        <v>165</v>
      </c>
      <c r="Z1048" t="s">
        <v>32</v>
      </c>
      <c r="AA1048">
        <v>0.01</v>
      </c>
      <c r="AB1048" t="s">
        <v>46</v>
      </c>
      <c r="AC1048" t="s">
        <v>966</v>
      </c>
      <c r="AD1048" t="s">
        <v>967</v>
      </c>
      <c r="AE1048">
        <v>5</v>
      </c>
      <c r="AF1048" t="s">
        <v>482</v>
      </c>
      <c r="AG1048">
        <v>750</v>
      </c>
      <c r="AH1048" t="s">
        <v>120</v>
      </c>
    </row>
    <row r="1049" spans="1:35" x14ac:dyDescent="0.25">
      <c r="A1049" t="s">
        <v>121</v>
      </c>
      <c r="B1049" t="s">
        <v>121</v>
      </c>
      <c r="C1049" t="s">
        <v>618</v>
      </c>
      <c r="D1049" t="s">
        <v>121</v>
      </c>
      <c r="E1049">
        <v>0.76100000000000001</v>
      </c>
      <c r="F1049" t="s">
        <v>121</v>
      </c>
      <c r="G1049" t="s">
        <v>1325</v>
      </c>
      <c r="H1049" t="s">
        <v>110</v>
      </c>
      <c r="I1049">
        <v>10</v>
      </c>
      <c r="J1049" t="s">
        <v>93</v>
      </c>
      <c r="M1049" t="s">
        <v>46</v>
      </c>
      <c r="N1049" t="s">
        <v>47</v>
      </c>
      <c r="O1049">
        <v>60</v>
      </c>
      <c r="P1049" t="s">
        <v>34</v>
      </c>
      <c r="Q1049" t="s">
        <v>102</v>
      </c>
      <c r="R1049" t="s">
        <v>52</v>
      </c>
      <c r="S1049" t="s">
        <v>53</v>
      </c>
      <c r="T1049" t="s">
        <v>66</v>
      </c>
      <c r="V1049" t="s">
        <v>113</v>
      </c>
      <c r="W1049">
        <v>0</v>
      </c>
      <c r="Y1049" t="s">
        <v>165</v>
      </c>
      <c r="Z1049" t="s">
        <v>32</v>
      </c>
      <c r="AA1049">
        <v>5.0000000000000001E-3</v>
      </c>
      <c r="AB1049" t="s">
        <v>46</v>
      </c>
      <c r="AC1049" t="s">
        <v>619</v>
      </c>
      <c r="AD1049" t="s">
        <v>620</v>
      </c>
      <c r="AE1049">
        <v>5</v>
      </c>
      <c r="AF1049" t="s">
        <v>621</v>
      </c>
      <c r="AG1049">
        <v>495</v>
      </c>
      <c r="AH1049" t="s">
        <v>118</v>
      </c>
    </row>
    <row r="1050" spans="1:35" x14ac:dyDescent="0.25">
      <c r="A1050" t="s">
        <v>878</v>
      </c>
      <c r="B1050" t="s">
        <v>878</v>
      </c>
      <c r="C1050" t="s">
        <v>1140</v>
      </c>
      <c r="D1050" t="s">
        <v>121</v>
      </c>
      <c r="E1050">
        <v>0.79</v>
      </c>
      <c r="F1050" t="s">
        <v>121</v>
      </c>
      <c r="G1050" t="s">
        <v>1325</v>
      </c>
      <c r="H1050" t="s">
        <v>111</v>
      </c>
      <c r="I1050">
        <v>10</v>
      </c>
      <c r="J1050" t="s">
        <v>93</v>
      </c>
      <c r="M1050" t="s">
        <v>46</v>
      </c>
      <c r="N1050" t="s">
        <v>47</v>
      </c>
      <c r="O1050">
        <v>180</v>
      </c>
      <c r="P1050" t="s">
        <v>34</v>
      </c>
      <c r="Q1050" t="s">
        <v>102</v>
      </c>
      <c r="R1050" t="s">
        <v>52</v>
      </c>
      <c r="S1050" t="s">
        <v>53</v>
      </c>
      <c r="T1050" t="s">
        <v>66</v>
      </c>
      <c r="U1050" t="s">
        <v>42</v>
      </c>
      <c r="V1050" t="s">
        <v>113</v>
      </c>
      <c r="W1050">
        <v>0</v>
      </c>
      <c r="Y1050" t="s">
        <v>165</v>
      </c>
      <c r="Z1050" t="s">
        <v>32</v>
      </c>
      <c r="AA1050">
        <v>1E-3</v>
      </c>
      <c r="AB1050" t="s">
        <v>46</v>
      </c>
      <c r="AC1050" t="s">
        <v>1127</v>
      </c>
      <c r="AD1050" t="s">
        <v>1122</v>
      </c>
      <c r="AE1050">
        <v>2</v>
      </c>
      <c r="AF1050" t="s">
        <v>526</v>
      </c>
      <c r="AG1050">
        <v>450</v>
      </c>
      <c r="AH1050" t="s">
        <v>116</v>
      </c>
    </row>
    <row r="1051" spans="1:35" x14ac:dyDescent="0.25">
      <c r="A1051" t="s">
        <v>121</v>
      </c>
      <c r="B1051" t="s">
        <v>121</v>
      </c>
      <c r="C1051" t="s">
        <v>1116</v>
      </c>
      <c r="D1051" t="s">
        <v>121</v>
      </c>
      <c r="E1051">
        <v>0.80600000000000005</v>
      </c>
      <c r="F1051" t="s">
        <v>121</v>
      </c>
      <c r="G1051" t="s">
        <v>1325</v>
      </c>
      <c r="H1051" t="s">
        <v>111</v>
      </c>
      <c r="I1051">
        <v>10</v>
      </c>
      <c r="J1051" t="s">
        <v>93</v>
      </c>
      <c r="M1051" t="s">
        <v>46</v>
      </c>
      <c r="N1051" t="s">
        <v>59</v>
      </c>
      <c r="O1051">
        <v>900</v>
      </c>
      <c r="P1051" t="s">
        <v>48</v>
      </c>
      <c r="Q1051" t="s">
        <v>102</v>
      </c>
      <c r="R1051" t="s">
        <v>52</v>
      </c>
      <c r="S1051" t="s">
        <v>53</v>
      </c>
      <c r="T1051" t="s">
        <v>66</v>
      </c>
      <c r="U1051" t="s">
        <v>42</v>
      </c>
      <c r="V1051" t="s">
        <v>113</v>
      </c>
      <c r="Y1051" t="s">
        <v>1117</v>
      </c>
      <c r="Z1051" t="s">
        <v>32</v>
      </c>
      <c r="AB1051" t="s">
        <v>32</v>
      </c>
      <c r="AE1051">
        <v>3</v>
      </c>
    </row>
    <row r="1052" spans="1:35" x14ac:dyDescent="0.25">
      <c r="A1052" s="11" t="s">
        <v>121</v>
      </c>
      <c r="B1052" s="11" t="s">
        <v>121</v>
      </c>
      <c r="C1052" s="11" t="s">
        <v>1275</v>
      </c>
      <c r="D1052" t="s">
        <v>121</v>
      </c>
      <c r="E1052" s="11">
        <v>0.84</v>
      </c>
      <c r="F1052" t="s">
        <v>121</v>
      </c>
      <c r="G1052" t="s">
        <v>1325</v>
      </c>
      <c r="H1052" s="11" t="s">
        <v>111</v>
      </c>
      <c r="I1052" s="11">
        <v>10</v>
      </c>
      <c r="J1052" s="11" t="s">
        <v>93</v>
      </c>
      <c r="K1052" s="11"/>
      <c r="L1052" s="11"/>
      <c r="M1052" s="11" t="s">
        <v>46</v>
      </c>
      <c r="N1052" s="11" t="s">
        <v>59</v>
      </c>
      <c r="O1052" s="11" t="s">
        <v>1277</v>
      </c>
      <c r="P1052" s="11" t="s">
        <v>35</v>
      </c>
      <c r="Q1052" s="11" t="s">
        <v>102</v>
      </c>
      <c r="R1052" s="11" t="s">
        <v>52</v>
      </c>
      <c r="S1052" s="11" t="s">
        <v>53</v>
      </c>
      <c r="T1052" s="11" t="s">
        <v>66</v>
      </c>
      <c r="U1052" s="11" t="s">
        <v>55</v>
      </c>
      <c r="V1052" s="11" t="s">
        <v>113</v>
      </c>
      <c r="W1052" s="11"/>
      <c r="X1052" s="11"/>
      <c r="Y1052" s="11"/>
      <c r="Z1052" s="11"/>
      <c r="AA1052" s="11">
        <v>0.01</v>
      </c>
      <c r="AB1052" s="11"/>
      <c r="AC1052" s="11"/>
      <c r="AD1052" s="11"/>
      <c r="AE1052" s="11">
        <v>10</v>
      </c>
      <c r="AF1052" s="11"/>
      <c r="AG1052" s="11"/>
      <c r="AH1052" s="11"/>
      <c r="AI1052" s="11"/>
    </row>
    <row r="1053" spans="1:35" x14ac:dyDescent="0.25">
      <c r="A1053" t="s">
        <v>844</v>
      </c>
      <c r="B1053" t="s">
        <v>844</v>
      </c>
      <c r="C1053" t="s">
        <v>862</v>
      </c>
      <c r="D1053" t="s">
        <v>121</v>
      </c>
      <c r="E1053">
        <v>0.89</v>
      </c>
      <c r="F1053" t="s">
        <v>121</v>
      </c>
      <c r="G1053" t="s">
        <v>1325</v>
      </c>
      <c r="H1053" t="s">
        <v>845</v>
      </c>
      <c r="I1053">
        <v>10</v>
      </c>
      <c r="J1053" t="s">
        <v>93</v>
      </c>
      <c r="M1053" t="s">
        <v>415</v>
      </c>
      <c r="N1053" t="s">
        <v>823</v>
      </c>
      <c r="O1053">
        <v>300</v>
      </c>
      <c r="Q1053" t="s">
        <v>102</v>
      </c>
      <c r="R1053" t="s">
        <v>837</v>
      </c>
      <c r="S1053" t="s">
        <v>838</v>
      </c>
      <c r="T1053" t="s">
        <v>834</v>
      </c>
      <c r="U1053" t="s">
        <v>42</v>
      </c>
      <c r="V1053" t="s">
        <v>839</v>
      </c>
      <c r="Y1053" t="s">
        <v>165</v>
      </c>
      <c r="Z1053" t="s">
        <v>826</v>
      </c>
      <c r="AA1053" t="s">
        <v>397</v>
      </c>
      <c r="AB1053" t="s">
        <v>415</v>
      </c>
      <c r="AC1053" t="s">
        <v>846</v>
      </c>
      <c r="AD1053" t="s">
        <v>847</v>
      </c>
      <c r="AE1053">
        <v>10</v>
      </c>
      <c r="AF1053" t="s">
        <v>842</v>
      </c>
      <c r="AG1053">
        <v>400</v>
      </c>
      <c r="AH1053" t="s">
        <v>830</v>
      </c>
    </row>
    <row r="1054" spans="1:35" x14ac:dyDescent="0.25">
      <c r="A1054" t="s">
        <v>121</v>
      </c>
      <c r="B1054" t="s">
        <v>121</v>
      </c>
      <c r="C1054" t="s">
        <v>280</v>
      </c>
      <c r="D1054" t="s">
        <v>121</v>
      </c>
      <c r="E1054">
        <v>0.91425000000000001</v>
      </c>
      <c r="F1054" t="s">
        <v>121</v>
      </c>
      <c r="G1054" t="s">
        <v>1325</v>
      </c>
      <c r="H1054" t="s">
        <v>241</v>
      </c>
      <c r="I1054">
        <v>10</v>
      </c>
      <c r="J1054" t="s">
        <v>93</v>
      </c>
      <c r="M1054" t="s">
        <v>46</v>
      </c>
      <c r="N1054" t="s">
        <v>59</v>
      </c>
      <c r="O1054">
        <v>120</v>
      </c>
      <c r="P1054" t="s">
        <v>34</v>
      </c>
      <c r="Q1054" t="s">
        <v>102</v>
      </c>
      <c r="R1054" t="s">
        <v>52</v>
      </c>
      <c r="S1054" t="s">
        <v>53</v>
      </c>
      <c r="T1054" t="s">
        <v>66</v>
      </c>
      <c r="U1054" t="s">
        <v>42</v>
      </c>
      <c r="V1054" t="s">
        <v>113</v>
      </c>
      <c r="W1054">
        <v>2.0000000000000018E-2</v>
      </c>
      <c r="Y1054" t="s">
        <v>253</v>
      </c>
      <c r="Z1054" t="s">
        <v>32</v>
      </c>
      <c r="AA1054">
        <v>3.0000000000000001E-3</v>
      </c>
      <c r="AB1054" t="s">
        <v>46</v>
      </c>
      <c r="AC1054" t="s">
        <v>243</v>
      </c>
      <c r="AD1054" t="s">
        <v>244</v>
      </c>
      <c r="AE1054">
        <v>1</v>
      </c>
      <c r="AF1054" t="s">
        <v>245</v>
      </c>
      <c r="AG1054">
        <v>460</v>
      </c>
      <c r="AH1054" t="s">
        <v>78</v>
      </c>
      <c r="AI1054" t="s">
        <v>246</v>
      </c>
    </row>
    <row r="1055" spans="1:35" x14ac:dyDescent="0.25">
      <c r="A1055" t="s">
        <v>121</v>
      </c>
      <c r="B1055" t="s">
        <v>121</v>
      </c>
      <c r="C1055" t="s">
        <v>311</v>
      </c>
      <c r="D1055" t="s">
        <v>121</v>
      </c>
      <c r="E1055">
        <v>0.93</v>
      </c>
      <c r="F1055" t="s">
        <v>121</v>
      </c>
      <c r="G1055" t="s">
        <v>1325</v>
      </c>
      <c r="H1055" t="s">
        <v>111</v>
      </c>
      <c r="I1055">
        <v>10</v>
      </c>
      <c r="J1055" t="s">
        <v>93</v>
      </c>
      <c r="M1055" t="s">
        <v>46</v>
      </c>
      <c r="N1055" t="s">
        <v>59</v>
      </c>
      <c r="O1055">
        <v>180</v>
      </c>
      <c r="P1055" t="s">
        <v>315</v>
      </c>
      <c r="Q1055" t="s">
        <v>102</v>
      </c>
      <c r="R1055" t="s">
        <v>52</v>
      </c>
      <c r="S1055" t="s">
        <v>53</v>
      </c>
      <c r="T1055" t="s">
        <v>66</v>
      </c>
      <c r="U1055" t="s">
        <v>42</v>
      </c>
      <c r="V1055" t="s">
        <v>113</v>
      </c>
      <c r="W1055">
        <v>6</v>
      </c>
      <c r="Z1055" t="s">
        <v>32</v>
      </c>
      <c r="AA1055">
        <v>5.0000000000000001E-3</v>
      </c>
      <c r="AC1055" t="s">
        <v>316</v>
      </c>
      <c r="AD1055" t="s">
        <v>220</v>
      </c>
      <c r="AE1055">
        <v>5</v>
      </c>
    </row>
    <row r="1056" spans="1:35" x14ac:dyDescent="0.25">
      <c r="A1056" t="s">
        <v>121</v>
      </c>
      <c r="B1056" t="s">
        <v>121</v>
      </c>
      <c r="C1056" t="s">
        <v>899</v>
      </c>
      <c r="D1056" t="s">
        <v>121</v>
      </c>
      <c r="E1056">
        <v>0.94</v>
      </c>
      <c r="F1056" t="s">
        <v>121</v>
      </c>
      <c r="G1056" t="s">
        <v>1325</v>
      </c>
      <c r="H1056" t="s">
        <v>900</v>
      </c>
      <c r="I1056">
        <v>10</v>
      </c>
      <c r="J1056" t="s">
        <v>901</v>
      </c>
      <c r="M1056" t="s">
        <v>902</v>
      </c>
      <c r="N1056" t="s">
        <v>59</v>
      </c>
      <c r="O1056">
        <v>300</v>
      </c>
      <c r="P1056" t="s">
        <v>34</v>
      </c>
      <c r="Q1056" t="s">
        <v>102</v>
      </c>
      <c r="R1056" t="s">
        <v>52</v>
      </c>
      <c r="S1056" t="s">
        <v>904</v>
      </c>
      <c r="T1056" t="s">
        <v>911</v>
      </c>
      <c r="U1056" t="s">
        <v>42</v>
      </c>
      <c r="V1056" t="s">
        <v>113</v>
      </c>
      <c r="Z1056" t="s">
        <v>905</v>
      </c>
      <c r="AA1056">
        <v>0.01</v>
      </c>
      <c r="AB1056" t="s">
        <v>906</v>
      </c>
      <c r="AC1056" t="s">
        <v>912</v>
      </c>
      <c r="AD1056" t="s">
        <v>220</v>
      </c>
      <c r="AE1056">
        <v>5</v>
      </c>
      <c r="AF1056" t="s">
        <v>909</v>
      </c>
      <c r="AG1056">
        <v>402</v>
      </c>
    </row>
    <row r="1057" spans="1:34" x14ac:dyDescent="0.25">
      <c r="A1057" t="s">
        <v>121</v>
      </c>
      <c r="B1057" t="s">
        <v>121</v>
      </c>
      <c r="C1057" t="s">
        <v>1107</v>
      </c>
      <c r="D1057" t="s">
        <v>121</v>
      </c>
      <c r="E1057">
        <v>0.97099999999999997</v>
      </c>
      <c r="F1057" t="s">
        <v>121</v>
      </c>
      <c r="G1057" t="s">
        <v>1325</v>
      </c>
      <c r="H1057" t="s">
        <v>110</v>
      </c>
      <c r="I1057">
        <v>10</v>
      </c>
      <c r="J1057" t="s">
        <v>93</v>
      </c>
      <c r="M1057" t="s">
        <v>32</v>
      </c>
      <c r="N1057" t="s">
        <v>59</v>
      </c>
      <c r="O1057">
        <v>60</v>
      </c>
      <c r="P1057" t="s">
        <v>48</v>
      </c>
      <c r="Q1057" t="s">
        <v>102</v>
      </c>
      <c r="R1057" t="s">
        <v>52</v>
      </c>
      <c r="S1057" t="s">
        <v>53</v>
      </c>
      <c r="T1057" t="s">
        <v>66</v>
      </c>
      <c r="U1057" t="s">
        <v>42</v>
      </c>
      <c r="V1057" t="s">
        <v>113</v>
      </c>
      <c r="Z1057" t="s">
        <v>32</v>
      </c>
      <c r="AA1057">
        <v>0.01</v>
      </c>
      <c r="AB1057" t="s">
        <v>46</v>
      </c>
      <c r="AC1057" t="s">
        <v>1091</v>
      </c>
      <c r="AD1057" t="s">
        <v>1092</v>
      </c>
      <c r="AE1057">
        <v>0.5</v>
      </c>
      <c r="AF1057" t="s">
        <v>1093</v>
      </c>
      <c r="AG1057">
        <v>450</v>
      </c>
      <c r="AH1057" t="s">
        <v>116</v>
      </c>
    </row>
    <row r="1058" spans="1:34" x14ac:dyDescent="0.25">
      <c r="A1058" t="s">
        <v>121</v>
      </c>
      <c r="B1058" t="s">
        <v>121</v>
      </c>
      <c r="C1058" t="s">
        <v>722</v>
      </c>
      <c r="D1058" t="s">
        <v>121</v>
      </c>
      <c r="E1058">
        <v>1.0019999999999998</v>
      </c>
      <c r="F1058" t="s">
        <v>121</v>
      </c>
      <c r="G1058" t="s">
        <v>1325</v>
      </c>
      <c r="H1058" t="s">
        <v>110</v>
      </c>
      <c r="I1058">
        <v>10</v>
      </c>
      <c r="J1058" t="s">
        <v>93</v>
      </c>
      <c r="M1058" t="s">
        <v>46</v>
      </c>
      <c r="N1058" t="s">
        <v>59</v>
      </c>
      <c r="O1058">
        <v>120</v>
      </c>
      <c r="P1058" t="s">
        <v>34</v>
      </c>
      <c r="Q1058" t="s">
        <v>102</v>
      </c>
      <c r="R1058" t="s">
        <v>52</v>
      </c>
      <c r="S1058" t="s">
        <v>53</v>
      </c>
      <c r="T1058" t="s">
        <v>66</v>
      </c>
      <c r="U1058" t="s">
        <v>42</v>
      </c>
      <c r="V1058" t="s">
        <v>113</v>
      </c>
      <c r="W1058" t="s">
        <v>181</v>
      </c>
      <c r="Z1058" t="s">
        <v>32</v>
      </c>
      <c r="AA1058">
        <v>0.01</v>
      </c>
      <c r="AB1058" t="s">
        <v>46</v>
      </c>
      <c r="AC1058">
        <v>6495</v>
      </c>
      <c r="AD1058" t="s">
        <v>718</v>
      </c>
      <c r="AE1058">
        <v>5</v>
      </c>
      <c r="AF1058" t="s">
        <v>127</v>
      </c>
      <c r="AG1058">
        <v>696</v>
      </c>
      <c r="AH1058" t="s">
        <v>117</v>
      </c>
    </row>
    <row r="1059" spans="1:34" x14ac:dyDescent="0.25">
      <c r="A1059" t="s">
        <v>121</v>
      </c>
      <c r="B1059" t="s">
        <v>121</v>
      </c>
      <c r="C1059" t="s">
        <v>211</v>
      </c>
      <c r="D1059" t="s">
        <v>121</v>
      </c>
      <c r="E1059">
        <v>1.0024999999999999</v>
      </c>
      <c r="F1059" t="s">
        <v>121</v>
      </c>
      <c r="G1059" t="s">
        <v>1325</v>
      </c>
      <c r="H1059" t="s">
        <v>109</v>
      </c>
      <c r="I1059">
        <v>15</v>
      </c>
      <c r="J1059" t="s">
        <v>93</v>
      </c>
      <c r="M1059" t="s">
        <v>46</v>
      </c>
      <c r="N1059" t="s">
        <v>59</v>
      </c>
      <c r="O1059">
        <v>600</v>
      </c>
      <c r="P1059" t="s">
        <v>34</v>
      </c>
      <c r="Q1059" t="s">
        <v>102</v>
      </c>
      <c r="R1059" t="s">
        <v>52</v>
      </c>
      <c r="S1059" t="s">
        <v>89</v>
      </c>
      <c r="T1059" t="s">
        <v>66</v>
      </c>
      <c r="U1059" t="s">
        <v>42</v>
      </c>
      <c r="V1059" t="s">
        <v>113</v>
      </c>
      <c r="W1059" t="s">
        <v>181</v>
      </c>
      <c r="X1059" t="s">
        <v>182</v>
      </c>
      <c r="Y1059" t="s">
        <v>183</v>
      </c>
      <c r="Z1059" t="s">
        <v>32</v>
      </c>
      <c r="AA1059">
        <v>5.0000000000000001E-3</v>
      </c>
      <c r="AB1059" t="s">
        <v>32</v>
      </c>
      <c r="AC1059" t="s">
        <v>184</v>
      </c>
      <c r="AD1059" t="s">
        <v>185</v>
      </c>
      <c r="AE1059">
        <v>5</v>
      </c>
      <c r="AF1059" t="s">
        <v>186</v>
      </c>
      <c r="AG1059">
        <v>320</v>
      </c>
      <c r="AH1059" t="s">
        <v>116</v>
      </c>
    </row>
    <row r="1060" spans="1:34" x14ac:dyDescent="0.25">
      <c r="A1060" t="s">
        <v>121</v>
      </c>
      <c r="B1060" t="s">
        <v>121</v>
      </c>
      <c r="C1060" t="s">
        <v>1074</v>
      </c>
      <c r="D1060" t="s">
        <v>121</v>
      </c>
      <c r="E1060">
        <v>1.02</v>
      </c>
      <c r="F1060" t="s">
        <v>121</v>
      </c>
      <c r="G1060" t="s">
        <v>1325</v>
      </c>
      <c r="H1060" t="s">
        <v>111</v>
      </c>
      <c r="I1060" t="s">
        <v>1044</v>
      </c>
      <c r="J1060" t="s">
        <v>93</v>
      </c>
      <c r="M1060" t="s">
        <v>46</v>
      </c>
      <c r="N1060" t="s">
        <v>59</v>
      </c>
      <c r="O1060">
        <v>1200</v>
      </c>
      <c r="P1060" t="s">
        <v>48</v>
      </c>
      <c r="Q1060" t="s">
        <v>102</v>
      </c>
      <c r="R1060" t="s">
        <v>52</v>
      </c>
      <c r="S1060" t="s">
        <v>53</v>
      </c>
      <c r="T1060" t="s">
        <v>66</v>
      </c>
      <c r="U1060" t="s">
        <v>42</v>
      </c>
      <c r="V1060" t="s">
        <v>113</v>
      </c>
      <c r="Y1060" t="s">
        <v>165</v>
      </c>
      <c r="Z1060" t="s">
        <v>32</v>
      </c>
      <c r="AA1060" t="s">
        <v>397</v>
      </c>
      <c r="AB1060" t="s">
        <v>46</v>
      </c>
      <c r="AC1060" t="s">
        <v>1065</v>
      </c>
      <c r="AD1060" t="s">
        <v>1066</v>
      </c>
      <c r="AE1060" t="s">
        <v>1073</v>
      </c>
      <c r="AF1060" t="s">
        <v>1067</v>
      </c>
      <c r="AG1060">
        <v>350</v>
      </c>
      <c r="AH1060" t="s">
        <v>116</v>
      </c>
    </row>
    <row r="1061" spans="1:34" x14ac:dyDescent="0.25">
      <c r="A1061" t="s">
        <v>878</v>
      </c>
      <c r="B1061" t="s">
        <v>878</v>
      </c>
      <c r="C1061" t="s">
        <v>888</v>
      </c>
      <c r="D1061" t="s">
        <v>121</v>
      </c>
      <c r="E1061">
        <v>1.0509999999999999</v>
      </c>
      <c r="F1061" t="s">
        <v>121</v>
      </c>
      <c r="G1061" t="s">
        <v>1325</v>
      </c>
      <c r="H1061" t="s">
        <v>111</v>
      </c>
      <c r="I1061">
        <v>5</v>
      </c>
      <c r="J1061" t="s">
        <v>93</v>
      </c>
      <c r="M1061" t="s">
        <v>826</v>
      </c>
      <c r="N1061" t="s">
        <v>59</v>
      </c>
      <c r="O1061">
        <v>240</v>
      </c>
      <c r="P1061" t="s">
        <v>457</v>
      </c>
      <c r="Q1061" t="s">
        <v>102</v>
      </c>
      <c r="R1061" t="s">
        <v>52</v>
      </c>
      <c r="S1061" t="s">
        <v>53</v>
      </c>
      <c r="T1061" t="s">
        <v>66</v>
      </c>
      <c r="U1061" t="s">
        <v>42</v>
      </c>
      <c r="V1061" t="s">
        <v>113</v>
      </c>
      <c r="Y1061" t="s">
        <v>165</v>
      </c>
      <c r="Z1061" t="s">
        <v>32</v>
      </c>
      <c r="AA1061">
        <v>5.0000000000000001E-3</v>
      </c>
      <c r="AB1061" t="s">
        <v>415</v>
      </c>
      <c r="AC1061" t="s">
        <v>872</v>
      </c>
      <c r="AD1061" t="s">
        <v>873</v>
      </c>
      <c r="AE1061">
        <v>2</v>
      </c>
      <c r="AF1061" t="s">
        <v>812</v>
      </c>
      <c r="AG1061">
        <v>350</v>
      </c>
      <c r="AH1061" t="s">
        <v>116</v>
      </c>
    </row>
    <row r="1062" spans="1:34" x14ac:dyDescent="0.25">
      <c r="A1062" t="s">
        <v>121</v>
      </c>
      <c r="B1062" t="s">
        <v>121</v>
      </c>
      <c r="C1062" t="s">
        <v>1115</v>
      </c>
      <c r="D1062" t="s">
        <v>121</v>
      </c>
      <c r="E1062">
        <v>1.06</v>
      </c>
      <c r="F1062" t="s">
        <v>121</v>
      </c>
      <c r="G1062" t="s">
        <v>1325</v>
      </c>
      <c r="I1062">
        <v>10</v>
      </c>
      <c r="J1062" t="s">
        <v>93</v>
      </c>
      <c r="N1062" t="s">
        <v>1109</v>
      </c>
      <c r="O1062">
        <v>10</v>
      </c>
      <c r="P1062" t="s">
        <v>1110</v>
      </c>
      <c r="Q1062" t="s">
        <v>1111</v>
      </c>
      <c r="R1062" t="s">
        <v>89</v>
      </c>
      <c r="T1062" t="s">
        <v>1112</v>
      </c>
      <c r="X1062">
        <v>5</v>
      </c>
      <c r="AB1062" t="s">
        <v>826</v>
      </c>
      <c r="AD1062" t="s">
        <v>220</v>
      </c>
      <c r="AE1062">
        <v>10</v>
      </c>
    </row>
    <row r="1063" spans="1:34" x14ac:dyDescent="0.25">
      <c r="A1063" t="s">
        <v>121</v>
      </c>
      <c r="B1063" t="s">
        <v>121</v>
      </c>
      <c r="C1063" t="s">
        <v>224</v>
      </c>
      <c r="D1063" t="s">
        <v>121</v>
      </c>
      <c r="E1063">
        <v>1.07</v>
      </c>
      <c r="F1063" t="s">
        <v>121</v>
      </c>
      <c r="G1063" t="s">
        <v>1325</v>
      </c>
      <c r="H1063" t="s">
        <v>111</v>
      </c>
      <c r="I1063">
        <v>10</v>
      </c>
      <c r="J1063" t="s">
        <v>93</v>
      </c>
      <c r="M1063" t="s">
        <v>46</v>
      </c>
      <c r="N1063" t="s">
        <v>59</v>
      </c>
      <c r="O1063">
        <v>120</v>
      </c>
      <c r="P1063" t="s">
        <v>34</v>
      </c>
      <c r="Q1063" t="s">
        <v>102</v>
      </c>
      <c r="R1063" t="s">
        <v>52</v>
      </c>
      <c r="S1063" t="s">
        <v>53</v>
      </c>
      <c r="T1063" t="s">
        <v>66</v>
      </c>
      <c r="V1063" t="s">
        <v>113</v>
      </c>
      <c r="Z1063" t="s">
        <v>32</v>
      </c>
      <c r="AA1063" t="s">
        <v>213</v>
      </c>
      <c r="AB1063" t="s">
        <v>46</v>
      </c>
      <c r="AC1063" t="s">
        <v>219</v>
      </c>
      <c r="AD1063" t="s">
        <v>220</v>
      </c>
      <c r="AE1063">
        <v>1</v>
      </c>
      <c r="AF1063" t="s">
        <v>216</v>
      </c>
      <c r="AG1063">
        <v>250</v>
      </c>
      <c r="AH1063" t="s">
        <v>116</v>
      </c>
    </row>
    <row r="1064" spans="1:34" x14ac:dyDescent="0.25">
      <c r="A1064" t="s">
        <v>121</v>
      </c>
      <c r="B1064" t="s">
        <v>121</v>
      </c>
      <c r="C1064" t="s">
        <v>1246</v>
      </c>
      <c r="D1064" t="s">
        <v>121</v>
      </c>
      <c r="E1064">
        <v>1.1000000000000001</v>
      </c>
      <c r="F1064" t="s">
        <v>121</v>
      </c>
      <c r="G1064" t="s">
        <v>1325</v>
      </c>
      <c r="H1064" t="s">
        <v>109</v>
      </c>
      <c r="I1064">
        <v>10</v>
      </c>
      <c r="J1064" t="s">
        <v>93</v>
      </c>
      <c r="M1064" t="s">
        <v>46</v>
      </c>
      <c r="N1064" t="s">
        <v>59</v>
      </c>
      <c r="O1064">
        <v>600</v>
      </c>
      <c r="P1064" t="s">
        <v>48</v>
      </c>
      <c r="Q1064" t="s">
        <v>102</v>
      </c>
      <c r="R1064" t="s">
        <v>52</v>
      </c>
      <c r="S1064" t="s">
        <v>53</v>
      </c>
      <c r="T1064" t="s">
        <v>66</v>
      </c>
      <c r="U1064" t="s">
        <v>42</v>
      </c>
      <c r="V1064" t="s">
        <v>113</v>
      </c>
      <c r="W1064">
        <v>0</v>
      </c>
      <c r="Z1064" t="s">
        <v>32</v>
      </c>
      <c r="AA1064">
        <v>0.01</v>
      </c>
      <c r="AB1064" t="s">
        <v>46</v>
      </c>
      <c r="AC1064" t="s">
        <v>1205</v>
      </c>
      <c r="AD1064" t="s">
        <v>1206</v>
      </c>
      <c r="AE1064">
        <v>1</v>
      </c>
      <c r="AF1064" t="s">
        <v>1204</v>
      </c>
      <c r="AG1064">
        <v>272</v>
      </c>
      <c r="AH1064" t="s">
        <v>116</v>
      </c>
    </row>
    <row r="1065" spans="1:34" x14ac:dyDescent="0.25">
      <c r="A1065" t="s">
        <v>121</v>
      </c>
      <c r="B1065" t="s">
        <v>121</v>
      </c>
      <c r="C1065" t="s">
        <v>414</v>
      </c>
      <c r="D1065" t="s">
        <v>121</v>
      </c>
      <c r="E1065">
        <v>1.1000000000000001</v>
      </c>
      <c r="F1065" t="s">
        <v>121</v>
      </c>
      <c r="G1065" t="s">
        <v>1325</v>
      </c>
      <c r="H1065" t="s">
        <v>111</v>
      </c>
      <c r="I1065">
        <v>10</v>
      </c>
      <c r="J1065" t="s">
        <v>93</v>
      </c>
      <c r="M1065" t="s">
        <v>415</v>
      </c>
      <c r="N1065" t="s">
        <v>59</v>
      </c>
      <c r="O1065">
        <v>10</v>
      </c>
      <c r="P1065" t="s">
        <v>48</v>
      </c>
      <c r="Q1065" t="s">
        <v>102</v>
      </c>
      <c r="R1065" t="s">
        <v>52</v>
      </c>
      <c r="S1065" t="s">
        <v>53</v>
      </c>
      <c r="T1065" t="s">
        <v>66</v>
      </c>
      <c r="U1065" t="s">
        <v>42</v>
      </c>
      <c r="V1065" t="s">
        <v>113</v>
      </c>
      <c r="Y1065" t="s">
        <v>165</v>
      </c>
      <c r="Z1065" t="s">
        <v>32</v>
      </c>
      <c r="AA1065">
        <v>0.01</v>
      </c>
      <c r="AC1065" t="s">
        <v>429</v>
      </c>
      <c r="AE1065">
        <v>10</v>
      </c>
      <c r="AF1065" t="s">
        <v>430</v>
      </c>
      <c r="AG1065">
        <v>800</v>
      </c>
      <c r="AH1065" t="s">
        <v>116</v>
      </c>
    </row>
    <row r="1066" spans="1:34" x14ac:dyDescent="0.25">
      <c r="A1066" t="s">
        <v>121</v>
      </c>
      <c r="B1066" t="s">
        <v>121</v>
      </c>
      <c r="C1066" t="s">
        <v>1261</v>
      </c>
      <c r="D1066" t="s">
        <v>121</v>
      </c>
      <c r="E1066">
        <v>1.1000000000000001</v>
      </c>
      <c r="F1066" t="s">
        <v>121</v>
      </c>
      <c r="G1066" t="s">
        <v>1325</v>
      </c>
      <c r="H1066" t="s">
        <v>111</v>
      </c>
      <c r="I1066">
        <v>10</v>
      </c>
      <c r="J1066" t="s">
        <v>96</v>
      </c>
      <c r="M1066" t="s">
        <v>32</v>
      </c>
      <c r="N1066" t="s">
        <v>59</v>
      </c>
      <c r="O1066">
        <v>18</v>
      </c>
      <c r="P1066" t="s">
        <v>71</v>
      </c>
      <c r="S1066" t="s">
        <v>53</v>
      </c>
      <c r="T1066" t="s">
        <v>66</v>
      </c>
      <c r="U1066" t="s">
        <v>42</v>
      </c>
      <c r="V1066" t="s">
        <v>113</v>
      </c>
      <c r="Y1066" t="s">
        <v>1257</v>
      </c>
      <c r="Z1066" t="s">
        <v>32</v>
      </c>
      <c r="AA1066">
        <v>0.01</v>
      </c>
      <c r="AB1066" t="s">
        <v>46</v>
      </c>
      <c r="AC1066" t="s">
        <v>778</v>
      </c>
      <c r="AD1066" t="s">
        <v>220</v>
      </c>
      <c r="AE1066">
        <v>2</v>
      </c>
      <c r="AF1066" t="s">
        <v>127</v>
      </c>
      <c r="AG1066">
        <v>393</v>
      </c>
      <c r="AH1066" t="s">
        <v>116</v>
      </c>
    </row>
    <row r="1067" spans="1:34" x14ac:dyDescent="0.25">
      <c r="A1067" t="s">
        <v>121</v>
      </c>
      <c r="B1067" t="s">
        <v>121</v>
      </c>
      <c r="C1067" t="s">
        <v>337</v>
      </c>
      <c r="D1067" t="s">
        <v>121</v>
      </c>
      <c r="E1067">
        <v>1.1000000000000001</v>
      </c>
      <c r="F1067" t="s">
        <v>121</v>
      </c>
      <c r="G1067" t="s">
        <v>1325</v>
      </c>
      <c r="H1067" t="s">
        <v>109</v>
      </c>
      <c r="I1067">
        <v>10</v>
      </c>
      <c r="J1067" t="s">
        <v>93</v>
      </c>
      <c r="M1067" t="s">
        <v>32</v>
      </c>
      <c r="N1067" t="s">
        <v>59</v>
      </c>
      <c r="O1067">
        <v>900</v>
      </c>
      <c r="P1067" t="s">
        <v>48</v>
      </c>
      <c r="Q1067" t="s">
        <v>102</v>
      </c>
      <c r="R1067" t="s">
        <v>39</v>
      </c>
      <c r="S1067" t="s">
        <v>85</v>
      </c>
      <c r="T1067" t="s">
        <v>66</v>
      </c>
      <c r="U1067" t="s">
        <v>42</v>
      </c>
      <c r="V1067" t="s">
        <v>113</v>
      </c>
      <c r="W1067">
        <v>5</v>
      </c>
      <c r="X1067">
        <v>5</v>
      </c>
      <c r="Y1067" t="s">
        <v>322</v>
      </c>
      <c r="Z1067" t="s">
        <v>32</v>
      </c>
      <c r="AA1067">
        <v>0.01</v>
      </c>
      <c r="AB1067" t="s">
        <v>32</v>
      </c>
      <c r="AC1067" t="s">
        <v>323</v>
      </c>
      <c r="AD1067" t="s">
        <v>324</v>
      </c>
      <c r="AE1067">
        <v>2</v>
      </c>
      <c r="AF1067" t="s">
        <v>325</v>
      </c>
      <c r="AG1067">
        <v>842</v>
      </c>
      <c r="AH1067" t="s">
        <v>116</v>
      </c>
    </row>
    <row r="1068" spans="1:34" x14ac:dyDescent="0.25">
      <c r="A1068" t="s">
        <v>121</v>
      </c>
      <c r="B1068" t="s">
        <v>121</v>
      </c>
      <c r="C1068" t="s">
        <v>470</v>
      </c>
      <c r="D1068" t="s">
        <v>121</v>
      </c>
      <c r="E1068">
        <v>1.1000000000000001</v>
      </c>
      <c r="F1068" t="s">
        <v>121</v>
      </c>
      <c r="G1068" t="s">
        <v>1325</v>
      </c>
      <c r="H1068" t="s">
        <v>111</v>
      </c>
      <c r="I1068">
        <v>10</v>
      </c>
      <c r="J1068" t="s">
        <v>93</v>
      </c>
      <c r="M1068" t="s">
        <v>46</v>
      </c>
      <c r="N1068" t="s">
        <v>59</v>
      </c>
      <c r="O1068">
        <v>300</v>
      </c>
      <c r="P1068" t="s">
        <v>34</v>
      </c>
      <c r="Q1068" t="s">
        <v>102</v>
      </c>
      <c r="R1068" t="s">
        <v>52</v>
      </c>
      <c r="S1068" t="s">
        <v>53</v>
      </c>
      <c r="T1068" t="s">
        <v>66</v>
      </c>
      <c r="U1068" t="s">
        <v>42</v>
      </c>
      <c r="V1068" t="s">
        <v>113</v>
      </c>
      <c r="W1068">
        <v>6</v>
      </c>
      <c r="Z1068" t="s">
        <v>32</v>
      </c>
      <c r="AA1068">
        <v>0.01</v>
      </c>
      <c r="AB1068" t="s">
        <v>46</v>
      </c>
      <c r="AC1068" t="s">
        <v>474</v>
      </c>
      <c r="AD1068" t="s">
        <v>220</v>
      </c>
      <c r="AE1068">
        <v>1</v>
      </c>
      <c r="AF1068" t="s">
        <v>475</v>
      </c>
      <c r="AG1068">
        <v>490</v>
      </c>
      <c r="AH1068" t="s">
        <v>117</v>
      </c>
    </row>
    <row r="1069" spans="1:34" x14ac:dyDescent="0.25">
      <c r="A1069" t="s">
        <v>121</v>
      </c>
      <c r="B1069" t="s">
        <v>121</v>
      </c>
      <c r="C1069" t="s">
        <v>480</v>
      </c>
      <c r="D1069" t="s">
        <v>121</v>
      </c>
      <c r="E1069">
        <v>1.1000000000000001</v>
      </c>
      <c r="F1069" t="s">
        <v>121</v>
      </c>
      <c r="G1069" t="s">
        <v>1325</v>
      </c>
      <c r="H1069" t="s">
        <v>111</v>
      </c>
      <c r="I1069">
        <v>10</v>
      </c>
      <c r="J1069" t="s">
        <v>93</v>
      </c>
      <c r="M1069" t="s">
        <v>46</v>
      </c>
      <c r="N1069" t="s">
        <v>59</v>
      </c>
      <c r="O1069">
        <v>120</v>
      </c>
      <c r="P1069" t="s">
        <v>34</v>
      </c>
      <c r="Q1069" t="s">
        <v>102</v>
      </c>
      <c r="R1069" t="s">
        <v>52</v>
      </c>
      <c r="S1069" t="s">
        <v>53</v>
      </c>
      <c r="T1069" t="s">
        <v>66</v>
      </c>
      <c r="U1069" t="s">
        <v>42</v>
      </c>
      <c r="V1069" t="s">
        <v>113</v>
      </c>
      <c r="Z1069" t="s">
        <v>32</v>
      </c>
      <c r="AA1069">
        <v>0.01</v>
      </c>
      <c r="AB1069" t="s">
        <v>32</v>
      </c>
      <c r="AC1069" t="s">
        <v>481</v>
      </c>
      <c r="AD1069" t="s">
        <v>220</v>
      </c>
      <c r="AE1069">
        <v>5</v>
      </c>
      <c r="AF1069" t="s">
        <v>482</v>
      </c>
      <c r="AG1069">
        <v>370</v>
      </c>
    </row>
    <row r="1070" spans="1:34" x14ac:dyDescent="0.25">
      <c r="A1070" t="s">
        <v>878</v>
      </c>
      <c r="B1070" t="s">
        <v>878</v>
      </c>
      <c r="C1070" t="s">
        <v>921</v>
      </c>
      <c r="D1070" t="s">
        <v>121</v>
      </c>
      <c r="E1070">
        <v>1.1240000000000001</v>
      </c>
      <c r="F1070" t="s">
        <v>121</v>
      </c>
      <c r="G1070" t="s">
        <v>1325</v>
      </c>
      <c r="H1070" t="s">
        <v>109</v>
      </c>
      <c r="I1070">
        <v>10</v>
      </c>
      <c r="J1070" t="s">
        <v>93</v>
      </c>
      <c r="M1070" t="s">
        <v>46</v>
      </c>
      <c r="N1070" t="s">
        <v>59</v>
      </c>
      <c r="O1070">
        <v>120</v>
      </c>
      <c r="P1070" t="s">
        <v>71</v>
      </c>
      <c r="Q1070" t="s">
        <v>102</v>
      </c>
      <c r="R1070" t="s">
        <v>39</v>
      </c>
      <c r="S1070" t="s">
        <v>53</v>
      </c>
      <c r="T1070" t="s">
        <v>66</v>
      </c>
      <c r="U1070" t="s">
        <v>42</v>
      </c>
      <c r="V1070" t="s">
        <v>113</v>
      </c>
      <c r="W1070">
        <v>10</v>
      </c>
      <c r="Y1070" t="s">
        <v>950</v>
      </c>
      <c r="Z1070" t="s">
        <v>32</v>
      </c>
      <c r="AA1070">
        <v>0.01</v>
      </c>
      <c r="AB1070" t="s">
        <v>46</v>
      </c>
      <c r="AC1070" t="s">
        <v>923</v>
      </c>
      <c r="AD1070" t="s">
        <v>924</v>
      </c>
      <c r="AE1070">
        <v>2</v>
      </c>
      <c r="AF1070" t="s">
        <v>925</v>
      </c>
    </row>
    <row r="1071" spans="1:34" x14ac:dyDescent="0.25">
      <c r="A1071" t="s">
        <v>121</v>
      </c>
      <c r="B1071" t="s">
        <v>121</v>
      </c>
      <c r="C1071" t="s">
        <v>1158</v>
      </c>
      <c r="D1071" t="s">
        <v>121</v>
      </c>
      <c r="E1071">
        <v>1.173</v>
      </c>
      <c r="F1071" t="s">
        <v>121</v>
      </c>
      <c r="G1071" t="s">
        <v>1325</v>
      </c>
      <c r="H1071" t="s">
        <v>109</v>
      </c>
      <c r="I1071">
        <v>10</v>
      </c>
      <c r="J1071" t="s">
        <v>93</v>
      </c>
      <c r="M1071" t="s">
        <v>46</v>
      </c>
      <c r="N1071" t="s">
        <v>70</v>
      </c>
      <c r="O1071">
        <v>60</v>
      </c>
      <c r="P1071" t="s">
        <v>34</v>
      </c>
      <c r="Q1071" t="s">
        <v>102</v>
      </c>
      <c r="R1071" t="s">
        <v>52</v>
      </c>
      <c r="S1071" t="s">
        <v>53</v>
      </c>
      <c r="T1071" t="s">
        <v>66</v>
      </c>
      <c r="U1071" t="s">
        <v>42</v>
      </c>
      <c r="V1071" t="s">
        <v>113</v>
      </c>
      <c r="W1071">
        <v>9</v>
      </c>
      <c r="Y1071" t="s">
        <v>1157</v>
      </c>
      <c r="Z1071" t="s">
        <v>32</v>
      </c>
      <c r="AA1071">
        <v>0.01</v>
      </c>
      <c r="AB1071" t="s">
        <v>46</v>
      </c>
      <c r="AC1071" t="s">
        <v>1142</v>
      </c>
      <c r="AD1071" t="s">
        <v>1143</v>
      </c>
      <c r="AE1071">
        <v>10</v>
      </c>
      <c r="AF1071" t="s">
        <v>482</v>
      </c>
      <c r="AG1071">
        <v>302</v>
      </c>
      <c r="AH1071" t="s">
        <v>116</v>
      </c>
    </row>
    <row r="1072" spans="1:34" x14ac:dyDescent="0.25">
      <c r="A1072" t="s">
        <v>121</v>
      </c>
      <c r="B1072" t="s">
        <v>121</v>
      </c>
      <c r="C1072" t="s">
        <v>497</v>
      </c>
      <c r="D1072" t="s">
        <v>121</v>
      </c>
      <c r="E1072">
        <v>1.179</v>
      </c>
      <c r="F1072" t="s">
        <v>121</v>
      </c>
      <c r="G1072" t="s">
        <v>1325</v>
      </c>
      <c r="H1072" t="s">
        <v>109</v>
      </c>
      <c r="I1072">
        <v>10</v>
      </c>
      <c r="J1072" t="s">
        <v>93</v>
      </c>
      <c r="M1072" t="s">
        <v>46</v>
      </c>
      <c r="N1072" t="s">
        <v>59</v>
      </c>
      <c r="O1072">
        <v>180</v>
      </c>
      <c r="P1072" t="s">
        <v>48</v>
      </c>
      <c r="Q1072" t="s">
        <v>102</v>
      </c>
      <c r="R1072" t="s">
        <v>52</v>
      </c>
      <c r="S1072" t="s">
        <v>53</v>
      </c>
      <c r="T1072" t="s">
        <v>66</v>
      </c>
      <c r="U1072" t="s">
        <v>42</v>
      </c>
      <c r="V1072" t="s">
        <v>113</v>
      </c>
      <c r="W1072">
        <v>1</v>
      </c>
      <c r="Y1072" t="s">
        <v>516</v>
      </c>
      <c r="Z1072" t="s">
        <v>32</v>
      </c>
      <c r="AA1072" t="s">
        <v>397</v>
      </c>
      <c r="AB1072" t="s">
        <v>46</v>
      </c>
      <c r="AC1072" t="s">
        <v>499</v>
      </c>
      <c r="AD1072" t="s">
        <v>500</v>
      </c>
      <c r="AE1072">
        <v>5</v>
      </c>
      <c r="AF1072" t="s">
        <v>501</v>
      </c>
      <c r="AG1072">
        <v>330</v>
      </c>
      <c r="AH1072" t="s">
        <v>116</v>
      </c>
    </row>
    <row r="1073" spans="1:34" x14ac:dyDescent="0.25">
      <c r="A1073" t="s">
        <v>121</v>
      </c>
      <c r="B1073" t="s">
        <v>121</v>
      </c>
      <c r="C1073" t="s">
        <v>164</v>
      </c>
      <c r="D1073" t="s">
        <v>121</v>
      </c>
      <c r="E1073" s="16">
        <v>1.2</v>
      </c>
      <c r="F1073" t="s">
        <v>121</v>
      </c>
      <c r="G1073" t="s">
        <v>1325</v>
      </c>
      <c r="H1073" t="s">
        <v>109</v>
      </c>
      <c r="I1073">
        <v>10</v>
      </c>
      <c r="J1073" t="s">
        <v>122</v>
      </c>
      <c r="M1073" t="s">
        <v>46</v>
      </c>
      <c r="N1073" t="s">
        <v>59</v>
      </c>
      <c r="O1073">
        <v>300</v>
      </c>
      <c r="P1073" t="s">
        <v>123</v>
      </c>
      <c r="Q1073" t="s">
        <v>102</v>
      </c>
      <c r="R1073" t="s">
        <v>52</v>
      </c>
      <c r="S1073" t="s">
        <v>53</v>
      </c>
      <c r="T1073" t="s">
        <v>66</v>
      </c>
      <c r="U1073" t="s">
        <v>42</v>
      </c>
      <c r="V1073" t="s">
        <v>113</v>
      </c>
      <c r="W1073">
        <v>0</v>
      </c>
      <c r="Y1073" t="s">
        <v>124</v>
      </c>
      <c r="Z1073" t="s">
        <v>32</v>
      </c>
      <c r="AA1073">
        <v>1E-3</v>
      </c>
      <c r="AB1073" t="s">
        <v>46</v>
      </c>
      <c r="AC1073" t="s">
        <v>125</v>
      </c>
      <c r="AD1073" t="s">
        <v>126</v>
      </c>
      <c r="AE1073">
        <v>1</v>
      </c>
      <c r="AF1073" t="s">
        <v>127</v>
      </c>
      <c r="AG1073">
        <v>13</v>
      </c>
      <c r="AH1073" t="s">
        <v>116</v>
      </c>
    </row>
    <row r="1074" spans="1:34" x14ac:dyDescent="0.25">
      <c r="A1074" t="s">
        <v>121</v>
      </c>
      <c r="B1074" t="s">
        <v>121</v>
      </c>
      <c r="C1074" t="s">
        <v>1043</v>
      </c>
      <c r="D1074" t="s">
        <v>121</v>
      </c>
      <c r="E1074">
        <v>1.2</v>
      </c>
      <c r="F1074" t="s">
        <v>121</v>
      </c>
      <c r="G1074" t="s">
        <v>1325</v>
      </c>
      <c r="H1074" t="s">
        <v>109</v>
      </c>
      <c r="I1074">
        <v>10</v>
      </c>
      <c r="J1074" t="s">
        <v>93</v>
      </c>
      <c r="M1074" t="s">
        <v>46</v>
      </c>
      <c r="N1074" t="s">
        <v>59</v>
      </c>
      <c r="O1074">
        <v>300</v>
      </c>
      <c r="P1074" t="s">
        <v>34</v>
      </c>
      <c r="Q1074" t="s">
        <v>102</v>
      </c>
      <c r="R1074" t="s">
        <v>52</v>
      </c>
      <c r="S1074" t="s">
        <v>53</v>
      </c>
      <c r="T1074" t="s">
        <v>66</v>
      </c>
      <c r="U1074" t="s">
        <v>42</v>
      </c>
      <c r="V1074" t="s">
        <v>113</v>
      </c>
      <c r="W1074" t="s">
        <v>976</v>
      </c>
      <c r="X1074" t="s">
        <v>896</v>
      </c>
      <c r="Y1074" t="s">
        <v>1014</v>
      </c>
      <c r="Z1074" t="s">
        <v>32</v>
      </c>
      <c r="AA1074" t="s">
        <v>979</v>
      </c>
      <c r="AB1074" t="s">
        <v>46</v>
      </c>
      <c r="AC1074" t="s">
        <v>1015</v>
      </c>
      <c r="AD1074" t="s">
        <v>986</v>
      </c>
      <c r="AE1074">
        <v>5</v>
      </c>
      <c r="AF1074" t="s">
        <v>987</v>
      </c>
      <c r="AG1074">
        <v>500</v>
      </c>
      <c r="AH1074" t="s">
        <v>116</v>
      </c>
    </row>
    <row r="1075" spans="1:34" x14ac:dyDescent="0.25">
      <c r="A1075" t="s">
        <v>121</v>
      </c>
      <c r="B1075" t="s">
        <v>121</v>
      </c>
      <c r="C1075" t="s">
        <v>1075</v>
      </c>
      <c r="D1075" t="s">
        <v>121</v>
      </c>
      <c r="E1075">
        <v>1.202</v>
      </c>
      <c r="F1075" t="s">
        <v>121</v>
      </c>
      <c r="G1075" t="s">
        <v>1325</v>
      </c>
      <c r="H1075" t="s">
        <v>111</v>
      </c>
      <c r="I1075">
        <v>10</v>
      </c>
      <c r="J1075" t="s">
        <v>93</v>
      </c>
      <c r="M1075" t="s">
        <v>46</v>
      </c>
      <c r="N1075" t="s">
        <v>59</v>
      </c>
      <c r="O1075">
        <v>900</v>
      </c>
      <c r="P1075" t="s">
        <v>48</v>
      </c>
      <c r="Q1075" t="s">
        <v>102</v>
      </c>
      <c r="R1075" t="s">
        <v>52</v>
      </c>
      <c r="S1075" t="s">
        <v>85</v>
      </c>
      <c r="T1075" t="s">
        <v>66</v>
      </c>
      <c r="U1075" t="s">
        <v>42</v>
      </c>
      <c r="V1075" t="s">
        <v>113</v>
      </c>
      <c r="W1075">
        <v>6</v>
      </c>
      <c r="X1075">
        <v>5</v>
      </c>
      <c r="Y1075" t="s">
        <v>1079</v>
      </c>
      <c r="Z1075" t="s">
        <v>32</v>
      </c>
      <c r="AA1075">
        <v>0.01</v>
      </c>
      <c r="AB1075" t="s">
        <v>32</v>
      </c>
      <c r="AC1075" t="s">
        <v>1080</v>
      </c>
      <c r="AD1075" t="s">
        <v>1081</v>
      </c>
      <c r="AE1075">
        <v>4</v>
      </c>
      <c r="AF1075" t="s">
        <v>216</v>
      </c>
      <c r="AG1075">
        <v>730</v>
      </c>
      <c r="AH1075" t="s">
        <v>116</v>
      </c>
    </row>
    <row r="1076" spans="1:34" x14ac:dyDescent="0.25">
      <c r="A1076" t="s">
        <v>121</v>
      </c>
      <c r="B1076" t="s">
        <v>121</v>
      </c>
      <c r="C1076" t="s">
        <v>523</v>
      </c>
      <c r="D1076" t="s">
        <v>121</v>
      </c>
      <c r="E1076">
        <v>1.2150000000000001</v>
      </c>
      <c r="F1076" t="s">
        <v>121</v>
      </c>
      <c r="G1076" t="s">
        <v>1325</v>
      </c>
      <c r="H1076" t="s">
        <v>111</v>
      </c>
      <c r="I1076">
        <v>10</v>
      </c>
      <c r="J1076" t="s">
        <v>93</v>
      </c>
      <c r="M1076" t="s">
        <v>32</v>
      </c>
      <c r="N1076" t="s">
        <v>70</v>
      </c>
      <c r="O1076">
        <v>900</v>
      </c>
      <c r="P1076" t="s">
        <v>48</v>
      </c>
      <c r="Q1076" t="s">
        <v>102</v>
      </c>
      <c r="R1076" t="s">
        <v>52</v>
      </c>
      <c r="S1076" t="s">
        <v>53</v>
      </c>
      <c r="T1076" t="s">
        <v>66</v>
      </c>
      <c r="U1076" t="s">
        <v>42</v>
      </c>
      <c r="V1076" t="s">
        <v>113</v>
      </c>
      <c r="W1076">
        <v>0.06</v>
      </c>
      <c r="Y1076" t="s">
        <v>165</v>
      </c>
      <c r="Z1076" t="s">
        <v>32</v>
      </c>
      <c r="AA1076">
        <v>0.01</v>
      </c>
      <c r="AB1076" t="s">
        <v>46</v>
      </c>
      <c r="AC1076" t="s">
        <v>538</v>
      </c>
      <c r="AD1076" t="s">
        <v>528</v>
      </c>
      <c r="AE1076">
        <v>2</v>
      </c>
      <c r="AF1076" t="s">
        <v>482</v>
      </c>
      <c r="AG1076">
        <v>85</v>
      </c>
      <c r="AH1076" t="s">
        <v>116</v>
      </c>
    </row>
    <row r="1077" spans="1:34" x14ac:dyDescent="0.25">
      <c r="A1077" t="s">
        <v>121</v>
      </c>
      <c r="B1077" t="s">
        <v>121</v>
      </c>
      <c r="C1077" t="s">
        <v>777</v>
      </c>
      <c r="D1077" t="s">
        <v>121</v>
      </c>
      <c r="E1077">
        <v>1.244</v>
      </c>
      <c r="F1077" t="s">
        <v>121</v>
      </c>
      <c r="G1077" t="s">
        <v>1325</v>
      </c>
      <c r="H1077" t="s">
        <v>111</v>
      </c>
      <c r="I1077">
        <v>10</v>
      </c>
      <c r="J1077" t="s">
        <v>93</v>
      </c>
      <c r="M1077" t="s">
        <v>46</v>
      </c>
      <c r="N1077" t="s">
        <v>59</v>
      </c>
      <c r="O1077">
        <v>900</v>
      </c>
      <c r="P1077" t="s">
        <v>48</v>
      </c>
      <c r="Q1077" t="s">
        <v>102</v>
      </c>
      <c r="R1077" t="s">
        <v>52</v>
      </c>
      <c r="S1077" t="s">
        <v>53</v>
      </c>
      <c r="T1077" t="s">
        <v>66</v>
      </c>
      <c r="U1077" t="s">
        <v>42</v>
      </c>
      <c r="V1077" t="s">
        <v>113</v>
      </c>
      <c r="Z1077" t="s">
        <v>32</v>
      </c>
      <c r="AA1077">
        <v>5.0000000000000001E-3</v>
      </c>
      <c r="AB1077" t="s">
        <v>46</v>
      </c>
      <c r="AC1077" t="s">
        <v>781</v>
      </c>
      <c r="AD1077" t="s">
        <v>220</v>
      </c>
      <c r="AE1077">
        <v>5</v>
      </c>
      <c r="AF1077" t="s">
        <v>782</v>
      </c>
      <c r="AG1077">
        <v>500</v>
      </c>
      <c r="AH1077" t="s">
        <v>116</v>
      </c>
    </row>
    <row r="1078" spans="1:34" x14ac:dyDescent="0.25">
      <c r="A1078" t="s">
        <v>121</v>
      </c>
      <c r="B1078" t="s">
        <v>121</v>
      </c>
      <c r="C1078" t="s">
        <v>350</v>
      </c>
      <c r="D1078" t="s">
        <v>121</v>
      </c>
      <c r="E1078">
        <v>1.26125</v>
      </c>
      <c r="F1078" t="s">
        <v>121</v>
      </c>
      <c r="G1078" t="s">
        <v>1325</v>
      </c>
      <c r="H1078" t="s">
        <v>110</v>
      </c>
      <c r="I1078">
        <v>5</v>
      </c>
      <c r="J1078" t="s">
        <v>93</v>
      </c>
      <c r="M1078" t="s">
        <v>46</v>
      </c>
      <c r="N1078" t="s">
        <v>59</v>
      </c>
      <c r="O1078">
        <v>180</v>
      </c>
      <c r="P1078" t="s">
        <v>34</v>
      </c>
      <c r="Q1078" t="s">
        <v>102</v>
      </c>
      <c r="R1078" t="s">
        <v>52</v>
      </c>
      <c r="S1078" t="s">
        <v>53</v>
      </c>
      <c r="T1078" t="s">
        <v>66</v>
      </c>
      <c r="U1078" t="s">
        <v>42</v>
      </c>
      <c r="V1078" t="s">
        <v>113</v>
      </c>
      <c r="W1078">
        <v>0.1</v>
      </c>
      <c r="Y1078" t="s">
        <v>357</v>
      </c>
      <c r="Z1078" t="s">
        <v>32</v>
      </c>
      <c r="AA1078">
        <v>0.01</v>
      </c>
      <c r="AB1078" t="s">
        <v>46</v>
      </c>
      <c r="AC1078" t="s">
        <v>295</v>
      </c>
      <c r="AD1078" t="s">
        <v>352</v>
      </c>
      <c r="AE1078">
        <v>2</v>
      </c>
      <c r="AF1078" t="s">
        <v>127</v>
      </c>
      <c r="AG1078" t="s">
        <v>353</v>
      </c>
      <c r="AH1078" t="s">
        <v>116</v>
      </c>
    </row>
    <row r="1079" spans="1:34" x14ac:dyDescent="0.25">
      <c r="A1079" t="s">
        <v>121</v>
      </c>
      <c r="B1079" t="s">
        <v>121</v>
      </c>
      <c r="C1079" t="s">
        <v>288</v>
      </c>
      <c r="D1079" t="s">
        <v>121</v>
      </c>
      <c r="E1079">
        <v>1.29</v>
      </c>
      <c r="F1079" t="s">
        <v>121</v>
      </c>
      <c r="G1079" t="s">
        <v>1325</v>
      </c>
      <c r="H1079" t="s">
        <v>111</v>
      </c>
      <c r="I1079">
        <v>10</v>
      </c>
      <c r="J1079" t="s">
        <v>93</v>
      </c>
      <c r="M1079" t="s">
        <v>46</v>
      </c>
      <c r="N1079" t="s">
        <v>59</v>
      </c>
      <c r="O1079">
        <v>60</v>
      </c>
      <c r="P1079" t="s">
        <v>48</v>
      </c>
      <c r="Q1079" t="s">
        <v>102</v>
      </c>
      <c r="R1079" t="s">
        <v>52</v>
      </c>
      <c r="S1079" t="s">
        <v>53</v>
      </c>
      <c r="T1079" t="s">
        <v>66</v>
      </c>
      <c r="U1079" t="s">
        <v>42</v>
      </c>
      <c r="V1079" t="s">
        <v>113</v>
      </c>
      <c r="Z1079" t="s">
        <v>32</v>
      </c>
      <c r="AA1079" t="s">
        <v>281</v>
      </c>
      <c r="AB1079" t="s">
        <v>46</v>
      </c>
      <c r="AE1079">
        <v>5</v>
      </c>
      <c r="AG1079" t="s">
        <v>282</v>
      </c>
      <c r="AH1079" t="s">
        <v>116</v>
      </c>
    </row>
    <row r="1080" spans="1:34" x14ac:dyDescent="0.25">
      <c r="A1080" t="s">
        <v>121</v>
      </c>
      <c r="B1080" t="s">
        <v>121</v>
      </c>
      <c r="C1080" t="s">
        <v>1246</v>
      </c>
      <c r="D1080" t="s">
        <v>121</v>
      </c>
      <c r="E1080">
        <v>1.3</v>
      </c>
      <c r="F1080" t="s">
        <v>121</v>
      </c>
      <c r="G1080" t="s">
        <v>1325</v>
      </c>
      <c r="H1080" t="s">
        <v>109</v>
      </c>
      <c r="I1080">
        <v>10</v>
      </c>
      <c r="J1080" t="s">
        <v>93</v>
      </c>
      <c r="M1080" t="s">
        <v>46</v>
      </c>
      <c r="N1080" t="s">
        <v>59</v>
      </c>
      <c r="O1080">
        <v>600</v>
      </c>
      <c r="P1080" t="s">
        <v>48</v>
      </c>
      <c r="Q1080" t="s">
        <v>102</v>
      </c>
      <c r="R1080" t="s">
        <v>52</v>
      </c>
      <c r="S1080" t="s">
        <v>90</v>
      </c>
      <c r="T1080" t="s">
        <v>66</v>
      </c>
      <c r="U1080" t="s">
        <v>42</v>
      </c>
      <c r="V1080" t="s">
        <v>113</v>
      </c>
      <c r="W1080">
        <v>0.6</v>
      </c>
      <c r="X1080">
        <v>5</v>
      </c>
      <c r="Z1080" t="s">
        <v>32</v>
      </c>
      <c r="AA1080">
        <v>0.01</v>
      </c>
      <c r="AB1080" t="s">
        <v>32</v>
      </c>
      <c r="AC1080" t="s">
        <v>1211</v>
      </c>
      <c r="AD1080" t="s">
        <v>1212</v>
      </c>
      <c r="AE1080">
        <v>1</v>
      </c>
      <c r="AF1080" t="s">
        <v>1213</v>
      </c>
      <c r="AG1080">
        <v>800</v>
      </c>
      <c r="AH1080" t="s">
        <v>116</v>
      </c>
    </row>
    <row r="1081" spans="1:34" x14ac:dyDescent="0.25">
      <c r="A1081" t="s">
        <v>121</v>
      </c>
      <c r="B1081" t="s">
        <v>121</v>
      </c>
      <c r="C1081" t="s">
        <v>715</v>
      </c>
      <c r="D1081" t="s">
        <v>121</v>
      </c>
      <c r="E1081">
        <v>1.35</v>
      </c>
      <c r="F1081" t="s">
        <v>121</v>
      </c>
      <c r="G1081" t="s">
        <v>1325</v>
      </c>
      <c r="H1081" t="s">
        <v>693</v>
      </c>
      <c r="I1081">
        <v>10</v>
      </c>
      <c r="J1081" t="s">
        <v>93</v>
      </c>
      <c r="M1081" t="s">
        <v>32</v>
      </c>
      <c r="N1081" t="s">
        <v>59</v>
      </c>
      <c r="O1081">
        <v>600</v>
      </c>
      <c r="P1081" t="s">
        <v>48</v>
      </c>
      <c r="Q1081" t="s">
        <v>102</v>
      </c>
      <c r="R1081" t="s">
        <v>52</v>
      </c>
      <c r="S1081" t="s">
        <v>53</v>
      </c>
      <c r="T1081" t="s">
        <v>66</v>
      </c>
      <c r="U1081" t="s">
        <v>42</v>
      </c>
      <c r="V1081" t="s">
        <v>113</v>
      </c>
      <c r="W1081">
        <v>2</v>
      </c>
      <c r="Y1081" t="s">
        <v>707</v>
      </c>
      <c r="Z1081" t="s">
        <v>32</v>
      </c>
      <c r="AA1081" t="s">
        <v>397</v>
      </c>
      <c r="AB1081" t="s">
        <v>46</v>
      </c>
      <c r="AC1081" t="s">
        <v>695</v>
      </c>
      <c r="AD1081" t="s">
        <v>696</v>
      </c>
      <c r="AE1081">
        <v>1</v>
      </c>
      <c r="AF1081" t="s">
        <v>127</v>
      </c>
      <c r="AG1081">
        <v>280</v>
      </c>
      <c r="AH1081" t="s">
        <v>116</v>
      </c>
    </row>
    <row r="1082" spans="1:34" x14ac:dyDescent="0.25">
      <c r="A1082" t="s">
        <v>652</v>
      </c>
      <c r="B1082" t="s">
        <v>652</v>
      </c>
      <c r="C1082" t="s">
        <v>776</v>
      </c>
      <c r="D1082" t="s">
        <v>121</v>
      </c>
      <c r="E1082">
        <v>1.3620000000000001</v>
      </c>
      <c r="F1082" t="s">
        <v>121</v>
      </c>
      <c r="G1082" t="s">
        <v>1325</v>
      </c>
      <c r="H1082" t="s">
        <v>109</v>
      </c>
      <c r="I1082">
        <v>10</v>
      </c>
      <c r="J1082" t="s">
        <v>93</v>
      </c>
      <c r="M1082" t="s">
        <v>46</v>
      </c>
      <c r="N1082" t="s">
        <v>59</v>
      </c>
      <c r="O1082">
        <v>300</v>
      </c>
      <c r="P1082" t="s">
        <v>48</v>
      </c>
      <c r="Q1082" t="s">
        <v>102</v>
      </c>
      <c r="R1082" t="s">
        <v>52</v>
      </c>
      <c r="S1082" t="s">
        <v>53</v>
      </c>
      <c r="T1082" t="s">
        <v>66</v>
      </c>
      <c r="U1082" t="s">
        <v>42</v>
      </c>
      <c r="V1082" t="s">
        <v>113</v>
      </c>
      <c r="W1082">
        <v>12</v>
      </c>
      <c r="Y1082" t="s">
        <v>753</v>
      </c>
      <c r="Z1082" t="s">
        <v>32</v>
      </c>
      <c r="AA1082">
        <v>0.01</v>
      </c>
      <c r="AB1082" t="s">
        <v>46</v>
      </c>
      <c r="AC1082" t="s">
        <v>726</v>
      </c>
      <c r="AD1082" t="s">
        <v>220</v>
      </c>
      <c r="AE1082">
        <v>10</v>
      </c>
      <c r="AF1082" t="s">
        <v>727</v>
      </c>
      <c r="AG1082" t="s">
        <v>746</v>
      </c>
      <c r="AH1082" t="s">
        <v>118</v>
      </c>
    </row>
    <row r="1083" spans="1:34" x14ac:dyDescent="0.25">
      <c r="A1083" t="s">
        <v>121</v>
      </c>
      <c r="B1083" t="s">
        <v>121</v>
      </c>
      <c r="C1083" t="s">
        <v>1247</v>
      </c>
      <c r="D1083" t="s">
        <v>121</v>
      </c>
      <c r="E1083">
        <v>1.37</v>
      </c>
      <c r="F1083" t="s">
        <v>121</v>
      </c>
      <c r="G1083" t="s">
        <v>1325</v>
      </c>
      <c r="H1083" t="s">
        <v>110</v>
      </c>
      <c r="I1083">
        <v>10</v>
      </c>
      <c r="J1083" t="s">
        <v>93</v>
      </c>
      <c r="M1083" t="s">
        <v>46</v>
      </c>
      <c r="N1083" t="s">
        <v>59</v>
      </c>
      <c r="O1083">
        <v>60</v>
      </c>
      <c r="P1083" t="s">
        <v>34</v>
      </c>
      <c r="Q1083" t="s">
        <v>102</v>
      </c>
      <c r="R1083" t="s">
        <v>52</v>
      </c>
      <c r="S1083" t="s">
        <v>53</v>
      </c>
      <c r="T1083" t="s">
        <v>66</v>
      </c>
      <c r="U1083" t="s">
        <v>42</v>
      </c>
      <c r="V1083" t="s">
        <v>113</v>
      </c>
      <c r="W1083">
        <v>0</v>
      </c>
      <c r="Y1083" t="s">
        <v>917</v>
      </c>
      <c r="Z1083" t="s">
        <v>32</v>
      </c>
      <c r="AA1083">
        <v>0.01</v>
      </c>
      <c r="AB1083" t="s">
        <v>46</v>
      </c>
      <c r="AC1083" t="s">
        <v>295</v>
      </c>
      <c r="AD1083" t="s">
        <v>718</v>
      </c>
      <c r="AE1083">
        <v>5</v>
      </c>
      <c r="AF1083" t="s">
        <v>526</v>
      </c>
      <c r="AG1083">
        <v>425</v>
      </c>
      <c r="AH1083" t="s">
        <v>117</v>
      </c>
    </row>
    <row r="1084" spans="1:34" x14ac:dyDescent="0.25">
      <c r="A1084" t="s">
        <v>652</v>
      </c>
      <c r="B1084" t="s">
        <v>652</v>
      </c>
      <c r="C1084" t="s">
        <v>653</v>
      </c>
      <c r="D1084" t="s">
        <v>121</v>
      </c>
      <c r="E1084">
        <v>1.4</v>
      </c>
      <c r="F1084" t="s">
        <v>121</v>
      </c>
      <c r="G1084" t="s">
        <v>1325</v>
      </c>
      <c r="H1084" t="s">
        <v>111</v>
      </c>
      <c r="I1084">
        <v>10</v>
      </c>
      <c r="J1084" t="s">
        <v>93</v>
      </c>
      <c r="M1084" t="s">
        <v>32</v>
      </c>
      <c r="N1084" t="s">
        <v>59</v>
      </c>
      <c r="O1084">
        <v>1500</v>
      </c>
      <c r="P1084" t="s">
        <v>48</v>
      </c>
      <c r="Q1084" t="s">
        <v>102</v>
      </c>
      <c r="R1084" t="s">
        <v>52</v>
      </c>
      <c r="S1084" t="s">
        <v>53</v>
      </c>
      <c r="T1084" t="s">
        <v>66</v>
      </c>
      <c r="U1084" t="s">
        <v>42</v>
      </c>
      <c r="V1084" t="s">
        <v>113</v>
      </c>
      <c r="X1084">
        <v>0</v>
      </c>
      <c r="Y1084" t="s">
        <v>632</v>
      </c>
      <c r="Z1084" t="s">
        <v>32</v>
      </c>
      <c r="AA1084">
        <v>0.01</v>
      </c>
      <c r="AB1084" t="s">
        <v>46</v>
      </c>
      <c r="AC1084" t="s">
        <v>640</v>
      </c>
      <c r="AD1084" t="s">
        <v>641</v>
      </c>
      <c r="AE1084">
        <v>20</v>
      </c>
      <c r="AF1084" t="s">
        <v>491</v>
      </c>
      <c r="AG1084">
        <v>214</v>
      </c>
      <c r="AH1084" t="s">
        <v>116</v>
      </c>
    </row>
    <row r="1085" spans="1:34" x14ac:dyDescent="0.25">
      <c r="A1085" t="s">
        <v>121</v>
      </c>
      <c r="B1085" t="s">
        <v>121</v>
      </c>
      <c r="C1085" t="s">
        <v>289</v>
      </c>
      <c r="D1085" t="s">
        <v>121</v>
      </c>
      <c r="E1085">
        <v>1.4140000000000001</v>
      </c>
      <c r="F1085" t="s">
        <v>121</v>
      </c>
      <c r="G1085" t="s">
        <v>1325</v>
      </c>
      <c r="H1085" t="s">
        <v>290</v>
      </c>
      <c r="I1085">
        <v>10</v>
      </c>
      <c r="J1085" t="s">
        <v>93</v>
      </c>
      <c r="M1085" t="s">
        <v>32</v>
      </c>
      <c r="N1085" t="s">
        <v>59</v>
      </c>
      <c r="O1085">
        <v>360</v>
      </c>
      <c r="P1085" t="s">
        <v>35</v>
      </c>
      <c r="Q1085" t="s">
        <v>102</v>
      </c>
      <c r="R1085" t="s">
        <v>52</v>
      </c>
      <c r="S1085" t="s">
        <v>53</v>
      </c>
      <c r="T1085" t="s">
        <v>66</v>
      </c>
      <c r="U1085" t="s">
        <v>42</v>
      </c>
      <c r="V1085" t="s">
        <v>113</v>
      </c>
      <c r="Z1085" t="s">
        <v>32</v>
      </c>
      <c r="AA1085">
        <v>5.0000000000000001E-3</v>
      </c>
      <c r="AB1085" t="s">
        <v>46</v>
      </c>
      <c r="AC1085" t="s">
        <v>125</v>
      </c>
      <c r="AE1085">
        <v>1</v>
      </c>
      <c r="AF1085" t="s">
        <v>127</v>
      </c>
      <c r="AH1085" t="s">
        <v>117</v>
      </c>
    </row>
    <row r="1086" spans="1:34" x14ac:dyDescent="0.25">
      <c r="A1086" t="s">
        <v>121</v>
      </c>
      <c r="B1086" t="s">
        <v>121</v>
      </c>
      <c r="C1086" t="s">
        <v>870</v>
      </c>
      <c r="D1086" t="s">
        <v>121</v>
      </c>
      <c r="E1086">
        <v>1.49</v>
      </c>
      <c r="F1086" t="s">
        <v>121</v>
      </c>
      <c r="G1086" t="s">
        <v>1325</v>
      </c>
      <c r="H1086" t="s">
        <v>111</v>
      </c>
      <c r="I1086">
        <v>10</v>
      </c>
      <c r="J1086" t="s">
        <v>93</v>
      </c>
      <c r="M1086" t="s">
        <v>46</v>
      </c>
      <c r="N1086" t="s">
        <v>59</v>
      </c>
      <c r="O1086">
        <v>60</v>
      </c>
      <c r="P1086" t="s">
        <v>48</v>
      </c>
      <c r="Q1086" t="s">
        <v>102</v>
      </c>
      <c r="R1086" t="s">
        <v>39</v>
      </c>
      <c r="S1086" t="s">
        <v>89</v>
      </c>
      <c r="T1086" t="s">
        <v>66</v>
      </c>
      <c r="U1086" t="s">
        <v>42</v>
      </c>
      <c r="V1086" t="s">
        <v>113</v>
      </c>
      <c r="Z1086" t="s">
        <v>32</v>
      </c>
      <c r="AA1086">
        <v>5.0000000000000001E-3</v>
      </c>
      <c r="AB1086" t="s">
        <v>32</v>
      </c>
      <c r="AC1086" t="s">
        <v>863</v>
      </c>
      <c r="AD1086" t="s">
        <v>220</v>
      </c>
      <c r="AE1086">
        <v>2</v>
      </c>
      <c r="AG1086">
        <v>1126</v>
      </c>
      <c r="AH1086" t="s">
        <v>116</v>
      </c>
    </row>
    <row r="1087" spans="1:34" x14ac:dyDescent="0.25">
      <c r="A1087" t="s">
        <v>121</v>
      </c>
      <c r="B1087" t="s">
        <v>121</v>
      </c>
      <c r="C1087" t="s">
        <v>889</v>
      </c>
      <c r="D1087" t="s">
        <v>121</v>
      </c>
      <c r="E1087">
        <v>1.5</v>
      </c>
      <c r="F1087" t="s">
        <v>121</v>
      </c>
      <c r="G1087" t="s">
        <v>1325</v>
      </c>
      <c r="H1087" t="s">
        <v>109</v>
      </c>
      <c r="I1087">
        <v>10</v>
      </c>
      <c r="J1087" t="s">
        <v>93</v>
      </c>
      <c r="M1087" t="s">
        <v>46</v>
      </c>
      <c r="N1087" t="s">
        <v>59</v>
      </c>
      <c r="O1087">
        <v>5</v>
      </c>
      <c r="P1087" t="s">
        <v>48</v>
      </c>
      <c r="Q1087" t="s">
        <v>102</v>
      </c>
      <c r="R1087" t="s">
        <v>52</v>
      </c>
      <c r="S1087" t="s">
        <v>53</v>
      </c>
      <c r="T1087" t="s">
        <v>66</v>
      </c>
      <c r="U1087" t="s">
        <v>42</v>
      </c>
      <c r="V1087" t="s">
        <v>113</v>
      </c>
      <c r="W1087">
        <v>0</v>
      </c>
      <c r="X1087" t="s">
        <v>55</v>
      </c>
      <c r="Y1087" t="s">
        <v>890</v>
      </c>
      <c r="Z1087" t="s">
        <v>32</v>
      </c>
      <c r="AA1087">
        <v>0.01</v>
      </c>
      <c r="AB1087" t="s">
        <v>46</v>
      </c>
      <c r="AC1087" t="s">
        <v>410</v>
      </c>
      <c r="AD1087" t="s">
        <v>220</v>
      </c>
      <c r="AE1087">
        <v>10</v>
      </c>
      <c r="AF1087" t="s">
        <v>482</v>
      </c>
      <c r="AG1087">
        <v>750</v>
      </c>
      <c r="AH1087" t="s">
        <v>116</v>
      </c>
    </row>
    <row r="1088" spans="1:34" x14ac:dyDescent="0.25">
      <c r="A1088" t="s">
        <v>610</v>
      </c>
      <c r="B1088" t="s">
        <v>610</v>
      </c>
      <c r="C1088" t="s">
        <v>600</v>
      </c>
      <c r="D1088" t="s">
        <v>121</v>
      </c>
      <c r="E1088">
        <v>1.5</v>
      </c>
      <c r="F1088" t="s">
        <v>121</v>
      </c>
      <c r="G1088" t="s">
        <v>1325</v>
      </c>
      <c r="H1088" t="s">
        <v>108</v>
      </c>
      <c r="I1088">
        <v>15</v>
      </c>
      <c r="J1088" t="s">
        <v>93</v>
      </c>
      <c r="M1088" t="s">
        <v>46</v>
      </c>
      <c r="N1088" t="s">
        <v>70</v>
      </c>
      <c r="O1088">
        <v>904</v>
      </c>
      <c r="P1088" t="s">
        <v>34</v>
      </c>
      <c r="Q1088" t="s">
        <v>102</v>
      </c>
      <c r="R1088" t="s">
        <v>52</v>
      </c>
      <c r="S1088" t="s">
        <v>88</v>
      </c>
      <c r="T1088" t="s">
        <v>66</v>
      </c>
      <c r="U1088" t="s">
        <v>42</v>
      </c>
      <c r="V1088" t="s">
        <v>113</v>
      </c>
      <c r="W1088">
        <v>5</v>
      </c>
      <c r="Y1088" t="s">
        <v>603</v>
      </c>
      <c r="Z1088" t="s">
        <v>32</v>
      </c>
      <c r="AA1088">
        <v>5.0000000000000001E-3</v>
      </c>
      <c r="AB1088" t="s">
        <v>46</v>
      </c>
      <c r="AC1088" t="s">
        <v>604</v>
      </c>
      <c r="AD1088" t="s">
        <v>611</v>
      </c>
      <c r="AE1088">
        <v>0.5</v>
      </c>
      <c r="AF1088" t="s">
        <v>606</v>
      </c>
      <c r="AG1088">
        <v>380</v>
      </c>
      <c r="AH1088" t="s">
        <v>116</v>
      </c>
    </row>
    <row r="1089" spans="1:34" x14ac:dyDescent="0.25">
      <c r="A1089" t="s">
        <v>121</v>
      </c>
      <c r="B1089" t="s">
        <v>121</v>
      </c>
      <c r="C1089" t="s">
        <v>808</v>
      </c>
      <c r="D1089" t="s">
        <v>121</v>
      </c>
      <c r="E1089" s="18">
        <v>1.5513428571428571</v>
      </c>
      <c r="F1089" t="s">
        <v>121</v>
      </c>
      <c r="G1089" t="s">
        <v>1325</v>
      </c>
      <c r="H1089" t="s">
        <v>111</v>
      </c>
      <c r="I1089">
        <v>10</v>
      </c>
      <c r="J1089" t="s">
        <v>93</v>
      </c>
      <c r="M1089" t="s">
        <v>46</v>
      </c>
      <c r="N1089" t="s">
        <v>59</v>
      </c>
      <c r="O1089">
        <v>300</v>
      </c>
      <c r="P1089" t="s">
        <v>48</v>
      </c>
      <c r="Q1089" t="s">
        <v>102</v>
      </c>
      <c r="R1089" t="s">
        <v>39</v>
      </c>
      <c r="S1089" t="s">
        <v>85</v>
      </c>
      <c r="T1089" t="s">
        <v>66</v>
      </c>
      <c r="U1089" t="s">
        <v>42</v>
      </c>
      <c r="V1089" t="s">
        <v>113</v>
      </c>
      <c r="W1089">
        <v>0.03</v>
      </c>
      <c r="X1089">
        <v>-0.28999999999999998</v>
      </c>
      <c r="Y1089" t="s">
        <v>664</v>
      </c>
      <c r="Z1089" t="s">
        <v>32</v>
      </c>
      <c r="AA1089">
        <v>5.0000000000000001E-3</v>
      </c>
      <c r="AB1089" t="s">
        <v>32</v>
      </c>
      <c r="AC1089" t="s">
        <v>788</v>
      </c>
      <c r="AD1089" t="s">
        <v>789</v>
      </c>
      <c r="AE1089">
        <v>5</v>
      </c>
      <c r="AF1089" t="s">
        <v>790</v>
      </c>
      <c r="AG1089">
        <v>942</v>
      </c>
      <c r="AH1089" t="s">
        <v>116</v>
      </c>
    </row>
    <row r="1090" spans="1:34" x14ac:dyDescent="0.25">
      <c r="A1090" t="s">
        <v>121</v>
      </c>
      <c r="B1090" t="s">
        <v>121</v>
      </c>
      <c r="C1090" t="s">
        <v>1190</v>
      </c>
      <c r="D1090" t="s">
        <v>121</v>
      </c>
      <c r="E1090">
        <v>1.7</v>
      </c>
      <c r="F1090" t="s">
        <v>121</v>
      </c>
      <c r="G1090" t="s">
        <v>1325</v>
      </c>
      <c r="H1090" t="s">
        <v>111</v>
      </c>
      <c r="I1090">
        <v>10</v>
      </c>
      <c r="J1090" t="s">
        <v>93</v>
      </c>
      <c r="M1090" t="s">
        <v>46</v>
      </c>
      <c r="N1090" t="s">
        <v>59</v>
      </c>
      <c r="O1090">
        <v>180</v>
      </c>
      <c r="P1090" t="s">
        <v>48</v>
      </c>
      <c r="Q1090" t="s">
        <v>102</v>
      </c>
      <c r="R1090" t="s">
        <v>52</v>
      </c>
      <c r="S1090" t="s">
        <v>53</v>
      </c>
      <c r="T1090" t="s">
        <v>66</v>
      </c>
      <c r="U1090" t="s">
        <v>42</v>
      </c>
      <c r="V1090" t="s">
        <v>113</v>
      </c>
      <c r="AA1090" t="s">
        <v>894</v>
      </c>
      <c r="AB1090" t="s">
        <v>32</v>
      </c>
      <c r="AE1090">
        <v>5</v>
      </c>
    </row>
    <row r="1091" spans="1:34" x14ac:dyDescent="0.25">
      <c r="A1091" t="s">
        <v>121</v>
      </c>
      <c r="B1091" t="s">
        <v>121</v>
      </c>
      <c r="C1091" t="s">
        <v>809</v>
      </c>
      <c r="D1091" t="s">
        <v>121</v>
      </c>
      <c r="E1091">
        <v>1.7</v>
      </c>
      <c r="F1091" t="s">
        <v>121</v>
      </c>
      <c r="G1091" t="s">
        <v>1325</v>
      </c>
      <c r="H1091" t="s">
        <v>109</v>
      </c>
      <c r="J1091" t="s">
        <v>93</v>
      </c>
      <c r="K1091" t="s">
        <v>810</v>
      </c>
      <c r="M1091" t="s">
        <v>46</v>
      </c>
      <c r="N1091" t="s">
        <v>59</v>
      </c>
      <c r="O1091">
        <v>300</v>
      </c>
      <c r="P1091" t="s">
        <v>35</v>
      </c>
      <c r="Q1091" t="s">
        <v>102</v>
      </c>
      <c r="R1091" t="s">
        <v>52</v>
      </c>
      <c r="S1091" t="s">
        <v>53</v>
      </c>
      <c r="T1091" t="s">
        <v>77</v>
      </c>
      <c r="U1091" t="s">
        <v>42</v>
      </c>
      <c r="V1091" t="s">
        <v>113</v>
      </c>
      <c r="Y1091" t="s">
        <v>165</v>
      </c>
      <c r="Z1091" t="s">
        <v>32</v>
      </c>
      <c r="AA1091">
        <v>0.01</v>
      </c>
      <c r="AB1091" t="s">
        <v>46</v>
      </c>
      <c r="AC1091" t="s">
        <v>341</v>
      </c>
      <c r="AD1091" t="s">
        <v>811</v>
      </c>
      <c r="AE1091">
        <v>0.5</v>
      </c>
      <c r="AF1091" t="s">
        <v>812</v>
      </c>
      <c r="AG1091">
        <v>700</v>
      </c>
      <c r="AH1091" t="s">
        <v>117</v>
      </c>
    </row>
    <row r="1092" spans="1:34" x14ac:dyDescent="0.25">
      <c r="A1092" t="s">
        <v>654</v>
      </c>
      <c r="B1092" t="s">
        <v>654</v>
      </c>
      <c r="C1092" t="s">
        <v>668</v>
      </c>
      <c r="D1092" t="s">
        <v>121</v>
      </c>
      <c r="E1092">
        <v>1.7055</v>
      </c>
      <c r="F1092" t="s">
        <v>121</v>
      </c>
      <c r="G1092" t="s">
        <v>1325</v>
      </c>
      <c r="H1092" t="s">
        <v>109</v>
      </c>
      <c r="I1092">
        <v>10</v>
      </c>
      <c r="J1092" t="s">
        <v>93</v>
      </c>
      <c r="M1092" t="s">
        <v>46</v>
      </c>
      <c r="N1092" t="s">
        <v>47</v>
      </c>
      <c r="O1092">
        <v>120</v>
      </c>
      <c r="P1092" t="s">
        <v>48</v>
      </c>
      <c r="Q1092" t="s">
        <v>102</v>
      </c>
      <c r="R1092" t="s">
        <v>52</v>
      </c>
      <c r="S1092" t="s">
        <v>53</v>
      </c>
      <c r="T1092" t="s">
        <v>66</v>
      </c>
      <c r="U1092" t="s">
        <v>42</v>
      </c>
      <c r="V1092" t="s">
        <v>113</v>
      </c>
      <c r="Z1092" t="s">
        <v>32</v>
      </c>
      <c r="AA1092">
        <v>2E-3</v>
      </c>
      <c r="AB1092" t="s">
        <v>46</v>
      </c>
      <c r="AG1092">
        <v>280</v>
      </c>
      <c r="AH1092" t="s">
        <v>116</v>
      </c>
    </row>
    <row r="1093" spans="1:34" x14ac:dyDescent="0.25">
      <c r="A1093" t="s">
        <v>121</v>
      </c>
      <c r="B1093" t="s">
        <v>121</v>
      </c>
      <c r="C1093" t="s">
        <v>808</v>
      </c>
      <c r="D1093" t="s">
        <v>121</v>
      </c>
      <c r="E1093">
        <v>2.9</v>
      </c>
      <c r="F1093" t="s">
        <v>121</v>
      </c>
      <c r="G1093" t="s">
        <v>1325</v>
      </c>
      <c r="H1093" t="s">
        <v>111</v>
      </c>
      <c r="I1093">
        <v>10</v>
      </c>
      <c r="J1093" t="s">
        <v>93</v>
      </c>
      <c r="M1093" t="s">
        <v>46</v>
      </c>
      <c r="N1093" t="s">
        <v>59</v>
      </c>
      <c r="O1093">
        <v>312</v>
      </c>
      <c r="P1093" t="s">
        <v>48</v>
      </c>
      <c r="Q1093" t="s">
        <v>103</v>
      </c>
      <c r="R1093" t="s">
        <v>39</v>
      </c>
      <c r="S1093" t="s">
        <v>803</v>
      </c>
      <c r="T1093" t="s">
        <v>41</v>
      </c>
      <c r="U1093" t="s">
        <v>42</v>
      </c>
      <c r="V1093" t="s">
        <v>113</v>
      </c>
      <c r="W1093">
        <v>0</v>
      </c>
      <c r="X1093">
        <v>0.27</v>
      </c>
      <c r="Y1093" t="s">
        <v>664</v>
      </c>
      <c r="Z1093" t="s">
        <v>32</v>
      </c>
      <c r="AA1093">
        <v>0.01</v>
      </c>
      <c r="AB1093" t="s">
        <v>32</v>
      </c>
      <c r="AC1093" t="s">
        <v>804</v>
      </c>
      <c r="AD1093" t="s">
        <v>801</v>
      </c>
      <c r="AE1093">
        <v>1</v>
      </c>
      <c r="AF1093" t="s">
        <v>805</v>
      </c>
      <c r="AG1093">
        <v>665</v>
      </c>
      <c r="AH1093" t="s">
        <v>116</v>
      </c>
    </row>
    <row r="1094" spans="1:34" x14ac:dyDescent="0.25">
      <c r="A1094" t="s">
        <v>121</v>
      </c>
      <c r="B1094" t="s">
        <v>121</v>
      </c>
      <c r="C1094" t="s">
        <v>1318</v>
      </c>
      <c r="D1094" t="s">
        <v>121</v>
      </c>
      <c r="E1094">
        <v>3.8</v>
      </c>
      <c r="F1094" t="s">
        <v>121</v>
      </c>
      <c r="G1094" t="s">
        <v>1325</v>
      </c>
      <c r="H1094" t="s">
        <v>111</v>
      </c>
      <c r="I1094">
        <v>10</v>
      </c>
      <c r="J1094" t="s">
        <v>93</v>
      </c>
      <c r="M1094" t="s">
        <v>46</v>
      </c>
      <c r="N1094" t="s">
        <v>47</v>
      </c>
      <c r="O1094">
        <v>120</v>
      </c>
      <c r="P1094" t="s">
        <v>35</v>
      </c>
      <c r="Q1094" t="s">
        <v>102</v>
      </c>
      <c r="R1094" t="s">
        <v>52</v>
      </c>
      <c r="S1094" t="s">
        <v>53</v>
      </c>
      <c r="T1094" t="s">
        <v>66</v>
      </c>
      <c r="U1094" t="s">
        <v>42</v>
      </c>
      <c r="V1094" t="s">
        <v>113</v>
      </c>
      <c r="Y1094" t="s">
        <v>890</v>
      </c>
      <c r="Z1094" t="s">
        <v>32</v>
      </c>
      <c r="AA1094">
        <v>0.01</v>
      </c>
      <c r="AB1094" t="s">
        <v>46</v>
      </c>
      <c r="AC1094" t="s">
        <v>1308</v>
      </c>
      <c r="AD1094" t="s">
        <v>641</v>
      </c>
      <c r="AE1094">
        <v>2</v>
      </c>
      <c r="AF1094" t="s">
        <v>1309</v>
      </c>
      <c r="AG1094">
        <v>600</v>
      </c>
      <c r="AH1094" t="s">
        <v>116</v>
      </c>
    </row>
    <row r="1095" spans="1:34" x14ac:dyDescent="0.25">
      <c r="A1095" t="s">
        <v>121</v>
      </c>
      <c r="B1095" t="s">
        <v>121</v>
      </c>
      <c r="C1095" t="s">
        <v>396</v>
      </c>
      <c r="D1095" t="s">
        <v>121</v>
      </c>
      <c r="E1095">
        <v>1692</v>
      </c>
      <c r="F1095" t="s">
        <v>121</v>
      </c>
      <c r="G1095" t="s">
        <v>1325</v>
      </c>
      <c r="H1095" t="s">
        <v>111</v>
      </c>
      <c r="I1095">
        <v>10</v>
      </c>
      <c r="J1095" t="s">
        <v>93</v>
      </c>
      <c r="M1095" t="s">
        <v>32</v>
      </c>
      <c r="N1095" t="s">
        <v>59</v>
      </c>
      <c r="O1095">
        <v>900</v>
      </c>
      <c r="P1095" t="s">
        <v>34</v>
      </c>
      <c r="Q1095" t="s">
        <v>102</v>
      </c>
      <c r="R1095" t="s">
        <v>52</v>
      </c>
      <c r="S1095" t="s">
        <v>85</v>
      </c>
      <c r="T1095" t="s">
        <v>66</v>
      </c>
      <c r="U1095" t="s">
        <v>42</v>
      </c>
      <c r="V1095" t="s">
        <v>113</v>
      </c>
      <c r="Z1095" t="s">
        <v>32</v>
      </c>
      <c r="AA1095" t="s">
        <v>397</v>
      </c>
      <c r="AB1095" t="s">
        <v>32</v>
      </c>
      <c r="AC1095" t="s">
        <v>403</v>
      </c>
      <c r="AD1095" t="s">
        <v>404</v>
      </c>
      <c r="AE1095">
        <v>5</v>
      </c>
      <c r="AF1095" t="s">
        <v>405</v>
      </c>
      <c r="AH1095" t="s">
        <v>116</v>
      </c>
    </row>
    <row r="1096" spans="1:34" x14ac:dyDescent="0.25">
      <c r="A1096" t="s">
        <v>974</v>
      </c>
      <c r="B1096" t="s">
        <v>974</v>
      </c>
      <c r="C1096" t="s">
        <v>975</v>
      </c>
      <c r="D1096" t="s">
        <v>121</v>
      </c>
      <c r="F1096" t="s">
        <v>121</v>
      </c>
      <c r="G1096" t="s">
        <v>1325</v>
      </c>
      <c r="I1096">
        <v>10</v>
      </c>
      <c r="J1096" t="s">
        <v>93</v>
      </c>
      <c r="M1096" t="s">
        <v>46</v>
      </c>
      <c r="N1096" t="s">
        <v>59</v>
      </c>
      <c r="O1096">
        <v>60</v>
      </c>
      <c r="P1096" t="s">
        <v>48</v>
      </c>
      <c r="Q1096" t="s">
        <v>102</v>
      </c>
      <c r="R1096" t="s">
        <v>52</v>
      </c>
      <c r="S1096" t="s">
        <v>53</v>
      </c>
      <c r="T1096" t="s">
        <v>66</v>
      </c>
      <c r="U1096" t="s">
        <v>42</v>
      </c>
      <c r="V1096" t="s">
        <v>100</v>
      </c>
      <c r="Y1096" t="s">
        <v>165</v>
      </c>
      <c r="Z1096" t="s">
        <v>46</v>
      </c>
      <c r="AB1096" t="s">
        <v>46</v>
      </c>
      <c r="AC1096" t="s">
        <v>966</v>
      </c>
      <c r="AD1096" t="s">
        <v>967</v>
      </c>
      <c r="AE1096">
        <v>5</v>
      </c>
      <c r="AF1096" t="s">
        <v>482</v>
      </c>
      <c r="AG1096">
        <v>750</v>
      </c>
      <c r="AH1096" t="s">
        <v>120</v>
      </c>
    </row>
    <row r="1097" spans="1:34" x14ac:dyDescent="0.25">
      <c r="A1097" t="s">
        <v>121</v>
      </c>
      <c r="B1097" t="s">
        <v>121</v>
      </c>
      <c r="C1097" t="s">
        <v>1191</v>
      </c>
      <c r="D1097" t="s">
        <v>121</v>
      </c>
      <c r="F1097" t="s">
        <v>121</v>
      </c>
      <c r="G1097" t="s">
        <v>1325</v>
      </c>
      <c r="I1097">
        <v>10</v>
      </c>
      <c r="J1097" t="s">
        <v>93</v>
      </c>
      <c r="M1097" t="s">
        <v>46</v>
      </c>
      <c r="N1097" t="s">
        <v>47</v>
      </c>
      <c r="O1097">
        <v>60</v>
      </c>
      <c r="P1097" t="s">
        <v>71</v>
      </c>
      <c r="Q1097" t="s">
        <v>102</v>
      </c>
      <c r="R1097" t="s">
        <v>39</v>
      </c>
      <c r="S1097" t="s">
        <v>90</v>
      </c>
      <c r="T1097" t="s">
        <v>66</v>
      </c>
      <c r="U1097" t="s">
        <v>42</v>
      </c>
      <c r="V1097" t="s">
        <v>113</v>
      </c>
      <c r="W1097">
        <v>24.69303</v>
      </c>
      <c r="X1097">
        <v>5</v>
      </c>
      <c r="Z1097" t="s">
        <v>32</v>
      </c>
      <c r="AA1097">
        <v>5.0000000000000001E-3</v>
      </c>
      <c r="AB1097" t="s">
        <v>32</v>
      </c>
      <c r="AC1097" t="s">
        <v>1192</v>
      </c>
      <c r="AD1097" t="s">
        <v>1193</v>
      </c>
      <c r="AE1097">
        <v>5</v>
      </c>
      <c r="AF1097" t="s">
        <v>802</v>
      </c>
      <c r="AG1097">
        <v>900</v>
      </c>
      <c r="AH1097" t="s">
        <v>119</v>
      </c>
    </row>
    <row r="1098" spans="1:34" x14ac:dyDescent="0.25">
      <c r="A1098" t="s">
        <v>121</v>
      </c>
      <c r="B1098" t="s">
        <v>121</v>
      </c>
      <c r="C1098" t="s">
        <v>440</v>
      </c>
      <c r="D1098" t="s">
        <v>121</v>
      </c>
      <c r="F1098" t="s">
        <v>121</v>
      </c>
      <c r="G1098" t="s">
        <v>1325</v>
      </c>
      <c r="I1098">
        <v>10</v>
      </c>
      <c r="J1098" t="s">
        <v>93</v>
      </c>
      <c r="M1098" t="s">
        <v>46</v>
      </c>
      <c r="N1098" t="s">
        <v>59</v>
      </c>
      <c r="O1098">
        <v>600</v>
      </c>
      <c r="P1098" t="s">
        <v>35</v>
      </c>
      <c r="Q1098" t="s">
        <v>102</v>
      </c>
      <c r="R1098" t="s">
        <v>78</v>
      </c>
      <c r="S1098" t="s">
        <v>85</v>
      </c>
      <c r="T1098" t="s">
        <v>66</v>
      </c>
      <c r="U1098" t="s">
        <v>42</v>
      </c>
      <c r="V1098" t="s">
        <v>113</v>
      </c>
      <c r="Z1098" t="s">
        <v>32</v>
      </c>
      <c r="AA1098">
        <v>5.0000000000000001E-3</v>
      </c>
      <c r="AB1098" t="s">
        <v>32</v>
      </c>
      <c r="AC1098" t="s">
        <v>441</v>
      </c>
      <c r="AD1098" t="s">
        <v>442</v>
      </c>
      <c r="AE1098">
        <v>20</v>
      </c>
      <c r="AG1098">
        <v>850</v>
      </c>
      <c r="AH1098" t="s">
        <v>117</v>
      </c>
    </row>
    <row r="1099" spans="1:34" x14ac:dyDescent="0.25">
      <c r="A1099" t="s">
        <v>121</v>
      </c>
      <c r="B1099" t="s">
        <v>121</v>
      </c>
      <c r="C1099" t="s">
        <v>1158</v>
      </c>
      <c r="D1099" t="s">
        <v>121</v>
      </c>
      <c r="F1099" t="s">
        <v>121</v>
      </c>
      <c r="G1099" t="s">
        <v>1325</v>
      </c>
      <c r="I1099">
        <v>20</v>
      </c>
      <c r="J1099" t="s">
        <v>93</v>
      </c>
      <c r="M1099" t="s">
        <v>46</v>
      </c>
      <c r="N1099" t="s">
        <v>70</v>
      </c>
      <c r="O1099">
        <v>60</v>
      </c>
      <c r="P1099" t="s">
        <v>34</v>
      </c>
      <c r="Q1099" t="s">
        <v>103</v>
      </c>
      <c r="R1099" t="s">
        <v>39</v>
      </c>
      <c r="S1099" t="s">
        <v>76</v>
      </c>
      <c r="T1099" t="s">
        <v>41</v>
      </c>
      <c r="V1099" t="s">
        <v>100</v>
      </c>
      <c r="Y1099" t="s">
        <v>1166</v>
      </c>
      <c r="Z1099" t="s">
        <v>46</v>
      </c>
      <c r="AA1099">
        <v>0.01</v>
      </c>
      <c r="AB1099" t="s">
        <v>32</v>
      </c>
      <c r="AC1099" t="s">
        <v>1164</v>
      </c>
      <c r="AD1099" t="s">
        <v>760</v>
      </c>
      <c r="AE1099">
        <v>2</v>
      </c>
      <c r="AF1099" t="s">
        <v>1165</v>
      </c>
      <c r="AG1099">
        <v>600</v>
      </c>
      <c r="AH1099" t="s">
        <v>116</v>
      </c>
    </row>
    <row r="1100" spans="1:34" x14ac:dyDescent="0.25">
      <c r="A1100" t="s">
        <v>121</v>
      </c>
      <c r="B1100" t="s">
        <v>121</v>
      </c>
      <c r="C1100" t="s">
        <v>1179</v>
      </c>
      <c r="D1100" t="s">
        <v>121</v>
      </c>
      <c r="F1100" t="s">
        <v>121</v>
      </c>
      <c r="G1100" t="s">
        <v>1325</v>
      </c>
      <c r="H1100" t="s">
        <v>109</v>
      </c>
      <c r="I1100">
        <v>10</v>
      </c>
      <c r="J1100" t="s">
        <v>93</v>
      </c>
      <c r="M1100" t="s">
        <v>46</v>
      </c>
      <c r="N1100" t="s">
        <v>59</v>
      </c>
      <c r="O1100">
        <v>300</v>
      </c>
      <c r="P1100" t="s">
        <v>48</v>
      </c>
      <c r="Q1100" t="s">
        <v>102</v>
      </c>
      <c r="R1100" t="s">
        <v>52</v>
      </c>
      <c r="S1100" t="s">
        <v>53</v>
      </c>
      <c r="Z1100" t="s">
        <v>32</v>
      </c>
    </row>
    <row r="1101" spans="1:34" x14ac:dyDescent="0.25">
      <c r="A1101" t="s">
        <v>878</v>
      </c>
      <c r="B1101" t="s">
        <v>878</v>
      </c>
      <c r="C1101" t="s">
        <v>1140</v>
      </c>
      <c r="D1101" t="s">
        <v>121</v>
      </c>
      <c r="F1101" t="s">
        <v>121</v>
      </c>
      <c r="G1101" t="s">
        <v>1325</v>
      </c>
      <c r="I1101">
        <v>10</v>
      </c>
      <c r="J1101" t="s">
        <v>93</v>
      </c>
      <c r="M1101" t="s">
        <v>46</v>
      </c>
      <c r="N1101" t="s">
        <v>47</v>
      </c>
      <c r="O1101">
        <v>180</v>
      </c>
      <c r="P1101" t="s">
        <v>35</v>
      </c>
      <c r="Q1101" t="s">
        <v>103</v>
      </c>
      <c r="R1101" t="s">
        <v>1119</v>
      </c>
      <c r="S1101" t="s">
        <v>85</v>
      </c>
      <c r="T1101" t="s">
        <v>41</v>
      </c>
      <c r="U1101" t="s">
        <v>42</v>
      </c>
      <c r="V1101" t="s">
        <v>113</v>
      </c>
      <c r="W1101">
        <v>0</v>
      </c>
      <c r="X1101">
        <v>2.2999999999999998</v>
      </c>
      <c r="Y1101" t="s">
        <v>1137</v>
      </c>
      <c r="Z1101" t="s">
        <v>46</v>
      </c>
      <c r="AA1101">
        <v>0.01</v>
      </c>
      <c r="AB1101" t="s">
        <v>32</v>
      </c>
      <c r="AC1101" t="s">
        <v>1138</v>
      </c>
      <c r="AD1101" t="s">
        <v>1139</v>
      </c>
      <c r="AE1101">
        <v>3</v>
      </c>
      <c r="AF1101" t="s">
        <v>526</v>
      </c>
      <c r="AG1101">
        <v>750</v>
      </c>
      <c r="AH1101" t="s">
        <v>116</v>
      </c>
    </row>
    <row r="1102" spans="1:34" x14ac:dyDescent="0.25">
      <c r="A1102" t="s">
        <v>121</v>
      </c>
      <c r="B1102" t="s">
        <v>121</v>
      </c>
      <c r="C1102" t="s">
        <v>1256</v>
      </c>
      <c r="D1102" t="s">
        <v>121</v>
      </c>
      <c r="F1102" t="s">
        <v>121</v>
      </c>
      <c r="G1102" t="s">
        <v>1325</v>
      </c>
      <c r="H1102" t="s">
        <v>111</v>
      </c>
      <c r="I1102">
        <v>10</v>
      </c>
      <c r="J1102" t="s">
        <v>93</v>
      </c>
      <c r="M1102" t="s">
        <v>46</v>
      </c>
      <c r="N1102" t="s">
        <v>59</v>
      </c>
      <c r="O1102">
        <v>180</v>
      </c>
      <c r="P1102" t="s">
        <v>48</v>
      </c>
      <c r="Q1102" t="s">
        <v>102</v>
      </c>
      <c r="R1102" t="s">
        <v>78</v>
      </c>
      <c r="S1102" t="s">
        <v>85</v>
      </c>
      <c r="T1102" t="s">
        <v>66</v>
      </c>
      <c r="U1102" t="s">
        <v>42</v>
      </c>
      <c r="V1102" t="s">
        <v>113</v>
      </c>
      <c r="W1102">
        <v>6</v>
      </c>
      <c r="Z1102" t="s">
        <v>32</v>
      </c>
      <c r="AA1102">
        <v>5.0000000000000001E-3</v>
      </c>
      <c r="AB1102" t="s">
        <v>32</v>
      </c>
      <c r="AC1102" t="s">
        <v>1251</v>
      </c>
      <c r="AE1102">
        <v>2</v>
      </c>
      <c r="AF1102" t="s">
        <v>1252</v>
      </c>
    </row>
    <row r="1103" spans="1:34" x14ac:dyDescent="0.25">
      <c r="A1103" t="s">
        <v>1123</v>
      </c>
      <c r="B1103" t="s">
        <v>1123</v>
      </c>
      <c r="C1103" t="s">
        <v>1140</v>
      </c>
      <c r="D1103" t="s">
        <v>121</v>
      </c>
      <c r="F1103" t="s">
        <v>121</v>
      </c>
      <c r="G1103" t="s">
        <v>1325</v>
      </c>
      <c r="I1103">
        <v>10</v>
      </c>
      <c r="J1103" t="s">
        <v>93</v>
      </c>
      <c r="M1103" t="s">
        <v>46</v>
      </c>
      <c r="N1103" t="s">
        <v>47</v>
      </c>
      <c r="O1103">
        <v>180</v>
      </c>
      <c r="P1103" t="s">
        <v>34</v>
      </c>
      <c r="Q1103" t="s">
        <v>102</v>
      </c>
      <c r="R1103" t="s">
        <v>1119</v>
      </c>
      <c r="S1103" t="s">
        <v>85</v>
      </c>
      <c r="T1103" t="s">
        <v>66</v>
      </c>
      <c r="U1103" t="s">
        <v>42</v>
      </c>
      <c r="V1103" t="s">
        <v>113</v>
      </c>
      <c r="W1103">
        <v>0</v>
      </c>
      <c r="X1103">
        <v>1.9</v>
      </c>
      <c r="Y1103" t="s">
        <v>1120</v>
      </c>
      <c r="Z1103" t="s">
        <v>32</v>
      </c>
      <c r="AA1103">
        <v>5.0000000000000001E-3</v>
      </c>
      <c r="AB1103" t="s">
        <v>32</v>
      </c>
      <c r="AC1103" t="s">
        <v>1121</v>
      </c>
      <c r="AD1103" t="s">
        <v>1122</v>
      </c>
      <c r="AE1103">
        <v>5</v>
      </c>
      <c r="AF1103" t="s">
        <v>526</v>
      </c>
      <c r="AG1103">
        <v>1100</v>
      </c>
      <c r="AH1103" t="s">
        <v>116</v>
      </c>
    </row>
    <row r="1104" spans="1:34" x14ac:dyDescent="0.25">
      <c r="A1104" t="s">
        <v>1103</v>
      </c>
      <c r="B1104" t="s">
        <v>1103</v>
      </c>
      <c r="C1104" t="s">
        <v>1107</v>
      </c>
      <c r="D1104" t="s">
        <v>1103</v>
      </c>
      <c r="E1104">
        <v>5.0000000000000001E-3</v>
      </c>
      <c r="F1104" t="s">
        <v>121</v>
      </c>
      <c r="G1104" t="s">
        <v>1325</v>
      </c>
      <c r="H1104" t="s">
        <v>110</v>
      </c>
      <c r="I1104">
        <v>10</v>
      </c>
      <c r="J1104" t="s">
        <v>93</v>
      </c>
      <c r="M1104" t="s">
        <v>32</v>
      </c>
      <c r="N1104" t="s">
        <v>59</v>
      </c>
      <c r="O1104">
        <v>60</v>
      </c>
      <c r="P1104" t="s">
        <v>48</v>
      </c>
      <c r="Q1104" t="s">
        <v>102</v>
      </c>
      <c r="R1104" t="s">
        <v>52</v>
      </c>
      <c r="S1104" t="s">
        <v>53</v>
      </c>
      <c r="T1104" t="s">
        <v>41</v>
      </c>
      <c r="U1104" t="s">
        <v>42</v>
      </c>
      <c r="V1104" t="s">
        <v>113</v>
      </c>
      <c r="Z1104" t="s">
        <v>46</v>
      </c>
      <c r="AA1104">
        <v>0.01</v>
      </c>
      <c r="AB1104" t="s">
        <v>46</v>
      </c>
      <c r="AC1104" t="s">
        <v>1091</v>
      </c>
      <c r="AD1104" t="s">
        <v>1092</v>
      </c>
      <c r="AE1104">
        <v>0.5</v>
      </c>
      <c r="AF1104" t="s">
        <v>1093</v>
      </c>
      <c r="AG1104">
        <v>450</v>
      </c>
      <c r="AH1104" t="s">
        <v>116</v>
      </c>
    </row>
    <row r="1105" spans="1:35" x14ac:dyDescent="0.25">
      <c r="A1105" t="s">
        <v>1103</v>
      </c>
      <c r="B1105" t="s">
        <v>1103</v>
      </c>
      <c r="C1105" t="s">
        <v>1191</v>
      </c>
      <c r="D1105" t="s">
        <v>1103</v>
      </c>
      <c r="F1105" t="s">
        <v>121</v>
      </c>
      <c r="G1105" t="s">
        <v>1325</v>
      </c>
      <c r="I1105">
        <v>10</v>
      </c>
      <c r="J1105" t="s">
        <v>93</v>
      </c>
      <c r="M1105" t="s">
        <v>46</v>
      </c>
      <c r="N1105" t="s">
        <v>47</v>
      </c>
      <c r="O1105">
        <v>60</v>
      </c>
      <c r="P1105" t="s">
        <v>71</v>
      </c>
      <c r="Q1105" t="s">
        <v>102</v>
      </c>
      <c r="R1105" t="s">
        <v>39</v>
      </c>
      <c r="S1105" t="s">
        <v>90</v>
      </c>
      <c r="T1105" t="s">
        <v>66</v>
      </c>
      <c r="U1105" t="s">
        <v>42</v>
      </c>
      <c r="V1105" t="s">
        <v>100</v>
      </c>
      <c r="W1105" t="s">
        <v>1195</v>
      </c>
      <c r="X1105">
        <v>5</v>
      </c>
      <c r="Z1105" t="s">
        <v>46</v>
      </c>
      <c r="AA1105">
        <v>5.0000000000000001E-3</v>
      </c>
      <c r="AB1105" t="s">
        <v>32</v>
      </c>
      <c r="AC1105" t="s">
        <v>1192</v>
      </c>
      <c r="AD1105" t="s">
        <v>1193</v>
      </c>
      <c r="AE1105">
        <v>5</v>
      </c>
      <c r="AF1105" t="s">
        <v>802</v>
      </c>
      <c r="AG1105">
        <v>900</v>
      </c>
      <c r="AH1105" t="s">
        <v>119</v>
      </c>
    </row>
    <row r="1106" spans="1:35" x14ac:dyDescent="0.25">
      <c r="A1106" t="s">
        <v>254</v>
      </c>
      <c r="B1106" t="s">
        <v>254</v>
      </c>
      <c r="C1106" t="s">
        <v>280</v>
      </c>
      <c r="D1106" t="s">
        <v>254</v>
      </c>
      <c r="E1106">
        <v>4.45E-3</v>
      </c>
      <c r="F1106" t="s">
        <v>121</v>
      </c>
      <c r="G1106" t="s">
        <v>1325</v>
      </c>
      <c r="H1106" t="s">
        <v>241</v>
      </c>
      <c r="I1106">
        <v>10</v>
      </c>
      <c r="J1106" t="s">
        <v>93</v>
      </c>
      <c r="M1106" t="s">
        <v>46</v>
      </c>
      <c r="N1106" t="s">
        <v>59</v>
      </c>
      <c r="O1106">
        <v>120</v>
      </c>
      <c r="P1106" t="s">
        <v>34</v>
      </c>
      <c r="Q1106" t="s">
        <v>102</v>
      </c>
      <c r="R1106" t="s">
        <v>52</v>
      </c>
      <c r="S1106" t="s">
        <v>53</v>
      </c>
      <c r="T1106" t="s">
        <v>66</v>
      </c>
      <c r="U1106" t="s">
        <v>42</v>
      </c>
      <c r="V1106" t="s">
        <v>113</v>
      </c>
      <c r="W1106">
        <v>1.2000000000000011E-2</v>
      </c>
      <c r="Y1106" t="s">
        <v>255</v>
      </c>
      <c r="Z1106" t="s">
        <v>32</v>
      </c>
      <c r="AA1106">
        <v>3.0000000000000001E-3</v>
      </c>
      <c r="AB1106" t="s">
        <v>46</v>
      </c>
      <c r="AC1106" t="s">
        <v>243</v>
      </c>
      <c r="AD1106" t="s">
        <v>244</v>
      </c>
      <c r="AE1106">
        <v>1</v>
      </c>
      <c r="AF1106" t="s">
        <v>245</v>
      </c>
      <c r="AG1106">
        <v>460</v>
      </c>
      <c r="AH1106" t="s">
        <v>78</v>
      </c>
      <c r="AI1106" t="s">
        <v>246</v>
      </c>
    </row>
    <row r="1107" spans="1:35" x14ac:dyDescent="0.25">
      <c r="A1107" t="s">
        <v>1104</v>
      </c>
      <c r="B1107" t="s">
        <v>1104</v>
      </c>
      <c r="C1107" t="s">
        <v>1107</v>
      </c>
      <c r="D1107" t="s">
        <v>1104</v>
      </c>
      <c r="E1107">
        <v>2.5000000000000001E-2</v>
      </c>
      <c r="F1107" t="s">
        <v>121</v>
      </c>
      <c r="G1107" t="s">
        <v>1325</v>
      </c>
      <c r="H1107" t="s">
        <v>110</v>
      </c>
      <c r="I1107">
        <v>10</v>
      </c>
      <c r="J1107" t="s">
        <v>93</v>
      </c>
      <c r="M1107" t="s">
        <v>32</v>
      </c>
      <c r="N1107" t="s">
        <v>59</v>
      </c>
      <c r="O1107">
        <v>60</v>
      </c>
      <c r="P1107" t="s">
        <v>48</v>
      </c>
      <c r="Q1107" t="s">
        <v>102</v>
      </c>
      <c r="R1107" t="s">
        <v>52</v>
      </c>
      <c r="S1107" t="s">
        <v>53</v>
      </c>
      <c r="T1107" t="s">
        <v>41</v>
      </c>
      <c r="U1107" t="s">
        <v>42</v>
      </c>
      <c r="V1107" t="s">
        <v>113</v>
      </c>
      <c r="Z1107" t="s">
        <v>46</v>
      </c>
      <c r="AA1107">
        <v>0.01</v>
      </c>
      <c r="AB1107" t="s">
        <v>46</v>
      </c>
      <c r="AC1107" t="s">
        <v>1091</v>
      </c>
      <c r="AD1107" t="s">
        <v>1092</v>
      </c>
      <c r="AE1107">
        <v>0.5</v>
      </c>
      <c r="AF1107" t="s">
        <v>1093</v>
      </c>
      <c r="AG1107">
        <v>450</v>
      </c>
      <c r="AH1107" t="s">
        <v>116</v>
      </c>
    </row>
    <row r="1108" spans="1:35" x14ac:dyDescent="0.25">
      <c r="A1108" t="s">
        <v>1104</v>
      </c>
      <c r="B1108" t="s">
        <v>1104</v>
      </c>
      <c r="C1108" t="s">
        <v>1190</v>
      </c>
      <c r="D1108" t="s">
        <v>1104</v>
      </c>
      <c r="E1108">
        <v>4.5999999999999999E-2</v>
      </c>
      <c r="F1108" t="s">
        <v>121</v>
      </c>
      <c r="G1108" t="s">
        <v>1325</v>
      </c>
      <c r="H1108" t="s">
        <v>111</v>
      </c>
      <c r="I1108">
        <v>10</v>
      </c>
      <c r="J1108" t="s">
        <v>93</v>
      </c>
      <c r="M1108" t="s">
        <v>46</v>
      </c>
      <c r="N1108" t="s">
        <v>59</v>
      </c>
      <c r="O1108">
        <v>180</v>
      </c>
      <c r="P1108" t="s">
        <v>48</v>
      </c>
      <c r="Q1108" t="s">
        <v>102</v>
      </c>
      <c r="R1108" t="s">
        <v>52</v>
      </c>
      <c r="S1108" t="s">
        <v>53</v>
      </c>
      <c r="T1108" t="s">
        <v>66</v>
      </c>
      <c r="U1108" t="s">
        <v>42</v>
      </c>
      <c r="V1108" t="s">
        <v>113</v>
      </c>
      <c r="AA1108" t="s">
        <v>894</v>
      </c>
      <c r="AB1108" t="s">
        <v>32</v>
      </c>
      <c r="AE1108">
        <v>5</v>
      </c>
    </row>
    <row r="1109" spans="1:35" x14ac:dyDescent="0.25">
      <c r="A1109" t="s">
        <v>1104</v>
      </c>
      <c r="B1109" t="s">
        <v>1104</v>
      </c>
      <c r="C1109" t="s">
        <v>1191</v>
      </c>
      <c r="D1109" t="s">
        <v>1104</v>
      </c>
      <c r="F1109" t="s">
        <v>121</v>
      </c>
      <c r="G1109" t="s">
        <v>1325</v>
      </c>
      <c r="I1109">
        <v>10</v>
      </c>
      <c r="J1109" t="s">
        <v>93</v>
      </c>
      <c r="M1109" t="s">
        <v>46</v>
      </c>
      <c r="N1109" t="s">
        <v>47</v>
      </c>
      <c r="O1109">
        <v>60</v>
      </c>
      <c r="P1109" t="s">
        <v>71</v>
      </c>
      <c r="Q1109" t="s">
        <v>102</v>
      </c>
      <c r="R1109" t="s">
        <v>39</v>
      </c>
      <c r="S1109" t="s">
        <v>90</v>
      </c>
      <c r="T1109" t="s">
        <v>66</v>
      </c>
      <c r="U1109" t="s">
        <v>42</v>
      </c>
      <c r="V1109" t="s">
        <v>100</v>
      </c>
      <c r="W1109" t="s">
        <v>1195</v>
      </c>
      <c r="X1109">
        <v>5</v>
      </c>
      <c r="Z1109" t="s">
        <v>46</v>
      </c>
      <c r="AA1109">
        <v>5.0000000000000001E-3</v>
      </c>
      <c r="AB1109" t="s">
        <v>32</v>
      </c>
      <c r="AC1109" t="s">
        <v>1192</v>
      </c>
      <c r="AD1109" t="s">
        <v>1193</v>
      </c>
      <c r="AE1109">
        <v>5</v>
      </c>
      <c r="AF1109" t="s">
        <v>802</v>
      </c>
      <c r="AG1109">
        <v>900</v>
      </c>
      <c r="AH1109" t="s">
        <v>119</v>
      </c>
    </row>
    <row r="1110" spans="1:35" x14ac:dyDescent="0.25">
      <c r="A1110" t="s">
        <v>207</v>
      </c>
      <c r="B1110" t="s">
        <v>207</v>
      </c>
      <c r="C1110" t="s">
        <v>211</v>
      </c>
      <c r="D1110" t="s">
        <v>207</v>
      </c>
      <c r="F1110" t="s">
        <v>121</v>
      </c>
      <c r="G1110" t="s">
        <v>1325</v>
      </c>
      <c r="I1110">
        <v>15</v>
      </c>
      <c r="J1110" t="s">
        <v>93</v>
      </c>
      <c r="M1110" t="s">
        <v>46</v>
      </c>
      <c r="N1110" t="s">
        <v>59</v>
      </c>
      <c r="O1110">
        <v>600</v>
      </c>
      <c r="P1110" t="s">
        <v>34</v>
      </c>
      <c r="Q1110" t="s">
        <v>102</v>
      </c>
      <c r="R1110" t="s">
        <v>52</v>
      </c>
      <c r="S1110" t="s">
        <v>89</v>
      </c>
      <c r="T1110" t="s">
        <v>66</v>
      </c>
      <c r="U1110" t="s">
        <v>42</v>
      </c>
      <c r="V1110" t="s">
        <v>113</v>
      </c>
      <c r="W1110" t="s">
        <v>181</v>
      </c>
      <c r="X1110" t="s">
        <v>182</v>
      </c>
      <c r="Y1110" t="s">
        <v>183</v>
      </c>
      <c r="Z1110" t="s">
        <v>32</v>
      </c>
      <c r="AA1110">
        <v>5.0000000000000001E-3</v>
      </c>
      <c r="AB1110" t="s">
        <v>32</v>
      </c>
      <c r="AC1110" t="s">
        <v>184</v>
      </c>
      <c r="AD1110" t="s">
        <v>185</v>
      </c>
      <c r="AE1110">
        <v>5</v>
      </c>
      <c r="AF1110" t="s">
        <v>186</v>
      </c>
      <c r="AG1110">
        <v>320</v>
      </c>
      <c r="AH1110" t="s">
        <v>78</v>
      </c>
    </row>
    <row r="1111" spans="1:35" x14ac:dyDescent="0.25">
      <c r="A1111" t="s">
        <v>663</v>
      </c>
      <c r="B1111" t="s">
        <v>663</v>
      </c>
      <c r="C1111" t="s">
        <v>668</v>
      </c>
      <c r="D1111" t="s">
        <v>663</v>
      </c>
      <c r="F1111" t="s">
        <v>121</v>
      </c>
      <c r="G1111" t="s">
        <v>1325</v>
      </c>
      <c r="I1111">
        <v>10</v>
      </c>
      <c r="J1111" t="s">
        <v>93</v>
      </c>
      <c r="M1111" t="s">
        <v>46</v>
      </c>
      <c r="N1111" t="s">
        <v>47</v>
      </c>
      <c r="O1111">
        <v>120</v>
      </c>
      <c r="P1111" t="s">
        <v>48</v>
      </c>
      <c r="Q1111" t="s">
        <v>102</v>
      </c>
      <c r="R1111" t="s">
        <v>52</v>
      </c>
      <c r="S1111" t="s">
        <v>90</v>
      </c>
      <c r="T1111" t="s">
        <v>66</v>
      </c>
      <c r="U1111" t="s">
        <v>42</v>
      </c>
      <c r="V1111" t="s">
        <v>100</v>
      </c>
      <c r="X1111">
        <v>5</v>
      </c>
      <c r="Y1111" t="s">
        <v>664</v>
      </c>
      <c r="Z1111" t="s">
        <v>46</v>
      </c>
      <c r="AA1111">
        <v>2E-3</v>
      </c>
      <c r="AB1111" t="s">
        <v>32</v>
      </c>
      <c r="AG1111">
        <v>420</v>
      </c>
      <c r="AH1111" t="s">
        <v>116</v>
      </c>
    </row>
    <row r="1112" spans="1:35" x14ac:dyDescent="0.25">
      <c r="A1112" t="s">
        <v>1203</v>
      </c>
      <c r="B1112" t="s">
        <v>1203</v>
      </c>
      <c r="C1112" t="s">
        <v>1191</v>
      </c>
      <c r="D1112" t="s">
        <v>1203</v>
      </c>
      <c r="F1112" t="s">
        <v>1203</v>
      </c>
      <c r="I1112">
        <v>10</v>
      </c>
      <c r="J1112" t="s">
        <v>93</v>
      </c>
      <c r="M1112" t="s">
        <v>46</v>
      </c>
      <c r="N1112" t="s">
        <v>47</v>
      </c>
      <c r="O1112">
        <v>60</v>
      </c>
      <c r="P1112" t="s">
        <v>71</v>
      </c>
      <c r="Q1112" t="s">
        <v>103</v>
      </c>
      <c r="R1112" t="s">
        <v>52</v>
      </c>
      <c r="S1112" t="s">
        <v>53</v>
      </c>
      <c r="T1112" t="s">
        <v>41</v>
      </c>
      <c r="U1112" t="s">
        <v>42</v>
      </c>
      <c r="V1112" t="s">
        <v>113</v>
      </c>
      <c r="W1112">
        <v>6</v>
      </c>
      <c r="Z1112" t="s">
        <v>32</v>
      </c>
      <c r="AA1112">
        <v>5.0000000000000001E-3</v>
      </c>
      <c r="AB1112" t="s">
        <v>46</v>
      </c>
      <c r="AC1112" t="s">
        <v>1201</v>
      </c>
      <c r="AD1112" t="s">
        <v>1202</v>
      </c>
      <c r="AE1112">
        <v>1</v>
      </c>
      <c r="AF1112" t="s">
        <v>127</v>
      </c>
      <c r="AG1112">
        <v>805</v>
      </c>
      <c r="AH1112" t="s">
        <v>119</v>
      </c>
    </row>
    <row r="1113" spans="1:35" x14ac:dyDescent="0.25">
      <c r="A1113" t="s">
        <v>188</v>
      </c>
      <c r="B1113" t="s">
        <v>188</v>
      </c>
      <c r="C1113" t="s">
        <v>975</v>
      </c>
      <c r="D1113" t="s">
        <v>188</v>
      </c>
      <c r="E1113">
        <v>1.4999999999999999E-2</v>
      </c>
      <c r="F1113" t="s">
        <v>188</v>
      </c>
      <c r="G1113" t="s">
        <v>1325</v>
      </c>
      <c r="H1113" t="s">
        <v>109</v>
      </c>
      <c r="I1113">
        <v>10</v>
      </c>
      <c r="J1113" t="s">
        <v>93</v>
      </c>
      <c r="M1113" t="s">
        <v>46</v>
      </c>
      <c r="N1113" t="s">
        <v>59</v>
      </c>
      <c r="O1113">
        <v>60</v>
      </c>
      <c r="P1113" t="s">
        <v>48</v>
      </c>
      <c r="Q1113" t="s">
        <v>102</v>
      </c>
      <c r="R1113" t="s">
        <v>52</v>
      </c>
      <c r="S1113" t="s">
        <v>53</v>
      </c>
      <c r="T1113" t="s">
        <v>66</v>
      </c>
      <c r="U1113" t="s">
        <v>42</v>
      </c>
      <c r="V1113" t="s">
        <v>113</v>
      </c>
      <c r="Y1113" t="s">
        <v>165</v>
      </c>
      <c r="Z1113" t="s">
        <v>32</v>
      </c>
      <c r="AA1113">
        <v>0.01</v>
      </c>
      <c r="AB1113" t="s">
        <v>46</v>
      </c>
      <c r="AC1113" t="s">
        <v>966</v>
      </c>
      <c r="AD1113" t="s">
        <v>967</v>
      </c>
      <c r="AE1113">
        <v>5</v>
      </c>
      <c r="AF1113" t="s">
        <v>482</v>
      </c>
      <c r="AG1113">
        <v>750</v>
      </c>
      <c r="AH1113" t="s">
        <v>120</v>
      </c>
    </row>
    <row r="1114" spans="1:35" x14ac:dyDescent="0.25">
      <c r="A1114" t="s">
        <v>188</v>
      </c>
      <c r="B1114" t="s">
        <v>188</v>
      </c>
      <c r="C1114" t="s">
        <v>668</v>
      </c>
      <c r="D1114" t="s">
        <v>188</v>
      </c>
      <c r="E1114">
        <v>1.9399999999999997E-2</v>
      </c>
      <c r="F1114" t="s">
        <v>188</v>
      </c>
      <c r="G1114" t="s">
        <v>1325</v>
      </c>
      <c r="H1114" t="s">
        <v>109</v>
      </c>
      <c r="I1114">
        <v>10</v>
      </c>
      <c r="J1114" t="s">
        <v>93</v>
      </c>
      <c r="M1114" t="s">
        <v>46</v>
      </c>
      <c r="N1114" t="s">
        <v>47</v>
      </c>
      <c r="O1114">
        <v>120</v>
      </c>
      <c r="P1114" t="s">
        <v>48</v>
      </c>
      <c r="Q1114" t="s">
        <v>102</v>
      </c>
      <c r="R1114" t="s">
        <v>52</v>
      </c>
      <c r="S1114" t="s">
        <v>53</v>
      </c>
      <c r="T1114" t="s">
        <v>66</v>
      </c>
      <c r="U1114" t="s">
        <v>42</v>
      </c>
      <c r="V1114" t="s">
        <v>113</v>
      </c>
      <c r="Z1114" t="s">
        <v>32</v>
      </c>
      <c r="AA1114">
        <v>2E-3</v>
      </c>
      <c r="AB1114" t="s">
        <v>46</v>
      </c>
      <c r="AG1114">
        <v>280</v>
      </c>
      <c r="AH1114" t="s">
        <v>116</v>
      </c>
    </row>
    <row r="1115" spans="1:35" x14ac:dyDescent="0.25">
      <c r="A1115" t="s">
        <v>330</v>
      </c>
      <c r="B1115" t="s">
        <v>330</v>
      </c>
      <c r="C1115" t="s">
        <v>337</v>
      </c>
      <c r="D1115" t="s">
        <v>188</v>
      </c>
      <c r="E1115">
        <v>0.02</v>
      </c>
      <c r="F1115" t="s">
        <v>188</v>
      </c>
      <c r="G1115" t="s">
        <v>1325</v>
      </c>
      <c r="H1115" t="s">
        <v>109</v>
      </c>
      <c r="I1115">
        <v>10</v>
      </c>
      <c r="J1115" t="s">
        <v>93</v>
      </c>
      <c r="M1115" t="s">
        <v>32</v>
      </c>
      <c r="N1115" t="s">
        <v>59</v>
      </c>
      <c r="O1115">
        <v>900</v>
      </c>
      <c r="P1115" t="s">
        <v>48</v>
      </c>
      <c r="Q1115" t="s">
        <v>102</v>
      </c>
      <c r="R1115" t="s">
        <v>39</v>
      </c>
      <c r="S1115" t="s">
        <v>85</v>
      </c>
      <c r="T1115" t="s">
        <v>66</v>
      </c>
      <c r="U1115" t="s">
        <v>42</v>
      </c>
      <c r="V1115" t="s">
        <v>113</v>
      </c>
      <c r="W1115">
        <v>5</v>
      </c>
      <c r="X1115">
        <v>5</v>
      </c>
      <c r="Y1115" t="s">
        <v>322</v>
      </c>
      <c r="Z1115" t="s">
        <v>32</v>
      </c>
      <c r="AA1115">
        <v>0.01</v>
      </c>
      <c r="AB1115" t="s">
        <v>32</v>
      </c>
      <c r="AC1115" t="s">
        <v>323</v>
      </c>
      <c r="AD1115" t="s">
        <v>324</v>
      </c>
      <c r="AE1115">
        <v>2</v>
      </c>
      <c r="AF1115" t="s">
        <v>325</v>
      </c>
      <c r="AG1115">
        <v>842</v>
      </c>
      <c r="AH1115" t="s">
        <v>116</v>
      </c>
    </row>
    <row r="1116" spans="1:35" x14ac:dyDescent="0.25">
      <c r="A1116" t="s">
        <v>188</v>
      </c>
      <c r="B1116" t="s">
        <v>188</v>
      </c>
      <c r="C1116" t="s">
        <v>576</v>
      </c>
      <c r="D1116" t="s">
        <v>188</v>
      </c>
      <c r="E1116">
        <v>2.1000000000000001E-2</v>
      </c>
      <c r="F1116" t="s">
        <v>188</v>
      </c>
      <c r="G1116" t="s">
        <v>1325</v>
      </c>
      <c r="H1116" t="s">
        <v>111</v>
      </c>
      <c r="I1116">
        <v>10</v>
      </c>
      <c r="J1116" t="s">
        <v>93</v>
      </c>
      <c r="M1116" t="s">
        <v>46</v>
      </c>
      <c r="N1116" t="s">
        <v>59</v>
      </c>
      <c r="O1116">
        <v>10</v>
      </c>
      <c r="P1116" t="s">
        <v>48</v>
      </c>
      <c r="Q1116" t="s">
        <v>102</v>
      </c>
      <c r="R1116" t="s">
        <v>52</v>
      </c>
      <c r="S1116" t="s">
        <v>53</v>
      </c>
      <c r="T1116" t="s">
        <v>66</v>
      </c>
      <c r="U1116" t="s">
        <v>42</v>
      </c>
      <c r="V1116" t="s">
        <v>113</v>
      </c>
      <c r="Z1116" t="s">
        <v>32</v>
      </c>
      <c r="AA1116">
        <v>0.01</v>
      </c>
      <c r="AB1116" t="s">
        <v>46</v>
      </c>
      <c r="AC1116" t="s">
        <v>581</v>
      </c>
      <c r="AD1116" t="s">
        <v>220</v>
      </c>
      <c r="AE1116">
        <v>10</v>
      </c>
      <c r="AF1116" t="s">
        <v>127</v>
      </c>
      <c r="AG1116">
        <v>130</v>
      </c>
      <c r="AH1116" t="s">
        <v>116</v>
      </c>
    </row>
    <row r="1117" spans="1:35" x14ac:dyDescent="0.25">
      <c r="A1117" t="s">
        <v>188</v>
      </c>
      <c r="B1117" t="s">
        <v>188</v>
      </c>
      <c r="C1117" t="s">
        <v>311</v>
      </c>
      <c r="D1117" t="s">
        <v>188</v>
      </c>
      <c r="E1117">
        <v>2.1999999999999999E-2</v>
      </c>
      <c r="F1117" t="s">
        <v>188</v>
      </c>
      <c r="G1117" t="s">
        <v>1325</v>
      </c>
      <c r="H1117" t="s">
        <v>111</v>
      </c>
      <c r="I1117">
        <v>10</v>
      </c>
      <c r="J1117" t="s">
        <v>93</v>
      </c>
      <c r="M1117" t="s">
        <v>46</v>
      </c>
      <c r="N1117" t="s">
        <v>59</v>
      </c>
      <c r="O1117">
        <v>180</v>
      </c>
      <c r="P1117" t="s">
        <v>315</v>
      </c>
      <c r="Q1117" t="s">
        <v>102</v>
      </c>
      <c r="R1117" t="s">
        <v>52</v>
      </c>
      <c r="S1117" t="s">
        <v>53</v>
      </c>
      <c r="T1117" t="s">
        <v>66</v>
      </c>
      <c r="U1117" t="s">
        <v>42</v>
      </c>
      <c r="V1117" t="s">
        <v>113</v>
      </c>
      <c r="W1117">
        <v>6</v>
      </c>
      <c r="Z1117" t="s">
        <v>32</v>
      </c>
      <c r="AA1117">
        <v>5.0000000000000001E-3</v>
      </c>
      <c r="AC1117" t="s">
        <v>316</v>
      </c>
      <c r="AD1117" t="s">
        <v>220</v>
      </c>
      <c r="AE1117">
        <v>5</v>
      </c>
    </row>
    <row r="1118" spans="1:35" x14ac:dyDescent="0.25">
      <c r="A1118" t="s">
        <v>188</v>
      </c>
      <c r="B1118" t="s">
        <v>188</v>
      </c>
      <c r="C1118" t="s">
        <v>224</v>
      </c>
      <c r="D1118" t="s">
        <v>188</v>
      </c>
      <c r="E1118">
        <v>2.23E-2</v>
      </c>
      <c r="F1118" t="s">
        <v>188</v>
      </c>
      <c r="G1118" t="s">
        <v>1325</v>
      </c>
      <c r="H1118" t="s">
        <v>111</v>
      </c>
      <c r="I1118">
        <v>10</v>
      </c>
      <c r="J1118" t="s">
        <v>93</v>
      </c>
      <c r="M1118" t="s">
        <v>46</v>
      </c>
      <c r="N1118" t="s">
        <v>59</v>
      </c>
      <c r="O1118">
        <v>120</v>
      </c>
      <c r="P1118" t="s">
        <v>34</v>
      </c>
      <c r="Q1118" t="s">
        <v>102</v>
      </c>
      <c r="R1118" t="s">
        <v>52</v>
      </c>
      <c r="S1118" t="s">
        <v>53</v>
      </c>
      <c r="T1118" t="s">
        <v>66</v>
      </c>
      <c r="V1118" t="s">
        <v>113</v>
      </c>
      <c r="Z1118" t="s">
        <v>32</v>
      </c>
      <c r="AA1118" t="s">
        <v>213</v>
      </c>
      <c r="AB1118" t="s">
        <v>46</v>
      </c>
      <c r="AC1118" t="s">
        <v>219</v>
      </c>
      <c r="AD1118" t="s">
        <v>220</v>
      </c>
      <c r="AE1118">
        <v>1</v>
      </c>
      <c r="AF1118" t="s">
        <v>216</v>
      </c>
      <c r="AG1118">
        <v>250</v>
      </c>
      <c r="AH1118" t="s">
        <v>116</v>
      </c>
    </row>
    <row r="1119" spans="1:35" x14ac:dyDescent="0.25">
      <c r="A1119" t="s">
        <v>188</v>
      </c>
      <c r="B1119" t="s">
        <v>188</v>
      </c>
      <c r="C1119" t="s">
        <v>1246</v>
      </c>
      <c r="D1119" t="s">
        <v>188</v>
      </c>
      <c r="E1119">
        <v>2.5000000000000001E-2</v>
      </c>
      <c r="F1119" t="s">
        <v>188</v>
      </c>
      <c r="G1119" t="s">
        <v>1325</v>
      </c>
      <c r="H1119" t="s">
        <v>109</v>
      </c>
      <c r="I1119">
        <v>10</v>
      </c>
      <c r="J1119" t="s">
        <v>93</v>
      </c>
      <c r="M1119" t="s">
        <v>46</v>
      </c>
      <c r="N1119" t="s">
        <v>59</v>
      </c>
      <c r="O1119">
        <v>600</v>
      </c>
      <c r="P1119" t="s">
        <v>48</v>
      </c>
      <c r="Q1119" t="s">
        <v>102</v>
      </c>
      <c r="R1119" t="s">
        <v>52</v>
      </c>
      <c r="S1119" t="s">
        <v>53</v>
      </c>
      <c r="T1119" t="s">
        <v>66</v>
      </c>
      <c r="U1119" t="s">
        <v>42</v>
      </c>
      <c r="V1119" t="s">
        <v>113</v>
      </c>
      <c r="W1119">
        <v>0</v>
      </c>
      <c r="Z1119" t="s">
        <v>32</v>
      </c>
      <c r="AA1119">
        <v>0.01</v>
      </c>
      <c r="AB1119" t="s">
        <v>46</v>
      </c>
      <c r="AC1119" t="s">
        <v>1205</v>
      </c>
      <c r="AD1119" t="s">
        <v>1206</v>
      </c>
      <c r="AE1119">
        <v>1</v>
      </c>
      <c r="AF1119" t="s">
        <v>1204</v>
      </c>
      <c r="AG1119">
        <v>272</v>
      </c>
      <c r="AH1119" t="s">
        <v>116</v>
      </c>
    </row>
    <row r="1120" spans="1:35" x14ac:dyDescent="0.25">
      <c r="A1120" t="s">
        <v>754</v>
      </c>
      <c r="B1120" t="s">
        <v>754</v>
      </c>
      <c r="C1120" t="s">
        <v>776</v>
      </c>
      <c r="D1120" t="s">
        <v>188</v>
      </c>
      <c r="E1120">
        <v>2.5000000000000001E-2</v>
      </c>
      <c r="F1120" t="s">
        <v>188</v>
      </c>
      <c r="G1120" t="s">
        <v>1325</v>
      </c>
      <c r="H1120" t="s">
        <v>109</v>
      </c>
      <c r="I1120">
        <v>10</v>
      </c>
      <c r="J1120" t="s">
        <v>93</v>
      </c>
      <c r="M1120" t="s">
        <v>46</v>
      </c>
      <c r="N1120" t="s">
        <v>59</v>
      </c>
      <c r="O1120">
        <v>300</v>
      </c>
      <c r="P1120" t="s">
        <v>48</v>
      </c>
      <c r="Q1120" t="s">
        <v>102</v>
      </c>
      <c r="R1120" t="s">
        <v>52</v>
      </c>
      <c r="S1120" t="s">
        <v>53</v>
      </c>
      <c r="T1120" t="s">
        <v>66</v>
      </c>
      <c r="U1120" t="s">
        <v>42</v>
      </c>
      <c r="V1120" t="s">
        <v>113</v>
      </c>
      <c r="W1120">
        <v>1</v>
      </c>
      <c r="Y1120" t="s">
        <v>755</v>
      </c>
      <c r="Z1120" t="s">
        <v>32</v>
      </c>
      <c r="AA1120">
        <v>0.01</v>
      </c>
      <c r="AB1120" t="s">
        <v>46</v>
      </c>
      <c r="AC1120" t="s">
        <v>726</v>
      </c>
      <c r="AD1120" t="s">
        <v>220</v>
      </c>
      <c r="AE1120">
        <v>10</v>
      </c>
      <c r="AF1120" t="s">
        <v>727</v>
      </c>
      <c r="AG1120" t="s">
        <v>746</v>
      </c>
      <c r="AH1120" t="s">
        <v>118</v>
      </c>
    </row>
    <row r="1121" spans="1:34" x14ac:dyDescent="0.25">
      <c r="A1121" t="s">
        <v>951</v>
      </c>
      <c r="B1121" t="s">
        <v>951</v>
      </c>
      <c r="C1121" t="s">
        <v>921</v>
      </c>
      <c r="D1121" t="s">
        <v>188</v>
      </c>
      <c r="E1121">
        <v>2.5999999999999999E-2</v>
      </c>
      <c r="F1121" t="s">
        <v>188</v>
      </c>
      <c r="G1121" t="s">
        <v>1325</v>
      </c>
      <c r="H1121" t="s">
        <v>109</v>
      </c>
      <c r="I1121">
        <v>10</v>
      </c>
      <c r="J1121" t="s">
        <v>93</v>
      </c>
      <c r="M1121" t="s">
        <v>46</v>
      </c>
      <c r="N1121" t="s">
        <v>59</v>
      </c>
      <c r="O1121">
        <v>120</v>
      </c>
      <c r="P1121" t="s">
        <v>71</v>
      </c>
      <c r="Q1121" t="s">
        <v>102</v>
      </c>
      <c r="R1121" t="s">
        <v>39</v>
      </c>
      <c r="S1121" t="s">
        <v>53</v>
      </c>
      <c r="T1121" t="s">
        <v>66</v>
      </c>
      <c r="U1121" t="s">
        <v>42</v>
      </c>
      <c r="V1121" t="s">
        <v>113</v>
      </c>
      <c r="W1121">
        <v>10</v>
      </c>
      <c r="Y1121" t="s">
        <v>952</v>
      </c>
      <c r="Z1121" t="s">
        <v>32</v>
      </c>
      <c r="AA1121">
        <v>0.01</v>
      </c>
      <c r="AB1121" t="s">
        <v>46</v>
      </c>
      <c r="AC1121" t="s">
        <v>923</v>
      </c>
      <c r="AD1121" t="s">
        <v>924</v>
      </c>
      <c r="AE1121">
        <v>2</v>
      </c>
      <c r="AF1121" t="s">
        <v>925</v>
      </c>
    </row>
    <row r="1122" spans="1:34" x14ac:dyDescent="0.25">
      <c r="A1122" t="s">
        <v>188</v>
      </c>
      <c r="B1122" t="s">
        <v>188</v>
      </c>
      <c r="C1122" t="s">
        <v>1262</v>
      </c>
      <c r="D1122" t="s">
        <v>188</v>
      </c>
      <c r="E1122">
        <v>2.6800000000000001E-2</v>
      </c>
      <c r="F1122" t="s">
        <v>188</v>
      </c>
      <c r="G1122" t="s">
        <v>1325</v>
      </c>
      <c r="H1122" t="s">
        <v>111</v>
      </c>
      <c r="I1122">
        <v>15</v>
      </c>
      <c r="J1122" t="s">
        <v>93</v>
      </c>
      <c r="K1122" t="s">
        <v>1263</v>
      </c>
      <c r="L1122" t="s">
        <v>1263</v>
      </c>
      <c r="M1122" t="s">
        <v>32</v>
      </c>
      <c r="N1122" t="s">
        <v>70</v>
      </c>
      <c r="O1122">
        <v>660</v>
      </c>
      <c r="P1122" t="s">
        <v>35</v>
      </c>
      <c r="Q1122" t="s">
        <v>102</v>
      </c>
      <c r="R1122" t="s">
        <v>52</v>
      </c>
      <c r="S1122" t="s">
        <v>53</v>
      </c>
      <c r="T1122" t="s">
        <v>66</v>
      </c>
      <c r="U1122" t="s">
        <v>42</v>
      </c>
      <c r="V1122" t="s">
        <v>113</v>
      </c>
      <c r="W1122">
        <v>2.4</v>
      </c>
      <c r="X1122" t="s">
        <v>1263</v>
      </c>
      <c r="Y1122" t="s">
        <v>165</v>
      </c>
      <c r="Z1122" t="s">
        <v>32</v>
      </c>
      <c r="AA1122">
        <v>0.01</v>
      </c>
      <c r="AB1122" t="s">
        <v>46</v>
      </c>
      <c r="AC1122" t="s">
        <v>1274</v>
      </c>
      <c r="AD1122" t="s">
        <v>1269</v>
      </c>
      <c r="AE1122" t="s">
        <v>1266</v>
      </c>
      <c r="AF1122" t="s">
        <v>1270</v>
      </c>
      <c r="AG1122">
        <v>144</v>
      </c>
      <c r="AH1122" t="s">
        <v>115</v>
      </c>
    </row>
    <row r="1123" spans="1:34" x14ac:dyDescent="0.25">
      <c r="A1123" t="s">
        <v>188</v>
      </c>
      <c r="B1123" t="s">
        <v>188</v>
      </c>
      <c r="C1123" t="s">
        <v>1246</v>
      </c>
      <c r="D1123" t="s">
        <v>188</v>
      </c>
      <c r="E1123">
        <v>2.7E-2</v>
      </c>
      <c r="F1123" t="s">
        <v>188</v>
      </c>
      <c r="G1123" t="s">
        <v>1325</v>
      </c>
      <c r="H1123" t="s">
        <v>109</v>
      </c>
      <c r="I1123">
        <v>10</v>
      </c>
      <c r="J1123" t="s">
        <v>93</v>
      </c>
      <c r="M1123" t="s">
        <v>46</v>
      </c>
      <c r="N1123" t="s">
        <v>59</v>
      </c>
      <c r="O1123">
        <v>600</v>
      </c>
      <c r="P1123" t="s">
        <v>48</v>
      </c>
      <c r="Q1123" t="s">
        <v>102</v>
      </c>
      <c r="R1123" t="s">
        <v>52</v>
      </c>
      <c r="S1123" t="s">
        <v>90</v>
      </c>
      <c r="T1123" t="s">
        <v>66</v>
      </c>
      <c r="U1123" t="s">
        <v>42</v>
      </c>
      <c r="V1123" t="s">
        <v>113</v>
      </c>
      <c r="W1123">
        <v>0.6</v>
      </c>
      <c r="X1123">
        <v>5</v>
      </c>
      <c r="Z1123" t="s">
        <v>32</v>
      </c>
      <c r="AA1123">
        <v>0.01</v>
      </c>
      <c r="AB1123" t="s">
        <v>32</v>
      </c>
      <c r="AC1123" t="s">
        <v>1211</v>
      </c>
      <c r="AD1123" t="s">
        <v>1212</v>
      </c>
      <c r="AE1123">
        <v>1</v>
      </c>
      <c r="AF1123" t="s">
        <v>1213</v>
      </c>
      <c r="AG1123">
        <v>800</v>
      </c>
      <c r="AH1123" t="s">
        <v>116</v>
      </c>
    </row>
    <row r="1124" spans="1:34" x14ac:dyDescent="0.25">
      <c r="A1124" t="s">
        <v>188</v>
      </c>
      <c r="B1124" t="s">
        <v>188</v>
      </c>
      <c r="C1124" t="s">
        <v>889</v>
      </c>
      <c r="D1124" t="s">
        <v>188</v>
      </c>
      <c r="E1124">
        <v>2.7E-2</v>
      </c>
      <c r="F1124" t="s">
        <v>188</v>
      </c>
      <c r="G1124" t="s">
        <v>1325</v>
      </c>
      <c r="H1124" t="s">
        <v>109</v>
      </c>
      <c r="I1124">
        <v>10</v>
      </c>
      <c r="J1124" t="s">
        <v>93</v>
      </c>
      <c r="M1124" t="s">
        <v>46</v>
      </c>
      <c r="N1124" t="s">
        <v>59</v>
      </c>
      <c r="O1124">
        <v>5</v>
      </c>
      <c r="P1124" t="s">
        <v>48</v>
      </c>
      <c r="Q1124" t="s">
        <v>102</v>
      </c>
      <c r="R1124" t="s">
        <v>52</v>
      </c>
      <c r="S1124" t="s">
        <v>53</v>
      </c>
      <c r="T1124" t="s">
        <v>66</v>
      </c>
      <c r="U1124" t="s">
        <v>42</v>
      </c>
      <c r="V1124" t="s">
        <v>113</v>
      </c>
      <c r="W1124">
        <v>0</v>
      </c>
      <c r="X1124" t="s">
        <v>55</v>
      </c>
      <c r="Y1124" t="s">
        <v>890</v>
      </c>
      <c r="Z1124" t="s">
        <v>32</v>
      </c>
      <c r="AA1124">
        <v>0.01</v>
      </c>
      <c r="AB1124" t="s">
        <v>46</v>
      </c>
      <c r="AC1124" t="s">
        <v>410</v>
      </c>
      <c r="AD1124" t="s">
        <v>220</v>
      </c>
      <c r="AE1124">
        <v>10</v>
      </c>
      <c r="AF1124" t="s">
        <v>482</v>
      </c>
      <c r="AG1124">
        <v>750</v>
      </c>
      <c r="AH1124" t="s">
        <v>116</v>
      </c>
    </row>
    <row r="1125" spans="1:34" x14ac:dyDescent="0.25">
      <c r="A1125" t="s">
        <v>188</v>
      </c>
      <c r="B1125" t="s">
        <v>188</v>
      </c>
      <c r="C1125" t="s">
        <v>1075</v>
      </c>
      <c r="D1125" t="s">
        <v>188</v>
      </c>
      <c r="E1125">
        <v>2.8000000000000001E-2</v>
      </c>
      <c r="F1125" t="s">
        <v>188</v>
      </c>
      <c r="G1125" t="s">
        <v>1325</v>
      </c>
      <c r="H1125" t="s">
        <v>111</v>
      </c>
      <c r="I1125">
        <v>10</v>
      </c>
      <c r="J1125" t="s">
        <v>93</v>
      </c>
      <c r="M1125" t="s">
        <v>46</v>
      </c>
      <c r="N1125" t="s">
        <v>59</v>
      </c>
      <c r="O1125">
        <v>900</v>
      </c>
      <c r="P1125" t="s">
        <v>48</v>
      </c>
      <c r="Q1125" t="s">
        <v>102</v>
      </c>
      <c r="R1125" t="s">
        <v>52</v>
      </c>
      <c r="S1125" t="s">
        <v>85</v>
      </c>
      <c r="T1125" t="s">
        <v>66</v>
      </c>
      <c r="U1125" t="s">
        <v>42</v>
      </c>
      <c r="V1125" t="s">
        <v>113</v>
      </c>
      <c r="W1125">
        <v>6</v>
      </c>
      <c r="X1125">
        <v>5</v>
      </c>
      <c r="Y1125" t="s">
        <v>1079</v>
      </c>
      <c r="Z1125" t="s">
        <v>32</v>
      </c>
      <c r="AA1125">
        <v>0.01</v>
      </c>
      <c r="AB1125" t="s">
        <v>32</v>
      </c>
      <c r="AC1125" t="s">
        <v>1080</v>
      </c>
      <c r="AD1125" t="s">
        <v>1081</v>
      </c>
      <c r="AE1125">
        <v>4</v>
      </c>
      <c r="AF1125" t="s">
        <v>216</v>
      </c>
      <c r="AG1125">
        <v>730</v>
      </c>
      <c r="AH1125" t="s">
        <v>116</v>
      </c>
    </row>
    <row r="1126" spans="1:34" x14ac:dyDescent="0.25">
      <c r="A1126" t="s">
        <v>188</v>
      </c>
      <c r="B1126" t="s">
        <v>188</v>
      </c>
      <c r="C1126" t="s">
        <v>1158</v>
      </c>
      <c r="D1126" t="s">
        <v>188</v>
      </c>
      <c r="E1126">
        <v>2.9000000000000001E-2</v>
      </c>
      <c r="F1126" t="s">
        <v>188</v>
      </c>
      <c r="G1126" t="s">
        <v>1325</v>
      </c>
      <c r="H1126" t="s">
        <v>109</v>
      </c>
      <c r="I1126">
        <v>10</v>
      </c>
      <c r="J1126" t="s">
        <v>93</v>
      </c>
      <c r="M1126" t="s">
        <v>46</v>
      </c>
      <c r="N1126" t="s">
        <v>70</v>
      </c>
      <c r="O1126">
        <v>60</v>
      </c>
      <c r="P1126" t="s">
        <v>34</v>
      </c>
      <c r="Q1126" t="s">
        <v>102</v>
      </c>
      <c r="R1126" t="s">
        <v>52</v>
      </c>
      <c r="S1126" t="s">
        <v>53</v>
      </c>
      <c r="T1126" t="s">
        <v>66</v>
      </c>
      <c r="U1126" t="s">
        <v>42</v>
      </c>
      <c r="V1126" t="s">
        <v>113</v>
      </c>
      <c r="W1126">
        <v>2</v>
      </c>
      <c r="Y1126" t="s">
        <v>1154</v>
      </c>
      <c r="Z1126" t="s">
        <v>32</v>
      </c>
      <c r="AA1126">
        <v>0.01</v>
      </c>
      <c r="AB1126" t="s">
        <v>46</v>
      </c>
      <c r="AC1126" t="s">
        <v>1142</v>
      </c>
      <c r="AD1126" t="s">
        <v>1143</v>
      </c>
      <c r="AE1126">
        <v>10</v>
      </c>
      <c r="AF1126" t="s">
        <v>482</v>
      </c>
      <c r="AG1126">
        <v>302</v>
      </c>
      <c r="AH1126" t="s">
        <v>116</v>
      </c>
    </row>
    <row r="1127" spans="1:34" x14ac:dyDescent="0.25">
      <c r="A1127" t="s">
        <v>188</v>
      </c>
      <c r="B1127" t="s">
        <v>188</v>
      </c>
      <c r="C1127" t="s">
        <v>1074</v>
      </c>
      <c r="D1127" t="s">
        <v>188</v>
      </c>
      <c r="E1127">
        <v>2.9000000000000001E-2</v>
      </c>
      <c r="F1127" t="s">
        <v>188</v>
      </c>
      <c r="G1127" t="s">
        <v>1325</v>
      </c>
      <c r="H1127" t="s">
        <v>111</v>
      </c>
      <c r="I1127" t="s">
        <v>1044</v>
      </c>
      <c r="J1127" t="s">
        <v>93</v>
      </c>
      <c r="M1127" t="s">
        <v>46</v>
      </c>
      <c r="N1127" t="s">
        <v>59</v>
      </c>
      <c r="O1127">
        <v>1200</v>
      </c>
      <c r="P1127" t="s">
        <v>48</v>
      </c>
      <c r="Q1127" t="s">
        <v>102</v>
      </c>
      <c r="R1127" t="s">
        <v>52</v>
      </c>
      <c r="S1127" t="s">
        <v>53</v>
      </c>
      <c r="T1127" t="s">
        <v>66</v>
      </c>
      <c r="U1127" t="s">
        <v>42</v>
      </c>
      <c r="V1127" t="s">
        <v>113</v>
      </c>
      <c r="Y1127" t="s">
        <v>165</v>
      </c>
      <c r="Z1127" t="s">
        <v>32</v>
      </c>
      <c r="AA1127" t="s">
        <v>397</v>
      </c>
      <c r="AB1127" t="s">
        <v>46</v>
      </c>
      <c r="AC1127" t="s">
        <v>1065</v>
      </c>
      <c r="AD1127" t="s">
        <v>1066</v>
      </c>
      <c r="AE1127" t="s">
        <v>1063</v>
      </c>
      <c r="AF1127" t="s">
        <v>1067</v>
      </c>
      <c r="AG1127">
        <v>350</v>
      </c>
      <c r="AH1127" t="s">
        <v>116</v>
      </c>
    </row>
    <row r="1128" spans="1:34" x14ac:dyDescent="0.25">
      <c r="A1128" t="s">
        <v>141</v>
      </c>
      <c r="B1128" t="s">
        <v>141</v>
      </c>
      <c r="C1128" t="s">
        <v>164</v>
      </c>
      <c r="D1128" t="s">
        <v>188</v>
      </c>
      <c r="E1128" s="17">
        <v>2.9600000000000001E-2</v>
      </c>
      <c r="F1128" t="s">
        <v>188</v>
      </c>
      <c r="G1128" t="s">
        <v>1325</v>
      </c>
      <c r="H1128" t="s">
        <v>109</v>
      </c>
      <c r="I1128">
        <v>10</v>
      </c>
      <c r="J1128" t="s">
        <v>132</v>
      </c>
      <c r="M1128" t="s">
        <v>46</v>
      </c>
      <c r="N1128" t="s">
        <v>59</v>
      </c>
      <c r="O1128">
        <v>300</v>
      </c>
      <c r="P1128" t="s">
        <v>123</v>
      </c>
      <c r="Q1128" t="s">
        <v>102</v>
      </c>
      <c r="R1128" t="s">
        <v>52</v>
      </c>
      <c r="S1128" t="s">
        <v>53</v>
      </c>
      <c r="T1128" t="s">
        <v>66</v>
      </c>
      <c r="U1128" t="s">
        <v>42</v>
      </c>
      <c r="V1128" t="s">
        <v>113</v>
      </c>
      <c r="W1128">
        <v>0</v>
      </c>
      <c r="Y1128" t="s">
        <v>124</v>
      </c>
      <c r="Z1128" t="s">
        <v>32</v>
      </c>
      <c r="AA1128">
        <v>1E-3</v>
      </c>
      <c r="AB1128" t="s">
        <v>46</v>
      </c>
      <c r="AC1128" t="s">
        <v>133</v>
      </c>
      <c r="AD1128" t="s">
        <v>134</v>
      </c>
      <c r="AE1128">
        <v>2</v>
      </c>
      <c r="AF1128" t="s">
        <v>127</v>
      </c>
      <c r="AG1128">
        <v>321</v>
      </c>
      <c r="AH1128" t="s">
        <v>116</v>
      </c>
    </row>
    <row r="1129" spans="1:34" x14ac:dyDescent="0.25">
      <c r="A1129" t="s">
        <v>188</v>
      </c>
      <c r="B1129" t="s">
        <v>188</v>
      </c>
      <c r="C1129" t="s">
        <v>1115</v>
      </c>
      <c r="D1129" t="s">
        <v>188</v>
      </c>
      <c r="E1129">
        <v>0.03</v>
      </c>
      <c r="F1129" t="s">
        <v>188</v>
      </c>
      <c r="G1129" t="s">
        <v>1325</v>
      </c>
      <c r="I1129">
        <v>10</v>
      </c>
      <c r="J1129" t="s">
        <v>93</v>
      </c>
      <c r="N1129" t="s">
        <v>1109</v>
      </c>
      <c r="O1129">
        <v>10</v>
      </c>
      <c r="P1129" t="s">
        <v>1110</v>
      </c>
      <c r="Q1129" t="s">
        <v>1111</v>
      </c>
      <c r="R1129" t="s">
        <v>89</v>
      </c>
      <c r="T1129" t="s">
        <v>1112</v>
      </c>
      <c r="X1129">
        <v>5</v>
      </c>
      <c r="AB1129" t="s">
        <v>826</v>
      </c>
      <c r="AD1129" t="s">
        <v>220</v>
      </c>
      <c r="AE1129">
        <v>10</v>
      </c>
    </row>
    <row r="1130" spans="1:34" x14ac:dyDescent="0.25">
      <c r="A1130" t="s">
        <v>188</v>
      </c>
      <c r="B1130" t="s">
        <v>188</v>
      </c>
      <c r="C1130" t="s">
        <v>497</v>
      </c>
      <c r="D1130" t="s">
        <v>188</v>
      </c>
      <c r="E1130">
        <v>3.04E-2</v>
      </c>
      <c r="F1130" t="s">
        <v>188</v>
      </c>
      <c r="G1130" t="s">
        <v>1325</v>
      </c>
      <c r="H1130" t="s">
        <v>109</v>
      </c>
      <c r="I1130">
        <v>10</v>
      </c>
      <c r="J1130" t="s">
        <v>93</v>
      </c>
      <c r="M1130" t="s">
        <v>46</v>
      </c>
      <c r="N1130" t="s">
        <v>59</v>
      </c>
      <c r="O1130">
        <v>180</v>
      </c>
      <c r="P1130" t="s">
        <v>48</v>
      </c>
      <c r="Q1130" t="s">
        <v>102</v>
      </c>
      <c r="R1130" t="s">
        <v>52</v>
      </c>
      <c r="S1130" t="s">
        <v>53</v>
      </c>
      <c r="T1130" t="s">
        <v>66</v>
      </c>
      <c r="U1130" t="s">
        <v>42</v>
      </c>
      <c r="V1130" t="s">
        <v>113</v>
      </c>
      <c r="W1130">
        <v>5</v>
      </c>
      <c r="Y1130" t="s">
        <v>517</v>
      </c>
      <c r="Z1130" t="s">
        <v>32</v>
      </c>
      <c r="AA1130" t="s">
        <v>397</v>
      </c>
      <c r="AB1130" t="s">
        <v>46</v>
      </c>
      <c r="AC1130" t="s">
        <v>499</v>
      </c>
      <c r="AD1130" t="s">
        <v>500</v>
      </c>
      <c r="AE1130">
        <v>5</v>
      </c>
      <c r="AF1130" t="s">
        <v>501</v>
      </c>
      <c r="AG1130">
        <v>330</v>
      </c>
      <c r="AH1130" t="s">
        <v>116</v>
      </c>
    </row>
    <row r="1131" spans="1:34" x14ac:dyDescent="0.25">
      <c r="A1131" t="s">
        <v>141</v>
      </c>
      <c r="B1131" t="s">
        <v>141</v>
      </c>
      <c r="C1131" t="s">
        <v>469</v>
      </c>
      <c r="D1131" t="s">
        <v>188</v>
      </c>
      <c r="E1131">
        <v>3.4000000000000002E-2</v>
      </c>
      <c r="F1131" t="s">
        <v>188</v>
      </c>
      <c r="G1131" t="s">
        <v>1325</v>
      </c>
      <c r="H1131" t="s">
        <v>108</v>
      </c>
      <c r="I1131">
        <v>10</v>
      </c>
      <c r="J1131" t="s">
        <v>93</v>
      </c>
      <c r="M1131" t="s">
        <v>46</v>
      </c>
      <c r="N1131" t="s">
        <v>47</v>
      </c>
      <c r="O1131">
        <v>60</v>
      </c>
      <c r="P1131" t="s">
        <v>48</v>
      </c>
      <c r="Q1131" t="s">
        <v>102</v>
      </c>
      <c r="R1131" t="s">
        <v>52</v>
      </c>
      <c r="S1131" t="s">
        <v>85</v>
      </c>
      <c r="T1131" t="s">
        <v>66</v>
      </c>
      <c r="W1131">
        <v>12</v>
      </c>
      <c r="X1131">
        <v>10</v>
      </c>
      <c r="Y1131" t="s">
        <v>322</v>
      </c>
      <c r="Z1131" t="s">
        <v>32</v>
      </c>
      <c r="AA1131">
        <v>0.01</v>
      </c>
      <c r="AB1131" t="s">
        <v>32</v>
      </c>
      <c r="AC1131" t="s">
        <v>464</v>
      </c>
      <c r="AD1131" t="s">
        <v>465</v>
      </c>
      <c r="AE1131">
        <v>1</v>
      </c>
      <c r="AF1131" t="s">
        <v>127</v>
      </c>
      <c r="AG1131">
        <v>700</v>
      </c>
      <c r="AH1131" t="s">
        <v>116</v>
      </c>
    </row>
    <row r="1132" spans="1:34" x14ac:dyDescent="0.25">
      <c r="A1132" t="s">
        <v>188</v>
      </c>
      <c r="B1132" t="s">
        <v>188</v>
      </c>
      <c r="C1132" t="s">
        <v>899</v>
      </c>
      <c r="D1132" t="s">
        <v>188</v>
      </c>
      <c r="E1132">
        <v>3.5000000000000003E-2</v>
      </c>
      <c r="F1132" t="s">
        <v>188</v>
      </c>
      <c r="G1132" t="s">
        <v>1325</v>
      </c>
      <c r="H1132" t="s">
        <v>900</v>
      </c>
      <c r="I1132">
        <v>10</v>
      </c>
      <c r="J1132" t="s">
        <v>901</v>
      </c>
      <c r="M1132" t="s">
        <v>902</v>
      </c>
      <c r="N1132" t="s">
        <v>59</v>
      </c>
      <c r="O1132">
        <v>300</v>
      </c>
      <c r="P1132" t="s">
        <v>34</v>
      </c>
      <c r="Q1132" t="s">
        <v>102</v>
      </c>
      <c r="R1132" t="s">
        <v>52</v>
      </c>
      <c r="S1132" t="s">
        <v>904</v>
      </c>
      <c r="T1132" t="s">
        <v>911</v>
      </c>
      <c r="U1132" t="s">
        <v>42</v>
      </c>
      <c r="V1132" t="s">
        <v>113</v>
      </c>
      <c r="Z1132" t="s">
        <v>905</v>
      </c>
      <c r="AA1132">
        <v>0.01</v>
      </c>
      <c r="AB1132" t="s">
        <v>906</v>
      </c>
      <c r="AC1132" t="s">
        <v>912</v>
      </c>
      <c r="AD1132" t="s">
        <v>220</v>
      </c>
      <c r="AE1132">
        <v>5</v>
      </c>
      <c r="AF1132" t="s">
        <v>909</v>
      </c>
      <c r="AG1132">
        <v>402</v>
      </c>
    </row>
    <row r="1133" spans="1:34" x14ac:dyDescent="0.25">
      <c r="A1133" t="s">
        <v>141</v>
      </c>
      <c r="B1133" t="s">
        <v>141</v>
      </c>
      <c r="C1133" t="s">
        <v>523</v>
      </c>
      <c r="D1133" t="s">
        <v>188</v>
      </c>
      <c r="E1133">
        <v>3.5999999999999997E-2</v>
      </c>
      <c r="F1133" t="s">
        <v>188</v>
      </c>
      <c r="G1133" t="s">
        <v>1325</v>
      </c>
      <c r="H1133" t="s">
        <v>111</v>
      </c>
      <c r="I1133">
        <v>10</v>
      </c>
      <c r="J1133" t="s">
        <v>93</v>
      </c>
      <c r="M1133" t="s">
        <v>32</v>
      </c>
      <c r="N1133" t="s">
        <v>70</v>
      </c>
      <c r="O1133">
        <v>900</v>
      </c>
      <c r="P1133" t="s">
        <v>48</v>
      </c>
      <c r="Q1133" t="s">
        <v>102</v>
      </c>
      <c r="R1133" t="s">
        <v>52</v>
      </c>
      <c r="S1133" t="s">
        <v>53</v>
      </c>
      <c r="T1133" t="s">
        <v>66</v>
      </c>
      <c r="U1133" t="s">
        <v>42</v>
      </c>
      <c r="V1133" t="s">
        <v>113</v>
      </c>
      <c r="W1133">
        <v>0.01</v>
      </c>
      <c r="Y1133" t="s">
        <v>165</v>
      </c>
      <c r="Z1133" t="s">
        <v>32</v>
      </c>
      <c r="AA1133">
        <v>0.01</v>
      </c>
      <c r="AB1133" t="s">
        <v>46</v>
      </c>
      <c r="AC1133" t="s">
        <v>542</v>
      </c>
      <c r="AD1133" t="s">
        <v>528</v>
      </c>
      <c r="AE1133">
        <v>2</v>
      </c>
      <c r="AF1133" t="s">
        <v>482</v>
      </c>
      <c r="AG1133">
        <v>85</v>
      </c>
      <c r="AH1133" t="s">
        <v>116</v>
      </c>
    </row>
    <row r="1134" spans="1:34" x14ac:dyDescent="0.25">
      <c r="A1134" t="s">
        <v>141</v>
      </c>
      <c r="B1134" t="s">
        <v>141</v>
      </c>
      <c r="C1134" t="s">
        <v>1107</v>
      </c>
      <c r="D1134" t="s">
        <v>188</v>
      </c>
      <c r="E1134">
        <v>0.04</v>
      </c>
      <c r="F1134" t="s">
        <v>188</v>
      </c>
      <c r="G1134" t="s">
        <v>1325</v>
      </c>
      <c r="H1134" t="s">
        <v>110</v>
      </c>
      <c r="I1134">
        <v>10</v>
      </c>
      <c r="J1134" t="s">
        <v>93</v>
      </c>
      <c r="M1134" t="s">
        <v>32</v>
      </c>
      <c r="N1134" t="s">
        <v>59</v>
      </c>
      <c r="O1134">
        <v>60</v>
      </c>
      <c r="P1134" t="s">
        <v>48</v>
      </c>
      <c r="Q1134" t="s">
        <v>102</v>
      </c>
      <c r="R1134" t="s">
        <v>52</v>
      </c>
      <c r="S1134" t="s">
        <v>53</v>
      </c>
      <c r="T1134" t="s">
        <v>66</v>
      </c>
      <c r="U1134" t="s">
        <v>42</v>
      </c>
      <c r="V1134" t="s">
        <v>113</v>
      </c>
      <c r="Z1134" t="s">
        <v>32</v>
      </c>
      <c r="AA1134">
        <v>0.01</v>
      </c>
      <c r="AB1134" t="s">
        <v>46</v>
      </c>
      <c r="AC1134" t="s">
        <v>1091</v>
      </c>
      <c r="AD1134" t="s">
        <v>1092</v>
      </c>
      <c r="AE1134">
        <v>0.5</v>
      </c>
      <c r="AF1134" t="s">
        <v>1093</v>
      </c>
      <c r="AG1134">
        <v>450</v>
      </c>
      <c r="AH1134" t="s">
        <v>116</v>
      </c>
    </row>
    <row r="1135" spans="1:34" x14ac:dyDescent="0.25">
      <c r="A1135" t="s">
        <v>188</v>
      </c>
      <c r="B1135" t="s">
        <v>188</v>
      </c>
      <c r="C1135" t="s">
        <v>480</v>
      </c>
      <c r="D1135" t="s">
        <v>188</v>
      </c>
      <c r="E1135">
        <v>0.04</v>
      </c>
      <c r="F1135" t="s">
        <v>188</v>
      </c>
      <c r="G1135" t="s">
        <v>1325</v>
      </c>
      <c r="H1135" t="s">
        <v>111</v>
      </c>
      <c r="I1135">
        <v>10</v>
      </c>
      <c r="J1135" t="s">
        <v>93</v>
      </c>
      <c r="M1135" t="s">
        <v>46</v>
      </c>
      <c r="N1135" t="s">
        <v>59</v>
      </c>
      <c r="O1135">
        <v>120</v>
      </c>
      <c r="P1135" t="s">
        <v>34</v>
      </c>
      <c r="Q1135" t="s">
        <v>102</v>
      </c>
      <c r="R1135" t="s">
        <v>52</v>
      </c>
      <c r="S1135" t="s">
        <v>53</v>
      </c>
      <c r="T1135" t="s">
        <v>66</v>
      </c>
      <c r="U1135" t="s">
        <v>42</v>
      </c>
      <c r="V1135" t="s">
        <v>113</v>
      </c>
      <c r="Z1135" t="s">
        <v>32</v>
      </c>
      <c r="AA1135">
        <v>0.01</v>
      </c>
      <c r="AB1135" t="s">
        <v>32</v>
      </c>
      <c r="AC1135" t="s">
        <v>481</v>
      </c>
      <c r="AD1135" t="s">
        <v>220</v>
      </c>
      <c r="AE1135">
        <v>5</v>
      </c>
      <c r="AF1135" t="s">
        <v>482</v>
      </c>
      <c r="AG1135">
        <v>370</v>
      </c>
    </row>
    <row r="1136" spans="1:34" x14ac:dyDescent="0.25">
      <c r="A1136" t="s">
        <v>141</v>
      </c>
      <c r="B1136" t="s">
        <v>141</v>
      </c>
      <c r="C1136" t="s">
        <v>1116</v>
      </c>
      <c r="D1136" t="s">
        <v>188</v>
      </c>
      <c r="E1136">
        <v>4.1000000000000002E-2</v>
      </c>
      <c r="F1136" t="s">
        <v>188</v>
      </c>
      <c r="G1136" t="s">
        <v>1325</v>
      </c>
      <c r="H1136" t="s">
        <v>111</v>
      </c>
      <c r="I1136">
        <v>10</v>
      </c>
      <c r="J1136" t="s">
        <v>93</v>
      </c>
      <c r="M1136" t="s">
        <v>46</v>
      </c>
      <c r="N1136" t="s">
        <v>59</v>
      </c>
      <c r="O1136">
        <v>900</v>
      </c>
      <c r="P1136" t="s">
        <v>48</v>
      </c>
      <c r="Q1136" t="s">
        <v>102</v>
      </c>
      <c r="R1136" t="s">
        <v>52</v>
      </c>
      <c r="S1136" t="s">
        <v>53</v>
      </c>
      <c r="T1136" t="s">
        <v>66</v>
      </c>
      <c r="U1136" t="s">
        <v>42</v>
      </c>
      <c r="V1136" t="s">
        <v>113</v>
      </c>
      <c r="Z1136" t="s">
        <v>32</v>
      </c>
      <c r="AB1136" t="s">
        <v>46</v>
      </c>
      <c r="AE1136">
        <v>3</v>
      </c>
    </row>
    <row r="1137" spans="1:34" x14ac:dyDescent="0.25">
      <c r="A1137" t="s">
        <v>188</v>
      </c>
      <c r="B1137" t="s">
        <v>188</v>
      </c>
      <c r="C1137" t="s">
        <v>1256</v>
      </c>
      <c r="D1137" t="s">
        <v>188</v>
      </c>
      <c r="E1137">
        <v>4.1000000000000002E-2</v>
      </c>
      <c r="F1137" t="s">
        <v>188</v>
      </c>
      <c r="G1137" t="s">
        <v>1325</v>
      </c>
      <c r="H1137" t="s">
        <v>111</v>
      </c>
      <c r="I1137">
        <v>10</v>
      </c>
      <c r="J1137" t="s">
        <v>93</v>
      </c>
      <c r="M1137" t="s">
        <v>46</v>
      </c>
      <c r="N1137" t="s">
        <v>59</v>
      </c>
      <c r="O1137">
        <v>180</v>
      </c>
      <c r="P1137" t="s">
        <v>48</v>
      </c>
      <c r="Q1137" t="s">
        <v>102</v>
      </c>
      <c r="R1137" t="s">
        <v>78</v>
      </c>
      <c r="S1137" t="s">
        <v>85</v>
      </c>
      <c r="T1137" t="s">
        <v>66</v>
      </c>
      <c r="U1137" t="s">
        <v>42</v>
      </c>
      <c r="V1137" t="s">
        <v>113</v>
      </c>
      <c r="W1137">
        <v>6</v>
      </c>
      <c r="Z1137" t="s">
        <v>32</v>
      </c>
      <c r="AA1137">
        <v>5.0000000000000001E-3</v>
      </c>
      <c r="AB1137" t="s">
        <v>32</v>
      </c>
      <c r="AC1137" t="s">
        <v>1251</v>
      </c>
      <c r="AE1137">
        <v>2</v>
      </c>
      <c r="AF1137" t="s">
        <v>1252</v>
      </c>
    </row>
    <row r="1138" spans="1:34" x14ac:dyDescent="0.25">
      <c r="A1138" t="s">
        <v>188</v>
      </c>
      <c r="B1138" t="s">
        <v>188</v>
      </c>
      <c r="C1138" t="s">
        <v>1043</v>
      </c>
      <c r="D1138" t="s">
        <v>188</v>
      </c>
      <c r="E1138">
        <v>4.2000000000000003E-2</v>
      </c>
      <c r="F1138" t="s">
        <v>188</v>
      </c>
      <c r="G1138" t="s">
        <v>1325</v>
      </c>
      <c r="H1138" t="s">
        <v>109</v>
      </c>
      <c r="I1138">
        <v>10</v>
      </c>
      <c r="J1138" t="s">
        <v>93</v>
      </c>
      <c r="M1138" t="s">
        <v>46</v>
      </c>
      <c r="N1138" t="s">
        <v>59</v>
      </c>
      <c r="O1138">
        <v>300</v>
      </c>
      <c r="P1138" t="s">
        <v>34</v>
      </c>
      <c r="Q1138" t="s">
        <v>102</v>
      </c>
      <c r="R1138" t="s">
        <v>52</v>
      </c>
      <c r="S1138" t="s">
        <v>53</v>
      </c>
      <c r="T1138" t="s">
        <v>66</v>
      </c>
      <c r="U1138" t="s">
        <v>42</v>
      </c>
      <c r="V1138" t="s">
        <v>113</v>
      </c>
      <c r="W1138" t="s">
        <v>976</v>
      </c>
      <c r="X1138" t="s">
        <v>896</v>
      </c>
      <c r="Y1138" t="s">
        <v>1016</v>
      </c>
      <c r="Z1138" t="s">
        <v>32</v>
      </c>
      <c r="AA1138" t="s">
        <v>397</v>
      </c>
      <c r="AB1138" t="s">
        <v>46</v>
      </c>
      <c r="AC1138" t="s">
        <v>1017</v>
      </c>
      <c r="AD1138" t="s">
        <v>986</v>
      </c>
      <c r="AE1138">
        <v>5</v>
      </c>
      <c r="AF1138" t="s">
        <v>987</v>
      </c>
      <c r="AG1138">
        <v>500</v>
      </c>
      <c r="AH1138" t="s">
        <v>116</v>
      </c>
    </row>
    <row r="1139" spans="1:34" x14ac:dyDescent="0.25">
      <c r="A1139" t="s">
        <v>141</v>
      </c>
      <c r="B1139" t="s">
        <v>141</v>
      </c>
      <c r="C1139" t="s">
        <v>722</v>
      </c>
      <c r="D1139" t="s">
        <v>188</v>
      </c>
      <c r="E1139">
        <v>4.2333333333333334E-2</v>
      </c>
      <c r="F1139" t="s">
        <v>188</v>
      </c>
      <c r="G1139" t="s">
        <v>1325</v>
      </c>
      <c r="H1139" t="s">
        <v>110</v>
      </c>
      <c r="I1139">
        <v>10</v>
      </c>
      <c r="J1139" t="s">
        <v>93</v>
      </c>
      <c r="M1139" t="s">
        <v>46</v>
      </c>
      <c r="N1139" t="s">
        <v>59</v>
      </c>
      <c r="O1139">
        <v>120</v>
      </c>
      <c r="P1139" t="s">
        <v>34</v>
      </c>
      <c r="Q1139" t="s">
        <v>102</v>
      </c>
      <c r="R1139" t="s">
        <v>52</v>
      </c>
      <c r="S1139" t="s">
        <v>53</v>
      </c>
      <c r="T1139" t="s">
        <v>66</v>
      </c>
      <c r="U1139" t="s">
        <v>42</v>
      </c>
      <c r="V1139" t="s">
        <v>113</v>
      </c>
      <c r="W1139" t="s">
        <v>181</v>
      </c>
      <c r="Z1139" t="s">
        <v>32</v>
      </c>
      <c r="AA1139">
        <v>0.01</v>
      </c>
      <c r="AB1139" t="s">
        <v>46</v>
      </c>
      <c r="AC1139">
        <v>6495</v>
      </c>
      <c r="AD1139" t="s">
        <v>718</v>
      </c>
      <c r="AE1139">
        <v>5</v>
      </c>
      <c r="AF1139" t="s">
        <v>127</v>
      </c>
      <c r="AG1139">
        <v>696</v>
      </c>
      <c r="AH1139" t="s">
        <v>117</v>
      </c>
    </row>
    <row r="1140" spans="1:34" x14ac:dyDescent="0.25">
      <c r="A1140" t="s">
        <v>188</v>
      </c>
      <c r="B1140" t="s">
        <v>188</v>
      </c>
      <c r="C1140" t="s">
        <v>600</v>
      </c>
      <c r="D1140" t="s">
        <v>188</v>
      </c>
      <c r="E1140">
        <v>4.3999999999999997E-2</v>
      </c>
      <c r="F1140" t="s">
        <v>188</v>
      </c>
      <c r="G1140" t="s">
        <v>1325</v>
      </c>
      <c r="H1140" t="s">
        <v>108</v>
      </c>
      <c r="I1140">
        <v>15</v>
      </c>
      <c r="J1140" t="s">
        <v>93</v>
      </c>
      <c r="M1140" t="s">
        <v>46</v>
      </c>
      <c r="N1140" t="s">
        <v>70</v>
      </c>
      <c r="O1140">
        <v>905</v>
      </c>
      <c r="P1140" t="s">
        <v>34</v>
      </c>
      <c r="Q1140" t="s">
        <v>102</v>
      </c>
      <c r="R1140" t="s">
        <v>52</v>
      </c>
      <c r="S1140" t="s">
        <v>88</v>
      </c>
      <c r="T1140" t="s">
        <v>66</v>
      </c>
      <c r="U1140" t="s">
        <v>42</v>
      </c>
      <c r="V1140" t="s">
        <v>113</v>
      </c>
      <c r="W1140">
        <v>5</v>
      </c>
      <c r="Y1140" t="s">
        <v>603</v>
      </c>
      <c r="Z1140" t="s">
        <v>32</v>
      </c>
      <c r="AA1140">
        <v>5.0000000000000001E-3</v>
      </c>
      <c r="AB1140" t="s">
        <v>46</v>
      </c>
      <c r="AC1140" t="s">
        <v>604</v>
      </c>
      <c r="AD1140" t="s">
        <v>612</v>
      </c>
      <c r="AE1140">
        <v>0.5</v>
      </c>
      <c r="AF1140" t="s">
        <v>606</v>
      </c>
      <c r="AG1140">
        <v>380</v>
      </c>
      <c r="AH1140" t="s">
        <v>116</v>
      </c>
    </row>
    <row r="1141" spans="1:34" x14ac:dyDescent="0.25">
      <c r="A1141" t="s">
        <v>188</v>
      </c>
      <c r="B1141" t="s">
        <v>188</v>
      </c>
      <c r="C1141" t="s">
        <v>870</v>
      </c>
      <c r="D1141" t="s">
        <v>188</v>
      </c>
      <c r="E1141">
        <v>4.3999999999999997E-2</v>
      </c>
      <c r="F1141" t="s">
        <v>188</v>
      </c>
      <c r="G1141" t="s">
        <v>1325</v>
      </c>
      <c r="H1141" t="s">
        <v>111</v>
      </c>
      <c r="I1141">
        <v>10</v>
      </c>
      <c r="J1141" t="s">
        <v>93</v>
      </c>
      <c r="M1141" t="s">
        <v>46</v>
      </c>
      <c r="N1141" t="s">
        <v>59</v>
      </c>
      <c r="O1141">
        <v>60</v>
      </c>
      <c r="P1141" t="s">
        <v>48</v>
      </c>
      <c r="Q1141" t="s">
        <v>102</v>
      </c>
      <c r="R1141" t="s">
        <v>39</v>
      </c>
      <c r="S1141" t="s">
        <v>89</v>
      </c>
      <c r="T1141" t="s">
        <v>66</v>
      </c>
      <c r="U1141" t="s">
        <v>42</v>
      </c>
      <c r="V1141" t="s">
        <v>113</v>
      </c>
      <c r="Z1141" t="s">
        <v>32</v>
      </c>
      <c r="AA1141">
        <v>5.0000000000000001E-3</v>
      </c>
      <c r="AB1141" t="s">
        <v>32</v>
      </c>
      <c r="AC1141" t="s">
        <v>863</v>
      </c>
      <c r="AD1141" t="s">
        <v>220</v>
      </c>
      <c r="AE1141">
        <v>2</v>
      </c>
      <c r="AG1141">
        <v>1126</v>
      </c>
      <c r="AH1141" t="s">
        <v>116</v>
      </c>
    </row>
    <row r="1142" spans="1:34" x14ac:dyDescent="0.25">
      <c r="A1142" t="s">
        <v>188</v>
      </c>
      <c r="B1142" t="s">
        <v>188</v>
      </c>
      <c r="C1142" t="s">
        <v>1179</v>
      </c>
      <c r="D1142" t="s">
        <v>188</v>
      </c>
      <c r="E1142">
        <v>4.5999999999999999E-2</v>
      </c>
      <c r="F1142" t="s">
        <v>188</v>
      </c>
      <c r="G1142" t="s">
        <v>1325</v>
      </c>
      <c r="H1142" t="s">
        <v>109</v>
      </c>
      <c r="I1142">
        <v>10</v>
      </c>
      <c r="J1142" t="s">
        <v>93</v>
      </c>
      <c r="M1142" t="s">
        <v>46</v>
      </c>
      <c r="N1142" t="s">
        <v>59</v>
      </c>
      <c r="O1142">
        <v>300</v>
      </c>
      <c r="P1142" t="s">
        <v>48</v>
      </c>
      <c r="Q1142" t="s">
        <v>102</v>
      </c>
      <c r="R1142" t="s">
        <v>52</v>
      </c>
      <c r="S1142" t="s">
        <v>53</v>
      </c>
      <c r="Z1142" t="s">
        <v>32</v>
      </c>
    </row>
    <row r="1143" spans="1:34" x14ac:dyDescent="0.25">
      <c r="A1143" t="s">
        <v>188</v>
      </c>
      <c r="B1143" t="s">
        <v>188</v>
      </c>
      <c r="C1143" t="s">
        <v>1261</v>
      </c>
      <c r="D1143" t="s">
        <v>188</v>
      </c>
      <c r="E1143">
        <v>4.7899999999999998E-2</v>
      </c>
      <c r="F1143" t="s">
        <v>188</v>
      </c>
      <c r="G1143" t="s">
        <v>1325</v>
      </c>
      <c r="H1143" t="s">
        <v>111</v>
      </c>
      <c r="I1143">
        <v>10</v>
      </c>
      <c r="J1143" t="s">
        <v>96</v>
      </c>
      <c r="M1143" t="s">
        <v>32</v>
      </c>
      <c r="N1143" t="s">
        <v>59</v>
      </c>
      <c r="O1143">
        <v>18</v>
      </c>
      <c r="P1143" t="s">
        <v>71</v>
      </c>
      <c r="S1143" t="s">
        <v>53</v>
      </c>
      <c r="T1143" t="s">
        <v>66</v>
      </c>
      <c r="U1143" t="s">
        <v>42</v>
      </c>
      <c r="V1143" t="s">
        <v>113</v>
      </c>
      <c r="Y1143" t="s">
        <v>1257</v>
      </c>
      <c r="Z1143" t="s">
        <v>32</v>
      </c>
      <c r="AA1143">
        <v>0.01</v>
      </c>
      <c r="AB1143" t="s">
        <v>46</v>
      </c>
      <c r="AC1143" t="s">
        <v>778</v>
      </c>
      <c r="AD1143" t="s">
        <v>220</v>
      </c>
      <c r="AE1143">
        <v>2</v>
      </c>
      <c r="AF1143" t="s">
        <v>127</v>
      </c>
      <c r="AG1143">
        <v>393</v>
      </c>
      <c r="AH1143" t="s">
        <v>116</v>
      </c>
    </row>
    <row r="1144" spans="1:34" x14ac:dyDescent="0.25">
      <c r="A1144" t="s">
        <v>879</v>
      </c>
      <c r="B1144" t="s">
        <v>879</v>
      </c>
      <c r="C1144" t="s">
        <v>888</v>
      </c>
      <c r="D1144" t="s">
        <v>188</v>
      </c>
      <c r="E1144">
        <v>4.8000000000000001E-2</v>
      </c>
      <c r="F1144" t="s">
        <v>188</v>
      </c>
      <c r="G1144" t="s">
        <v>1325</v>
      </c>
      <c r="H1144" t="s">
        <v>111</v>
      </c>
      <c r="I1144">
        <v>5</v>
      </c>
      <c r="J1144" t="s">
        <v>93</v>
      </c>
      <c r="M1144" t="s">
        <v>826</v>
      </c>
      <c r="N1144" t="s">
        <v>59</v>
      </c>
      <c r="O1144">
        <v>240</v>
      </c>
      <c r="P1144" t="s">
        <v>457</v>
      </c>
      <c r="Q1144" t="s">
        <v>102</v>
      </c>
      <c r="R1144" t="s">
        <v>52</v>
      </c>
      <c r="S1144" t="s">
        <v>53</v>
      </c>
      <c r="T1144" t="s">
        <v>66</v>
      </c>
      <c r="U1144" t="s">
        <v>42</v>
      </c>
      <c r="V1144" t="s">
        <v>113</v>
      </c>
      <c r="Y1144" t="s">
        <v>165</v>
      </c>
      <c r="Z1144" t="s">
        <v>32</v>
      </c>
      <c r="AA1144">
        <v>5.0000000000000001E-3</v>
      </c>
      <c r="AB1144" t="s">
        <v>415</v>
      </c>
      <c r="AC1144" t="s">
        <v>872</v>
      </c>
      <c r="AD1144" t="s">
        <v>873</v>
      </c>
      <c r="AE1144">
        <v>2</v>
      </c>
      <c r="AF1144" t="s">
        <v>812</v>
      </c>
      <c r="AG1144">
        <v>350</v>
      </c>
      <c r="AH1144" t="s">
        <v>116</v>
      </c>
    </row>
    <row r="1145" spans="1:34" x14ac:dyDescent="0.25">
      <c r="A1145" t="s">
        <v>188</v>
      </c>
      <c r="B1145" t="s">
        <v>188</v>
      </c>
      <c r="C1145" t="s">
        <v>692</v>
      </c>
      <c r="D1145" t="s">
        <v>188</v>
      </c>
      <c r="E1145">
        <v>4.9500000000000002E-2</v>
      </c>
      <c r="F1145" t="s">
        <v>188</v>
      </c>
      <c r="G1145" t="s">
        <v>1325</v>
      </c>
      <c r="H1145" t="s">
        <v>109</v>
      </c>
      <c r="I1145">
        <v>15</v>
      </c>
      <c r="J1145" t="s">
        <v>92</v>
      </c>
      <c r="K1145" t="s">
        <v>95</v>
      </c>
      <c r="L1145" t="s">
        <v>98</v>
      </c>
      <c r="M1145" t="s">
        <v>46</v>
      </c>
      <c r="N1145" t="s">
        <v>59</v>
      </c>
      <c r="O1145">
        <v>30</v>
      </c>
      <c r="P1145" t="s">
        <v>71</v>
      </c>
      <c r="Q1145" t="s">
        <v>102</v>
      </c>
      <c r="R1145" t="s">
        <v>52</v>
      </c>
      <c r="S1145" t="s">
        <v>53</v>
      </c>
      <c r="T1145" t="s">
        <v>66</v>
      </c>
      <c r="U1145" t="s">
        <v>42</v>
      </c>
      <c r="V1145" t="s">
        <v>113</v>
      </c>
      <c r="W1145">
        <v>6</v>
      </c>
      <c r="X1145">
        <v>5</v>
      </c>
      <c r="Y1145" t="s">
        <v>124</v>
      </c>
      <c r="Z1145" t="s">
        <v>32</v>
      </c>
      <c r="AA1145">
        <v>0.01</v>
      </c>
      <c r="AB1145" t="s">
        <v>46</v>
      </c>
      <c r="AC1145" t="s">
        <v>125</v>
      </c>
      <c r="AD1145" t="s">
        <v>671</v>
      </c>
      <c r="AE1145">
        <v>5</v>
      </c>
      <c r="AF1145" t="s">
        <v>491</v>
      </c>
      <c r="AG1145">
        <v>311</v>
      </c>
      <c r="AH1145" t="s">
        <v>116</v>
      </c>
    </row>
    <row r="1146" spans="1:34" x14ac:dyDescent="0.25">
      <c r="A1146" t="s">
        <v>563</v>
      </c>
      <c r="B1146" t="s">
        <v>563</v>
      </c>
      <c r="C1146" t="s">
        <v>575</v>
      </c>
      <c r="D1146" t="s">
        <v>188</v>
      </c>
      <c r="E1146">
        <v>0.05</v>
      </c>
      <c r="F1146" t="s">
        <v>188</v>
      </c>
      <c r="G1146" t="s">
        <v>1325</v>
      </c>
      <c r="H1146" t="s">
        <v>108</v>
      </c>
      <c r="I1146">
        <v>10</v>
      </c>
      <c r="J1146" t="s">
        <v>93</v>
      </c>
      <c r="M1146" t="s">
        <v>46</v>
      </c>
      <c r="N1146" t="s">
        <v>70</v>
      </c>
      <c r="O1146">
        <v>300</v>
      </c>
      <c r="P1146" t="s">
        <v>48</v>
      </c>
      <c r="Q1146" t="s">
        <v>103</v>
      </c>
      <c r="R1146" t="s">
        <v>52</v>
      </c>
      <c r="S1146" t="s">
        <v>53</v>
      </c>
      <c r="T1146" t="s">
        <v>41</v>
      </c>
      <c r="U1146" t="s">
        <v>42</v>
      </c>
      <c r="V1146" t="s">
        <v>113</v>
      </c>
      <c r="W1146">
        <v>1</v>
      </c>
      <c r="Y1146" t="s">
        <v>165</v>
      </c>
      <c r="Z1146" t="s">
        <v>46</v>
      </c>
      <c r="AB1146" t="s">
        <v>46</v>
      </c>
      <c r="AC1146" t="s">
        <v>564</v>
      </c>
      <c r="AD1146" t="s">
        <v>555</v>
      </c>
      <c r="AE1146">
        <v>2</v>
      </c>
      <c r="AF1146" t="s">
        <v>565</v>
      </c>
      <c r="AG1146">
        <v>350</v>
      </c>
      <c r="AH1146" t="s">
        <v>116</v>
      </c>
    </row>
    <row r="1147" spans="1:34" x14ac:dyDescent="0.25">
      <c r="A1147" t="s">
        <v>563</v>
      </c>
      <c r="B1147" t="s">
        <v>563</v>
      </c>
      <c r="C1147" t="s">
        <v>575</v>
      </c>
      <c r="D1147" t="s">
        <v>188</v>
      </c>
      <c r="E1147">
        <v>0.05</v>
      </c>
      <c r="F1147" t="s">
        <v>188</v>
      </c>
      <c r="G1147" t="s">
        <v>1325</v>
      </c>
      <c r="H1147" t="s">
        <v>108</v>
      </c>
      <c r="I1147">
        <v>10</v>
      </c>
      <c r="J1147" t="s">
        <v>93</v>
      </c>
      <c r="M1147" t="s">
        <v>46</v>
      </c>
      <c r="N1147" t="s">
        <v>70</v>
      </c>
      <c r="O1147">
        <v>300</v>
      </c>
      <c r="P1147" t="s">
        <v>34</v>
      </c>
      <c r="Q1147" t="s">
        <v>102</v>
      </c>
      <c r="R1147" t="s">
        <v>52</v>
      </c>
      <c r="S1147" t="s">
        <v>53</v>
      </c>
      <c r="T1147" t="s">
        <v>66</v>
      </c>
      <c r="U1147" t="s">
        <v>42</v>
      </c>
      <c r="V1147" t="s">
        <v>113</v>
      </c>
      <c r="Y1147" t="s">
        <v>165</v>
      </c>
      <c r="Z1147" t="s">
        <v>46</v>
      </c>
      <c r="AB1147" t="s">
        <v>46</v>
      </c>
      <c r="AC1147" t="s">
        <v>557</v>
      </c>
      <c r="AD1147" t="s">
        <v>558</v>
      </c>
      <c r="AE1147">
        <v>5</v>
      </c>
      <c r="AF1147" t="s">
        <v>482</v>
      </c>
      <c r="AG1147">
        <v>300</v>
      </c>
      <c r="AH1147" t="s">
        <v>116</v>
      </c>
    </row>
    <row r="1148" spans="1:34" x14ac:dyDescent="0.25">
      <c r="A1148" t="s">
        <v>188</v>
      </c>
      <c r="B1148" t="s">
        <v>188</v>
      </c>
      <c r="C1148" t="s">
        <v>289</v>
      </c>
      <c r="D1148" t="s">
        <v>188</v>
      </c>
      <c r="E1148">
        <v>0.05</v>
      </c>
      <c r="F1148" t="s">
        <v>188</v>
      </c>
      <c r="G1148" t="s">
        <v>1325</v>
      </c>
      <c r="H1148" t="s">
        <v>290</v>
      </c>
      <c r="I1148">
        <v>10</v>
      </c>
      <c r="J1148" t="s">
        <v>93</v>
      </c>
      <c r="M1148" t="s">
        <v>32</v>
      </c>
      <c r="N1148" t="s">
        <v>59</v>
      </c>
      <c r="O1148">
        <v>360</v>
      </c>
      <c r="P1148" t="s">
        <v>35</v>
      </c>
      <c r="Q1148" t="s">
        <v>102</v>
      </c>
      <c r="R1148" t="s">
        <v>52</v>
      </c>
      <c r="S1148" t="s">
        <v>53</v>
      </c>
      <c r="T1148" t="s">
        <v>66</v>
      </c>
      <c r="U1148" t="s">
        <v>42</v>
      </c>
      <c r="V1148" t="s">
        <v>113</v>
      </c>
      <c r="Z1148" t="s">
        <v>32</v>
      </c>
      <c r="AA1148">
        <v>5.0000000000000001E-3</v>
      </c>
      <c r="AB1148" t="s">
        <v>46</v>
      </c>
      <c r="AC1148" t="s">
        <v>298</v>
      </c>
      <c r="AE1148">
        <v>1</v>
      </c>
      <c r="AF1148" t="s">
        <v>127</v>
      </c>
      <c r="AH1148" t="s">
        <v>117</v>
      </c>
    </row>
    <row r="1149" spans="1:34" x14ac:dyDescent="0.25">
      <c r="A1149" t="s">
        <v>188</v>
      </c>
      <c r="B1149" t="s">
        <v>188</v>
      </c>
      <c r="C1149" t="s">
        <v>396</v>
      </c>
      <c r="D1149" t="s">
        <v>188</v>
      </c>
      <c r="E1149">
        <v>5.1999999999999998E-2</v>
      </c>
      <c r="F1149" t="s">
        <v>188</v>
      </c>
      <c r="G1149" t="s">
        <v>1325</v>
      </c>
      <c r="H1149" t="s">
        <v>111</v>
      </c>
      <c r="I1149">
        <v>10</v>
      </c>
      <c r="J1149" t="s">
        <v>93</v>
      </c>
      <c r="M1149" t="s">
        <v>32</v>
      </c>
      <c r="N1149" t="s">
        <v>59</v>
      </c>
      <c r="O1149">
        <v>900</v>
      </c>
      <c r="P1149" t="s">
        <v>34</v>
      </c>
      <c r="Q1149" t="s">
        <v>102</v>
      </c>
      <c r="R1149" t="s">
        <v>52</v>
      </c>
      <c r="S1149" t="s">
        <v>85</v>
      </c>
      <c r="T1149" t="s">
        <v>66</v>
      </c>
      <c r="U1149" t="s">
        <v>42</v>
      </c>
      <c r="V1149" t="s">
        <v>113</v>
      </c>
      <c r="Z1149" t="s">
        <v>32</v>
      </c>
      <c r="AA1149" t="s">
        <v>397</v>
      </c>
      <c r="AB1149" t="s">
        <v>32</v>
      </c>
      <c r="AC1149" t="s">
        <v>403</v>
      </c>
      <c r="AD1149" t="s">
        <v>404</v>
      </c>
      <c r="AE1149">
        <v>5</v>
      </c>
      <c r="AF1149" t="s">
        <v>405</v>
      </c>
      <c r="AH1149" t="s">
        <v>116</v>
      </c>
    </row>
    <row r="1150" spans="1:34" x14ac:dyDescent="0.25">
      <c r="A1150" t="s">
        <v>188</v>
      </c>
      <c r="B1150" t="s">
        <v>188</v>
      </c>
      <c r="C1150" t="s">
        <v>715</v>
      </c>
      <c r="D1150" t="s">
        <v>188</v>
      </c>
      <c r="E1150">
        <v>5.3199999999999997E-2</v>
      </c>
      <c r="F1150" t="s">
        <v>188</v>
      </c>
      <c r="G1150" t="s">
        <v>1325</v>
      </c>
      <c r="H1150" t="s">
        <v>693</v>
      </c>
      <c r="I1150">
        <v>10</v>
      </c>
      <c r="J1150" t="s">
        <v>93</v>
      </c>
      <c r="M1150" t="s">
        <v>32</v>
      </c>
      <c r="N1150" t="s">
        <v>59</v>
      </c>
      <c r="O1150">
        <v>600</v>
      </c>
      <c r="P1150" t="s">
        <v>48</v>
      </c>
      <c r="Q1150" t="s">
        <v>102</v>
      </c>
      <c r="R1150" t="s">
        <v>52</v>
      </c>
      <c r="S1150" t="s">
        <v>53</v>
      </c>
      <c r="T1150" t="s">
        <v>66</v>
      </c>
      <c r="U1150" t="s">
        <v>42</v>
      </c>
      <c r="V1150" t="s">
        <v>113</v>
      </c>
      <c r="W1150">
        <v>2</v>
      </c>
      <c r="Y1150" t="s">
        <v>708</v>
      </c>
      <c r="Z1150" t="s">
        <v>32</v>
      </c>
      <c r="AA1150" t="s">
        <v>397</v>
      </c>
      <c r="AB1150" t="s">
        <v>46</v>
      </c>
      <c r="AC1150" t="s">
        <v>695</v>
      </c>
      <c r="AD1150" t="s">
        <v>696</v>
      </c>
      <c r="AE1150">
        <v>1</v>
      </c>
      <c r="AF1150" t="s">
        <v>127</v>
      </c>
      <c r="AG1150">
        <v>280</v>
      </c>
      <c r="AH1150" t="s">
        <v>116</v>
      </c>
    </row>
    <row r="1151" spans="1:34" x14ac:dyDescent="0.25">
      <c r="A1151" t="s">
        <v>141</v>
      </c>
      <c r="B1151" t="s">
        <v>141</v>
      </c>
      <c r="C1151" t="s">
        <v>1190</v>
      </c>
      <c r="D1151" t="s">
        <v>188</v>
      </c>
      <c r="E1151">
        <v>5.3999999999999999E-2</v>
      </c>
      <c r="F1151" t="s">
        <v>188</v>
      </c>
      <c r="G1151" t="s">
        <v>1325</v>
      </c>
      <c r="H1151" t="s">
        <v>111</v>
      </c>
      <c r="I1151">
        <v>10</v>
      </c>
      <c r="J1151" t="s">
        <v>93</v>
      </c>
      <c r="M1151" t="s">
        <v>46</v>
      </c>
      <c r="N1151" t="s">
        <v>59</v>
      </c>
      <c r="O1151">
        <v>180</v>
      </c>
      <c r="P1151" t="s">
        <v>48</v>
      </c>
      <c r="Q1151" t="s">
        <v>102</v>
      </c>
      <c r="R1151" t="s">
        <v>52</v>
      </c>
      <c r="S1151" t="s">
        <v>53</v>
      </c>
      <c r="T1151" t="s">
        <v>66</v>
      </c>
      <c r="U1151" t="s">
        <v>42</v>
      </c>
      <c r="V1151" t="s">
        <v>113</v>
      </c>
      <c r="AA1151" t="s">
        <v>894</v>
      </c>
      <c r="AB1151" t="s">
        <v>32</v>
      </c>
      <c r="AE1151">
        <v>5</v>
      </c>
    </row>
    <row r="1152" spans="1:34" x14ac:dyDescent="0.25">
      <c r="A1152" t="s">
        <v>879</v>
      </c>
      <c r="B1152" t="s">
        <v>879</v>
      </c>
      <c r="C1152" t="s">
        <v>1140</v>
      </c>
      <c r="D1152" t="s">
        <v>188</v>
      </c>
      <c r="E1152">
        <v>5.3999999999999999E-2</v>
      </c>
      <c r="F1152" t="s">
        <v>188</v>
      </c>
      <c r="G1152" t="s">
        <v>1325</v>
      </c>
      <c r="H1152" t="s">
        <v>111</v>
      </c>
      <c r="I1152">
        <v>10</v>
      </c>
      <c r="J1152" t="s">
        <v>93</v>
      </c>
      <c r="M1152" t="s">
        <v>46</v>
      </c>
      <c r="N1152" t="s">
        <v>47</v>
      </c>
      <c r="O1152">
        <v>180</v>
      </c>
      <c r="P1152" t="s">
        <v>34</v>
      </c>
      <c r="Q1152" t="s">
        <v>102</v>
      </c>
      <c r="R1152" t="s">
        <v>52</v>
      </c>
      <c r="S1152" t="s">
        <v>53</v>
      </c>
      <c r="T1152" t="s">
        <v>66</v>
      </c>
      <c r="U1152" t="s">
        <v>42</v>
      </c>
      <c r="V1152" t="s">
        <v>113</v>
      </c>
      <c r="W1152">
        <v>0</v>
      </c>
      <c r="Y1152" t="s">
        <v>165</v>
      </c>
      <c r="Z1152" t="s">
        <v>46</v>
      </c>
      <c r="AA1152">
        <v>0.01</v>
      </c>
      <c r="AB1152" t="s">
        <v>46</v>
      </c>
      <c r="AC1152" t="s">
        <v>1127</v>
      </c>
      <c r="AD1152" t="s">
        <v>1122</v>
      </c>
      <c r="AE1152">
        <v>2</v>
      </c>
      <c r="AF1152" t="s">
        <v>526</v>
      </c>
      <c r="AG1152">
        <v>450</v>
      </c>
      <c r="AH1152" t="s">
        <v>116</v>
      </c>
    </row>
    <row r="1153" spans="1:35" x14ac:dyDescent="0.25">
      <c r="A1153" t="s">
        <v>141</v>
      </c>
      <c r="B1153" t="s">
        <v>141</v>
      </c>
      <c r="C1153" t="s">
        <v>280</v>
      </c>
      <c r="D1153" t="s">
        <v>188</v>
      </c>
      <c r="E1153">
        <v>5.4958677685950419E-2</v>
      </c>
      <c r="F1153" t="s">
        <v>188</v>
      </c>
      <c r="G1153" t="s">
        <v>1325</v>
      </c>
      <c r="H1153" t="s">
        <v>241</v>
      </c>
      <c r="I1153">
        <v>10</v>
      </c>
      <c r="J1153" t="s">
        <v>93</v>
      </c>
      <c r="M1153" t="s">
        <v>46</v>
      </c>
      <c r="N1153" t="s">
        <v>59</v>
      </c>
      <c r="O1153">
        <v>120</v>
      </c>
      <c r="P1153" t="s">
        <v>34</v>
      </c>
      <c r="Q1153" t="s">
        <v>102</v>
      </c>
      <c r="R1153" t="s">
        <v>52</v>
      </c>
      <c r="S1153" t="s">
        <v>53</v>
      </c>
      <c r="T1153" t="s">
        <v>66</v>
      </c>
      <c r="U1153" t="s">
        <v>42</v>
      </c>
      <c r="V1153" t="s">
        <v>113</v>
      </c>
      <c r="W1153">
        <v>5.0000000000001155E-3</v>
      </c>
      <c r="Y1153" t="s">
        <v>270</v>
      </c>
      <c r="Z1153" t="s">
        <v>32</v>
      </c>
      <c r="AA1153">
        <v>3.0000000000000001E-3</v>
      </c>
      <c r="AB1153" t="s">
        <v>46</v>
      </c>
      <c r="AC1153" t="s">
        <v>243</v>
      </c>
      <c r="AD1153" t="s">
        <v>244</v>
      </c>
      <c r="AE1153">
        <v>1</v>
      </c>
      <c r="AF1153" t="s">
        <v>245</v>
      </c>
      <c r="AG1153">
        <v>460</v>
      </c>
      <c r="AH1153" t="s">
        <v>78</v>
      </c>
      <c r="AI1153" t="s">
        <v>246</v>
      </c>
    </row>
    <row r="1154" spans="1:35" x14ac:dyDescent="0.25">
      <c r="A1154" t="s">
        <v>188</v>
      </c>
      <c r="B1154" t="s">
        <v>188</v>
      </c>
      <c r="C1154" t="s">
        <v>618</v>
      </c>
      <c r="D1154" t="s">
        <v>188</v>
      </c>
      <c r="E1154">
        <v>5.5300000000000002E-2</v>
      </c>
      <c r="F1154" t="s">
        <v>188</v>
      </c>
      <c r="G1154" t="s">
        <v>1325</v>
      </c>
      <c r="H1154" t="s">
        <v>110</v>
      </c>
      <c r="I1154">
        <v>10</v>
      </c>
      <c r="J1154" t="s">
        <v>93</v>
      </c>
      <c r="M1154" t="s">
        <v>46</v>
      </c>
      <c r="N1154" t="s">
        <v>47</v>
      </c>
      <c r="O1154">
        <v>60</v>
      </c>
      <c r="P1154" t="s">
        <v>34</v>
      </c>
      <c r="Q1154" t="s">
        <v>102</v>
      </c>
      <c r="R1154" t="s">
        <v>52</v>
      </c>
      <c r="S1154" t="s">
        <v>53</v>
      </c>
      <c r="T1154" t="s">
        <v>66</v>
      </c>
      <c r="V1154" t="s">
        <v>113</v>
      </c>
      <c r="W1154">
        <v>0</v>
      </c>
      <c r="Y1154" t="s">
        <v>165</v>
      </c>
      <c r="Z1154" t="s">
        <v>32</v>
      </c>
      <c r="AA1154">
        <v>5.0000000000000001E-3</v>
      </c>
      <c r="AB1154" t="s">
        <v>46</v>
      </c>
      <c r="AC1154" t="s">
        <v>619</v>
      </c>
      <c r="AD1154" t="s">
        <v>620</v>
      </c>
      <c r="AE1154">
        <v>5</v>
      </c>
      <c r="AF1154" t="s">
        <v>621</v>
      </c>
      <c r="AG1154">
        <v>495</v>
      </c>
      <c r="AH1154" t="s">
        <v>118</v>
      </c>
    </row>
    <row r="1155" spans="1:35" x14ac:dyDescent="0.25">
      <c r="A1155" s="11" t="s">
        <v>1279</v>
      </c>
      <c r="B1155" s="11" t="s">
        <v>1279</v>
      </c>
      <c r="C1155" s="11" t="s">
        <v>1275</v>
      </c>
      <c r="D1155" t="s">
        <v>188</v>
      </c>
      <c r="E1155" s="11">
        <v>5.62E-2</v>
      </c>
      <c r="F1155" t="s">
        <v>188</v>
      </c>
      <c r="G1155" t="s">
        <v>1325</v>
      </c>
      <c r="H1155" s="11" t="s">
        <v>111</v>
      </c>
      <c r="I1155" s="11">
        <v>10</v>
      </c>
      <c r="J1155" s="11" t="s">
        <v>93</v>
      </c>
      <c r="K1155" s="11"/>
      <c r="L1155" s="11"/>
      <c r="M1155" s="11" t="s">
        <v>46</v>
      </c>
      <c r="N1155" s="11" t="s">
        <v>59</v>
      </c>
      <c r="O1155" s="11" t="s">
        <v>1277</v>
      </c>
      <c r="P1155" s="11" t="s">
        <v>35</v>
      </c>
      <c r="Q1155" s="11" t="s">
        <v>102</v>
      </c>
      <c r="R1155" s="11" t="s">
        <v>52</v>
      </c>
      <c r="S1155" s="11" t="s">
        <v>53</v>
      </c>
      <c r="T1155" s="11" t="s">
        <v>66</v>
      </c>
      <c r="U1155" s="11" t="s">
        <v>55</v>
      </c>
      <c r="V1155" s="11" t="s">
        <v>113</v>
      </c>
      <c r="W1155" s="11"/>
      <c r="X1155" s="11"/>
      <c r="Y1155" s="11"/>
      <c r="Z1155" s="11"/>
      <c r="AA1155" s="11">
        <v>0.01</v>
      </c>
      <c r="AB1155" s="11"/>
      <c r="AC1155" s="11"/>
      <c r="AD1155" s="11"/>
      <c r="AE1155" s="11">
        <v>10</v>
      </c>
      <c r="AF1155" s="11"/>
      <c r="AG1155" s="11"/>
      <c r="AH1155" s="11"/>
      <c r="AI1155" s="11"/>
    </row>
    <row r="1156" spans="1:35" x14ac:dyDescent="0.25">
      <c r="A1156" t="s">
        <v>188</v>
      </c>
      <c r="B1156" t="s">
        <v>188</v>
      </c>
      <c r="C1156" t="s">
        <v>211</v>
      </c>
      <c r="D1156" t="s">
        <v>188</v>
      </c>
      <c r="E1156">
        <v>5.6500000000000002E-2</v>
      </c>
      <c r="F1156" t="s">
        <v>188</v>
      </c>
      <c r="G1156" t="s">
        <v>1325</v>
      </c>
      <c r="H1156" t="s">
        <v>109</v>
      </c>
      <c r="I1156">
        <v>15</v>
      </c>
      <c r="J1156" t="s">
        <v>93</v>
      </c>
      <c r="M1156" t="s">
        <v>46</v>
      </c>
      <c r="N1156" t="s">
        <v>59</v>
      </c>
      <c r="O1156">
        <v>600</v>
      </c>
      <c r="P1156" t="s">
        <v>34</v>
      </c>
      <c r="Q1156" t="s">
        <v>102</v>
      </c>
      <c r="R1156" t="s">
        <v>52</v>
      </c>
      <c r="S1156" t="s">
        <v>89</v>
      </c>
      <c r="T1156" t="s">
        <v>66</v>
      </c>
      <c r="U1156" t="s">
        <v>42</v>
      </c>
      <c r="V1156" t="s">
        <v>113</v>
      </c>
      <c r="W1156" t="s">
        <v>181</v>
      </c>
      <c r="X1156" t="s">
        <v>182</v>
      </c>
      <c r="Y1156" t="s">
        <v>183</v>
      </c>
      <c r="Z1156" t="s">
        <v>32</v>
      </c>
      <c r="AA1156">
        <v>5.0000000000000001E-3</v>
      </c>
      <c r="AB1156" t="s">
        <v>32</v>
      </c>
      <c r="AC1156" t="s">
        <v>184</v>
      </c>
      <c r="AD1156" t="s">
        <v>185</v>
      </c>
      <c r="AE1156">
        <v>5</v>
      </c>
      <c r="AF1156" t="s">
        <v>186</v>
      </c>
      <c r="AG1156">
        <v>320</v>
      </c>
      <c r="AH1156" t="s">
        <v>116</v>
      </c>
    </row>
    <row r="1157" spans="1:35" x14ac:dyDescent="0.25">
      <c r="A1157" t="s">
        <v>141</v>
      </c>
      <c r="B1157" t="s">
        <v>141</v>
      </c>
      <c r="C1157" t="s">
        <v>809</v>
      </c>
      <c r="D1157" t="s">
        <v>188</v>
      </c>
      <c r="E1157">
        <v>5.8000000000000003E-2</v>
      </c>
      <c r="F1157" t="s">
        <v>188</v>
      </c>
      <c r="G1157" t="s">
        <v>1325</v>
      </c>
      <c r="H1157" t="s">
        <v>109</v>
      </c>
      <c r="J1157" t="s">
        <v>93</v>
      </c>
      <c r="K1157" t="s">
        <v>810</v>
      </c>
      <c r="M1157" t="s">
        <v>46</v>
      </c>
      <c r="N1157" t="s">
        <v>59</v>
      </c>
      <c r="O1157">
        <v>300</v>
      </c>
      <c r="P1157" t="s">
        <v>35</v>
      </c>
      <c r="Q1157" t="s">
        <v>102</v>
      </c>
      <c r="R1157" t="s">
        <v>52</v>
      </c>
      <c r="S1157" t="s">
        <v>53</v>
      </c>
      <c r="T1157" t="s">
        <v>77</v>
      </c>
      <c r="U1157" t="s">
        <v>42</v>
      </c>
      <c r="V1157" t="s">
        <v>113</v>
      </c>
      <c r="Y1157" t="s">
        <v>165</v>
      </c>
      <c r="Z1157" t="s">
        <v>32</v>
      </c>
      <c r="AA1157">
        <v>0.01</v>
      </c>
      <c r="AB1157" t="s">
        <v>46</v>
      </c>
      <c r="AC1157" t="s">
        <v>341</v>
      </c>
      <c r="AD1157" t="s">
        <v>811</v>
      </c>
      <c r="AE1157">
        <v>0.5</v>
      </c>
      <c r="AF1157" t="s">
        <v>812</v>
      </c>
      <c r="AG1157">
        <v>700</v>
      </c>
      <c r="AH1157" t="s">
        <v>117</v>
      </c>
    </row>
    <row r="1158" spans="1:35" x14ac:dyDescent="0.25">
      <c r="A1158" t="s">
        <v>141</v>
      </c>
      <c r="B1158" t="s">
        <v>141</v>
      </c>
      <c r="C1158" t="s">
        <v>1247</v>
      </c>
      <c r="D1158" t="s">
        <v>188</v>
      </c>
      <c r="E1158">
        <v>5.8000000000000003E-2</v>
      </c>
      <c r="F1158" t="s">
        <v>188</v>
      </c>
      <c r="G1158" t="s">
        <v>1325</v>
      </c>
      <c r="H1158" t="s">
        <v>110</v>
      </c>
      <c r="I1158">
        <v>10</v>
      </c>
      <c r="J1158" t="s">
        <v>93</v>
      </c>
      <c r="M1158" t="s">
        <v>46</v>
      </c>
      <c r="N1158" t="s">
        <v>59</v>
      </c>
      <c r="O1158">
        <v>60</v>
      </c>
      <c r="P1158" t="s">
        <v>34</v>
      </c>
      <c r="Q1158" t="s">
        <v>102</v>
      </c>
      <c r="R1158" t="s">
        <v>52</v>
      </c>
      <c r="S1158" t="s">
        <v>53</v>
      </c>
      <c r="T1158" t="s">
        <v>66</v>
      </c>
      <c r="U1158" t="s">
        <v>42</v>
      </c>
      <c r="V1158" t="s">
        <v>113</v>
      </c>
      <c r="W1158">
        <v>0</v>
      </c>
      <c r="Y1158" t="s">
        <v>917</v>
      </c>
      <c r="Z1158" t="s">
        <v>32</v>
      </c>
      <c r="AA1158">
        <v>0.01</v>
      </c>
      <c r="AB1158" t="s">
        <v>46</v>
      </c>
      <c r="AC1158" t="s">
        <v>295</v>
      </c>
      <c r="AD1158" t="s">
        <v>718</v>
      </c>
      <c r="AE1158">
        <v>5</v>
      </c>
      <c r="AF1158" t="s">
        <v>526</v>
      </c>
      <c r="AG1158">
        <v>425</v>
      </c>
      <c r="AH1158" t="s">
        <v>117</v>
      </c>
    </row>
    <row r="1159" spans="1:35" x14ac:dyDescent="0.25">
      <c r="A1159" t="s">
        <v>188</v>
      </c>
      <c r="B1159" t="s">
        <v>188</v>
      </c>
      <c r="C1159" t="s">
        <v>338</v>
      </c>
      <c r="D1159" t="s">
        <v>188</v>
      </c>
      <c r="E1159">
        <v>0.06</v>
      </c>
      <c r="F1159" t="s">
        <v>188</v>
      </c>
      <c r="G1159" t="s">
        <v>1325</v>
      </c>
      <c r="H1159" t="s">
        <v>111</v>
      </c>
      <c r="I1159">
        <v>10</v>
      </c>
      <c r="J1159" t="s">
        <v>96</v>
      </c>
      <c r="M1159" t="s">
        <v>32</v>
      </c>
      <c r="N1159" t="s">
        <v>59</v>
      </c>
      <c r="O1159">
        <v>3</v>
      </c>
      <c r="P1159" t="s">
        <v>339</v>
      </c>
      <c r="Q1159" t="s">
        <v>102</v>
      </c>
      <c r="R1159" t="s">
        <v>52</v>
      </c>
      <c r="S1159" t="s">
        <v>53</v>
      </c>
      <c r="T1159" t="s">
        <v>66</v>
      </c>
      <c r="U1159" t="s">
        <v>42</v>
      </c>
      <c r="V1159" t="s">
        <v>113</v>
      </c>
      <c r="W1159">
        <v>0</v>
      </c>
      <c r="Y1159" t="s">
        <v>165</v>
      </c>
      <c r="Z1159" t="s">
        <v>32</v>
      </c>
      <c r="AC1159" t="s">
        <v>341</v>
      </c>
      <c r="AD1159" t="s">
        <v>342</v>
      </c>
      <c r="AE1159">
        <v>2</v>
      </c>
      <c r="AF1159" t="s">
        <v>343</v>
      </c>
      <c r="AG1159">
        <v>523</v>
      </c>
      <c r="AH1159" t="s">
        <v>116</v>
      </c>
    </row>
    <row r="1160" spans="1:35" x14ac:dyDescent="0.25">
      <c r="A1160" t="s">
        <v>188</v>
      </c>
      <c r="B1160" t="s">
        <v>188</v>
      </c>
      <c r="C1160" t="s">
        <v>1318</v>
      </c>
      <c r="D1160" t="s">
        <v>188</v>
      </c>
      <c r="E1160">
        <v>0.06</v>
      </c>
      <c r="F1160" t="s">
        <v>188</v>
      </c>
      <c r="G1160" t="s">
        <v>1325</v>
      </c>
      <c r="H1160" t="s">
        <v>111</v>
      </c>
      <c r="I1160">
        <v>10</v>
      </c>
      <c r="J1160" t="s">
        <v>93</v>
      </c>
      <c r="M1160" t="s">
        <v>46</v>
      </c>
      <c r="N1160" t="s">
        <v>47</v>
      </c>
      <c r="O1160">
        <v>120</v>
      </c>
      <c r="P1160" t="s">
        <v>35</v>
      </c>
      <c r="Q1160" t="s">
        <v>102</v>
      </c>
      <c r="R1160" t="s">
        <v>52</v>
      </c>
      <c r="S1160" t="s">
        <v>53</v>
      </c>
      <c r="T1160" t="s">
        <v>66</v>
      </c>
      <c r="U1160" t="s">
        <v>42</v>
      </c>
      <c r="V1160" t="s">
        <v>113</v>
      </c>
      <c r="Y1160" t="s">
        <v>890</v>
      </c>
      <c r="Z1160" t="s">
        <v>32</v>
      </c>
      <c r="AA1160">
        <v>0.01</v>
      </c>
      <c r="AB1160" t="s">
        <v>46</v>
      </c>
      <c r="AC1160" t="s">
        <v>1308</v>
      </c>
      <c r="AD1160" t="s">
        <v>641</v>
      </c>
      <c r="AE1160">
        <v>2</v>
      </c>
      <c r="AF1160" t="s">
        <v>1309</v>
      </c>
      <c r="AG1160">
        <v>600</v>
      </c>
      <c r="AH1160" t="s">
        <v>116</v>
      </c>
    </row>
    <row r="1161" spans="1:35" x14ac:dyDescent="0.25">
      <c r="A1161" t="s">
        <v>188</v>
      </c>
      <c r="B1161" t="s">
        <v>188</v>
      </c>
      <c r="C1161" t="s">
        <v>470</v>
      </c>
      <c r="D1161" t="s">
        <v>188</v>
      </c>
      <c r="E1161">
        <v>7.0999999999999994E-2</v>
      </c>
      <c r="F1161" t="s">
        <v>188</v>
      </c>
      <c r="G1161" t="s">
        <v>1325</v>
      </c>
      <c r="H1161" t="s">
        <v>111</v>
      </c>
      <c r="I1161">
        <v>10</v>
      </c>
      <c r="J1161" t="s">
        <v>93</v>
      </c>
      <c r="M1161" t="s">
        <v>46</v>
      </c>
      <c r="N1161" t="s">
        <v>59</v>
      </c>
      <c r="O1161">
        <v>300</v>
      </c>
      <c r="P1161" t="s">
        <v>34</v>
      </c>
      <c r="Q1161" t="s">
        <v>102</v>
      </c>
      <c r="R1161" t="s">
        <v>52</v>
      </c>
      <c r="S1161" t="s">
        <v>53</v>
      </c>
      <c r="T1161" t="s">
        <v>66</v>
      </c>
      <c r="U1161" t="s">
        <v>42</v>
      </c>
      <c r="V1161" t="s">
        <v>113</v>
      </c>
      <c r="W1161">
        <v>6</v>
      </c>
      <c r="Z1161" t="s">
        <v>32</v>
      </c>
      <c r="AA1161">
        <v>0.01</v>
      </c>
      <c r="AB1161" t="s">
        <v>46</v>
      </c>
      <c r="AC1161" t="s">
        <v>474</v>
      </c>
      <c r="AD1161" t="s">
        <v>220</v>
      </c>
      <c r="AE1161">
        <v>1</v>
      </c>
      <c r="AF1161" t="s">
        <v>475</v>
      </c>
      <c r="AG1161">
        <v>490</v>
      </c>
      <c r="AH1161" t="s">
        <v>117</v>
      </c>
    </row>
    <row r="1162" spans="1:35" x14ac:dyDescent="0.25">
      <c r="A1162" t="s">
        <v>141</v>
      </c>
      <c r="B1162" t="s">
        <v>141</v>
      </c>
      <c r="C1162" t="s">
        <v>414</v>
      </c>
      <c r="D1162" t="s">
        <v>188</v>
      </c>
      <c r="E1162">
        <v>7.2999999999999995E-2</v>
      </c>
      <c r="F1162" t="s">
        <v>188</v>
      </c>
      <c r="G1162" t="s">
        <v>1325</v>
      </c>
      <c r="H1162" t="s">
        <v>111</v>
      </c>
      <c r="I1162">
        <v>10</v>
      </c>
      <c r="J1162" t="s">
        <v>93</v>
      </c>
      <c r="M1162" t="s">
        <v>415</v>
      </c>
      <c r="N1162" t="s">
        <v>59</v>
      </c>
      <c r="O1162">
        <v>10</v>
      </c>
      <c r="P1162" t="s">
        <v>48</v>
      </c>
      <c r="Q1162" t="s">
        <v>102</v>
      </c>
      <c r="R1162" t="s">
        <v>52</v>
      </c>
      <c r="S1162" t="s">
        <v>53</v>
      </c>
      <c r="T1162" t="s">
        <v>66</v>
      </c>
      <c r="U1162" t="s">
        <v>42</v>
      </c>
      <c r="V1162" t="s">
        <v>113</v>
      </c>
      <c r="Y1162" t="s">
        <v>165</v>
      </c>
      <c r="Z1162" t="s">
        <v>32</v>
      </c>
      <c r="AA1162">
        <v>0.01</v>
      </c>
      <c r="AC1162" t="s">
        <v>429</v>
      </c>
      <c r="AE1162">
        <v>10</v>
      </c>
      <c r="AF1162" t="s">
        <v>430</v>
      </c>
      <c r="AG1162">
        <v>800</v>
      </c>
      <c r="AH1162" t="s">
        <v>116</v>
      </c>
    </row>
    <row r="1163" spans="1:35" x14ac:dyDescent="0.25">
      <c r="A1163" t="s">
        <v>188</v>
      </c>
      <c r="B1163" t="s">
        <v>188</v>
      </c>
      <c r="C1163" t="s">
        <v>288</v>
      </c>
      <c r="D1163" t="s">
        <v>188</v>
      </c>
      <c r="E1163">
        <v>7.8E-2</v>
      </c>
      <c r="F1163" t="s">
        <v>188</v>
      </c>
      <c r="G1163" t="s">
        <v>1325</v>
      </c>
      <c r="H1163" t="s">
        <v>111</v>
      </c>
      <c r="I1163">
        <v>10</v>
      </c>
      <c r="J1163" t="s">
        <v>93</v>
      </c>
      <c r="M1163" t="s">
        <v>46</v>
      </c>
      <c r="N1163" t="s">
        <v>59</v>
      </c>
      <c r="O1163">
        <v>60</v>
      </c>
      <c r="P1163" t="s">
        <v>48</v>
      </c>
      <c r="Q1163" t="s">
        <v>102</v>
      </c>
      <c r="R1163" t="s">
        <v>52</v>
      </c>
      <c r="S1163" t="s">
        <v>53</v>
      </c>
      <c r="T1163" t="s">
        <v>66</v>
      </c>
      <c r="U1163" t="s">
        <v>42</v>
      </c>
      <c r="V1163" t="s">
        <v>113</v>
      </c>
      <c r="Z1163" t="s">
        <v>32</v>
      </c>
      <c r="AA1163" t="s">
        <v>281</v>
      </c>
      <c r="AB1163" t="s">
        <v>46</v>
      </c>
      <c r="AE1163">
        <v>5</v>
      </c>
      <c r="AG1163" t="s">
        <v>282</v>
      </c>
      <c r="AH1163" t="s">
        <v>116</v>
      </c>
    </row>
    <row r="1164" spans="1:35" x14ac:dyDescent="0.25">
      <c r="A1164" t="s">
        <v>649</v>
      </c>
      <c r="B1164" t="s">
        <v>649</v>
      </c>
      <c r="C1164" t="s">
        <v>653</v>
      </c>
      <c r="D1164" t="s">
        <v>188</v>
      </c>
      <c r="E1164">
        <v>8.3000000000000004E-2</v>
      </c>
      <c r="F1164" t="s">
        <v>188</v>
      </c>
      <c r="G1164" t="s">
        <v>1325</v>
      </c>
      <c r="H1164" t="s">
        <v>111</v>
      </c>
      <c r="I1164">
        <v>10</v>
      </c>
      <c r="J1164" t="s">
        <v>93</v>
      </c>
      <c r="M1164" t="s">
        <v>32</v>
      </c>
      <c r="N1164" t="s">
        <v>59</v>
      </c>
      <c r="O1164">
        <v>1500</v>
      </c>
      <c r="P1164" t="s">
        <v>48</v>
      </c>
      <c r="Q1164" t="s">
        <v>102</v>
      </c>
      <c r="R1164" t="s">
        <v>52</v>
      </c>
      <c r="S1164" t="s">
        <v>53</v>
      </c>
      <c r="T1164" t="s">
        <v>66</v>
      </c>
      <c r="U1164" t="s">
        <v>42</v>
      </c>
      <c r="V1164" t="s">
        <v>113</v>
      </c>
      <c r="X1164">
        <v>2.4600000000000222</v>
      </c>
      <c r="Y1164" t="s">
        <v>632</v>
      </c>
      <c r="Z1164" t="s">
        <v>32</v>
      </c>
      <c r="AA1164">
        <v>0.01</v>
      </c>
      <c r="AB1164" t="s">
        <v>46</v>
      </c>
      <c r="AC1164" t="s">
        <v>640</v>
      </c>
      <c r="AD1164" t="s">
        <v>641</v>
      </c>
      <c r="AE1164">
        <v>20</v>
      </c>
      <c r="AF1164" t="s">
        <v>491</v>
      </c>
      <c r="AG1164">
        <v>214</v>
      </c>
      <c r="AH1164" t="s">
        <v>116</v>
      </c>
    </row>
    <row r="1165" spans="1:35" x14ac:dyDescent="0.25">
      <c r="A1165" t="s">
        <v>188</v>
      </c>
      <c r="B1165" t="s">
        <v>188</v>
      </c>
      <c r="C1165" t="s">
        <v>350</v>
      </c>
      <c r="D1165" t="s">
        <v>188</v>
      </c>
      <c r="E1165">
        <v>0.10300000000000001</v>
      </c>
      <c r="F1165" t="s">
        <v>188</v>
      </c>
      <c r="G1165" t="s">
        <v>1325</v>
      </c>
      <c r="H1165" t="s">
        <v>110</v>
      </c>
      <c r="I1165">
        <v>5</v>
      </c>
      <c r="J1165" t="s">
        <v>93</v>
      </c>
      <c r="M1165" t="s">
        <v>46</v>
      </c>
      <c r="N1165" t="s">
        <v>59</v>
      </c>
      <c r="O1165">
        <v>180</v>
      </c>
      <c r="P1165" t="s">
        <v>34</v>
      </c>
      <c r="Q1165" t="s">
        <v>102</v>
      </c>
      <c r="R1165" t="s">
        <v>52</v>
      </c>
      <c r="S1165" t="s">
        <v>53</v>
      </c>
      <c r="T1165" t="s">
        <v>66</v>
      </c>
      <c r="U1165" t="s">
        <v>42</v>
      </c>
      <c r="V1165" t="s">
        <v>113</v>
      </c>
      <c r="W1165">
        <v>0.1</v>
      </c>
      <c r="Y1165" t="s">
        <v>354</v>
      </c>
      <c r="Z1165" t="s">
        <v>32</v>
      </c>
      <c r="AA1165">
        <v>0.01</v>
      </c>
      <c r="AB1165" t="s">
        <v>46</v>
      </c>
      <c r="AC1165" t="s">
        <v>295</v>
      </c>
      <c r="AD1165" t="s">
        <v>352</v>
      </c>
      <c r="AE1165">
        <v>2</v>
      </c>
      <c r="AF1165" t="s">
        <v>127</v>
      </c>
      <c r="AG1165" t="s">
        <v>353</v>
      </c>
      <c r="AH1165" t="s">
        <v>116</v>
      </c>
    </row>
    <row r="1166" spans="1:35" x14ac:dyDescent="0.25">
      <c r="A1166" t="s">
        <v>188</v>
      </c>
      <c r="B1166" t="s">
        <v>188</v>
      </c>
      <c r="C1166" t="s">
        <v>777</v>
      </c>
      <c r="D1166" t="s">
        <v>188</v>
      </c>
      <c r="E1166">
        <v>0.122</v>
      </c>
      <c r="F1166" t="s">
        <v>188</v>
      </c>
      <c r="G1166" t="s">
        <v>1325</v>
      </c>
      <c r="H1166" t="s">
        <v>111</v>
      </c>
      <c r="I1166">
        <v>10</v>
      </c>
      <c r="J1166" t="s">
        <v>93</v>
      </c>
      <c r="M1166" t="s">
        <v>46</v>
      </c>
      <c r="N1166" t="s">
        <v>59</v>
      </c>
      <c r="O1166">
        <v>900</v>
      </c>
      <c r="P1166" t="s">
        <v>48</v>
      </c>
      <c r="Q1166" t="s">
        <v>102</v>
      </c>
      <c r="R1166" t="s">
        <v>52</v>
      </c>
      <c r="S1166" t="s">
        <v>53</v>
      </c>
      <c r="T1166" t="s">
        <v>66</v>
      </c>
      <c r="U1166" t="s">
        <v>42</v>
      </c>
      <c r="V1166" t="s">
        <v>113</v>
      </c>
      <c r="Z1166" t="s">
        <v>32</v>
      </c>
      <c r="AA1166">
        <v>5.0000000000000001E-3</v>
      </c>
      <c r="AB1166" t="s">
        <v>46</v>
      </c>
      <c r="AC1166" t="s">
        <v>781</v>
      </c>
      <c r="AD1166" t="s">
        <v>220</v>
      </c>
      <c r="AE1166">
        <v>5</v>
      </c>
      <c r="AF1166" t="s">
        <v>782</v>
      </c>
      <c r="AG1166">
        <v>500</v>
      </c>
      <c r="AH1166" t="s">
        <v>116</v>
      </c>
    </row>
    <row r="1167" spans="1:35" x14ac:dyDescent="0.25">
      <c r="A1167" t="s">
        <v>188</v>
      </c>
      <c r="B1167" t="s">
        <v>188</v>
      </c>
      <c r="C1167" t="s">
        <v>1191</v>
      </c>
      <c r="D1167" t="s">
        <v>188</v>
      </c>
      <c r="F1167" t="s">
        <v>188</v>
      </c>
      <c r="G1167" t="s">
        <v>1325</v>
      </c>
      <c r="I1167">
        <v>10</v>
      </c>
      <c r="J1167" t="s">
        <v>93</v>
      </c>
      <c r="M1167" t="s">
        <v>46</v>
      </c>
      <c r="N1167" t="s">
        <v>47</v>
      </c>
      <c r="O1167">
        <v>60</v>
      </c>
      <c r="P1167" t="s">
        <v>71</v>
      </c>
      <c r="Q1167" t="s">
        <v>102</v>
      </c>
      <c r="R1167" t="s">
        <v>39</v>
      </c>
      <c r="S1167" t="s">
        <v>90</v>
      </c>
      <c r="T1167" t="s">
        <v>66</v>
      </c>
      <c r="U1167" t="s">
        <v>42</v>
      </c>
      <c r="V1167" t="s">
        <v>113</v>
      </c>
      <c r="W1167">
        <v>47.191806</v>
      </c>
      <c r="X1167">
        <v>5</v>
      </c>
      <c r="Z1167" t="s">
        <v>32</v>
      </c>
      <c r="AA1167">
        <v>5.0000000000000001E-3</v>
      </c>
      <c r="AB1167" t="s">
        <v>32</v>
      </c>
      <c r="AC1167" t="s">
        <v>1192</v>
      </c>
      <c r="AD1167" t="s">
        <v>1193</v>
      </c>
      <c r="AE1167">
        <v>5</v>
      </c>
      <c r="AF1167" t="s">
        <v>802</v>
      </c>
      <c r="AG1167">
        <v>900</v>
      </c>
      <c r="AH1167" t="s">
        <v>119</v>
      </c>
    </row>
    <row r="1168" spans="1:35" x14ac:dyDescent="0.25">
      <c r="A1168" t="s">
        <v>188</v>
      </c>
      <c r="B1168" t="s">
        <v>188</v>
      </c>
      <c r="C1168" t="s">
        <v>440</v>
      </c>
      <c r="D1168" t="s">
        <v>188</v>
      </c>
      <c r="F1168" t="s">
        <v>188</v>
      </c>
      <c r="G1168" t="s">
        <v>1325</v>
      </c>
      <c r="I1168">
        <v>10</v>
      </c>
      <c r="J1168" t="s">
        <v>93</v>
      </c>
      <c r="M1168" t="s">
        <v>46</v>
      </c>
      <c r="N1168" t="s">
        <v>59</v>
      </c>
      <c r="O1168">
        <v>600</v>
      </c>
      <c r="P1168" t="s">
        <v>35</v>
      </c>
      <c r="Q1168" t="s">
        <v>102</v>
      </c>
      <c r="R1168" t="s">
        <v>78</v>
      </c>
      <c r="S1168" t="s">
        <v>85</v>
      </c>
      <c r="T1168" t="s">
        <v>66</v>
      </c>
      <c r="U1168" t="s">
        <v>42</v>
      </c>
      <c r="V1168" t="s">
        <v>113</v>
      </c>
      <c r="Z1168" t="s">
        <v>32</v>
      </c>
      <c r="AA1168">
        <v>5.0000000000000001E-3</v>
      </c>
      <c r="AB1168" t="s">
        <v>32</v>
      </c>
      <c r="AC1168" t="s">
        <v>441</v>
      </c>
      <c r="AD1168" t="s">
        <v>442</v>
      </c>
      <c r="AE1168">
        <v>20</v>
      </c>
      <c r="AG1168">
        <v>850</v>
      </c>
      <c r="AH1168" t="s">
        <v>117</v>
      </c>
    </row>
    <row r="1169" spans="1:34" x14ac:dyDescent="0.25">
      <c r="A1169" t="s">
        <v>688</v>
      </c>
      <c r="B1169" t="s">
        <v>688</v>
      </c>
      <c r="C1169" t="s">
        <v>692</v>
      </c>
      <c r="D1169" t="s">
        <v>688</v>
      </c>
      <c r="F1169" t="s">
        <v>688</v>
      </c>
      <c r="I1169">
        <v>15</v>
      </c>
      <c r="J1169" t="s">
        <v>92</v>
      </c>
      <c r="K1169" t="s">
        <v>95</v>
      </c>
      <c r="L1169" t="s">
        <v>98</v>
      </c>
      <c r="M1169" t="s">
        <v>46</v>
      </c>
      <c r="N1169" t="s">
        <v>59</v>
      </c>
      <c r="O1169">
        <v>30</v>
      </c>
      <c r="P1169" t="s">
        <v>71</v>
      </c>
      <c r="Q1169" t="s">
        <v>102</v>
      </c>
      <c r="R1169" t="s">
        <v>676</v>
      </c>
      <c r="S1169" t="s">
        <v>89</v>
      </c>
      <c r="T1169" t="s">
        <v>66</v>
      </c>
      <c r="U1169" t="s">
        <v>42</v>
      </c>
      <c r="V1169" t="s">
        <v>100</v>
      </c>
      <c r="W1169">
        <v>6</v>
      </c>
      <c r="X1169">
        <v>5</v>
      </c>
      <c r="Y1169" t="s">
        <v>664</v>
      </c>
      <c r="Z1169" t="s">
        <v>46</v>
      </c>
      <c r="AB1169" t="s">
        <v>32</v>
      </c>
      <c r="AC1169" t="s">
        <v>677</v>
      </c>
      <c r="AD1169" t="s">
        <v>689</v>
      </c>
      <c r="AE1169">
        <v>1</v>
      </c>
      <c r="AF1169" t="s">
        <v>679</v>
      </c>
    </row>
    <row r="1170" spans="1:34" x14ac:dyDescent="0.25">
      <c r="A1170" t="s">
        <v>142</v>
      </c>
      <c r="B1170" t="s">
        <v>142</v>
      </c>
      <c r="C1170" t="s">
        <v>224</v>
      </c>
      <c r="D1170" t="s">
        <v>142</v>
      </c>
      <c r="E1170">
        <v>5.1700000000000003E-2</v>
      </c>
      <c r="F1170" t="s">
        <v>142</v>
      </c>
      <c r="G1170" t="s">
        <v>1325</v>
      </c>
      <c r="H1170" t="s">
        <v>111</v>
      </c>
      <c r="I1170">
        <v>10</v>
      </c>
      <c r="J1170" t="s">
        <v>93</v>
      </c>
      <c r="M1170" t="s">
        <v>46</v>
      </c>
      <c r="N1170" t="s">
        <v>59</v>
      </c>
      <c r="O1170">
        <v>120</v>
      </c>
      <c r="P1170" t="s">
        <v>34</v>
      </c>
      <c r="Q1170" t="s">
        <v>102</v>
      </c>
      <c r="R1170" t="s">
        <v>52</v>
      </c>
      <c r="S1170" t="s">
        <v>53</v>
      </c>
      <c r="T1170" t="s">
        <v>66</v>
      </c>
      <c r="V1170" t="s">
        <v>113</v>
      </c>
      <c r="Z1170" t="s">
        <v>32</v>
      </c>
      <c r="AA1170" t="s">
        <v>213</v>
      </c>
      <c r="AB1170" t="s">
        <v>46</v>
      </c>
      <c r="AC1170" t="s">
        <v>219</v>
      </c>
      <c r="AD1170" t="s">
        <v>220</v>
      </c>
      <c r="AE1170">
        <v>1</v>
      </c>
      <c r="AF1170" t="s">
        <v>216</v>
      </c>
      <c r="AG1170">
        <v>250</v>
      </c>
      <c r="AH1170" t="s">
        <v>116</v>
      </c>
    </row>
    <row r="1171" spans="1:34" x14ac:dyDescent="0.25">
      <c r="A1171" t="s">
        <v>142</v>
      </c>
      <c r="B1171" t="s">
        <v>142</v>
      </c>
      <c r="C1171" t="s">
        <v>180</v>
      </c>
      <c r="D1171" t="s">
        <v>142</v>
      </c>
      <c r="E1171" s="18">
        <v>5.3333333333333337E-2</v>
      </c>
      <c r="F1171" t="s">
        <v>142</v>
      </c>
      <c r="G1171" t="s">
        <v>1325</v>
      </c>
      <c r="H1171" t="s">
        <v>109</v>
      </c>
      <c r="I1171">
        <v>10</v>
      </c>
      <c r="J1171" t="s">
        <v>93</v>
      </c>
      <c r="M1171" t="s">
        <v>46</v>
      </c>
      <c r="N1171" t="s">
        <v>59</v>
      </c>
      <c r="O1171">
        <v>15</v>
      </c>
      <c r="P1171" t="s">
        <v>71</v>
      </c>
      <c r="Q1171" t="s">
        <v>102</v>
      </c>
      <c r="R1171" t="s">
        <v>52</v>
      </c>
      <c r="S1171" t="s">
        <v>53</v>
      </c>
      <c r="T1171" t="s">
        <v>66</v>
      </c>
      <c r="U1171" t="s">
        <v>42</v>
      </c>
      <c r="V1171" t="s">
        <v>100</v>
      </c>
      <c r="W1171">
        <v>2</v>
      </c>
      <c r="X1171">
        <v>15</v>
      </c>
      <c r="Y1171" t="s">
        <v>165</v>
      </c>
      <c r="Z1171" t="s">
        <v>32</v>
      </c>
      <c r="AA1171" t="s">
        <v>166</v>
      </c>
      <c r="AB1171" t="s">
        <v>46</v>
      </c>
      <c r="AC1171" t="s">
        <v>179</v>
      </c>
      <c r="AD1171" t="s">
        <v>168</v>
      </c>
      <c r="AE1171">
        <v>2</v>
      </c>
      <c r="AF1171" t="s">
        <v>169</v>
      </c>
      <c r="AG1171">
        <v>570</v>
      </c>
      <c r="AH1171" t="s">
        <v>116</v>
      </c>
    </row>
    <row r="1172" spans="1:34" x14ac:dyDescent="0.25">
      <c r="A1172" t="s">
        <v>142</v>
      </c>
      <c r="B1172" t="s">
        <v>142</v>
      </c>
      <c r="C1172" t="s">
        <v>975</v>
      </c>
      <c r="D1172" t="s">
        <v>142</v>
      </c>
      <c r="E1172">
        <v>5.8000000000000003E-2</v>
      </c>
      <c r="F1172" t="s">
        <v>142</v>
      </c>
      <c r="G1172" t="s">
        <v>1325</v>
      </c>
      <c r="H1172" t="s">
        <v>109</v>
      </c>
      <c r="I1172">
        <v>10</v>
      </c>
      <c r="J1172" t="s">
        <v>93</v>
      </c>
      <c r="M1172" t="s">
        <v>46</v>
      </c>
      <c r="N1172" t="s">
        <v>59</v>
      </c>
      <c r="O1172">
        <v>60</v>
      </c>
      <c r="P1172" t="s">
        <v>48</v>
      </c>
      <c r="Q1172" t="s">
        <v>102</v>
      </c>
      <c r="R1172" t="s">
        <v>52</v>
      </c>
      <c r="S1172" t="s">
        <v>53</v>
      </c>
      <c r="T1172" t="s">
        <v>66</v>
      </c>
      <c r="U1172" t="s">
        <v>42</v>
      </c>
      <c r="V1172" t="s">
        <v>113</v>
      </c>
      <c r="Y1172" t="s">
        <v>165</v>
      </c>
      <c r="Z1172" t="s">
        <v>32</v>
      </c>
      <c r="AA1172">
        <v>0.01</v>
      </c>
      <c r="AB1172" t="s">
        <v>46</v>
      </c>
      <c r="AC1172" t="s">
        <v>966</v>
      </c>
      <c r="AD1172" t="s">
        <v>967</v>
      </c>
      <c r="AE1172">
        <v>5</v>
      </c>
      <c r="AF1172" t="s">
        <v>482</v>
      </c>
      <c r="AG1172">
        <v>750</v>
      </c>
      <c r="AH1172" t="s">
        <v>120</v>
      </c>
    </row>
    <row r="1173" spans="1:34" x14ac:dyDescent="0.25">
      <c r="A1173" t="s">
        <v>142</v>
      </c>
      <c r="B1173" t="s">
        <v>142</v>
      </c>
      <c r="C1173" t="s">
        <v>164</v>
      </c>
      <c r="D1173" t="s">
        <v>142</v>
      </c>
      <c r="E1173" s="17">
        <v>5.96E-2</v>
      </c>
      <c r="F1173" t="s">
        <v>142</v>
      </c>
      <c r="G1173" t="s">
        <v>1325</v>
      </c>
      <c r="H1173" t="s">
        <v>109</v>
      </c>
      <c r="I1173">
        <v>10</v>
      </c>
      <c r="J1173" t="s">
        <v>132</v>
      </c>
      <c r="M1173" t="s">
        <v>46</v>
      </c>
      <c r="N1173" t="s">
        <v>59</v>
      </c>
      <c r="O1173">
        <v>300</v>
      </c>
      <c r="P1173" t="s">
        <v>123</v>
      </c>
      <c r="Q1173" t="s">
        <v>102</v>
      </c>
      <c r="R1173" t="s">
        <v>52</v>
      </c>
      <c r="S1173" t="s">
        <v>53</v>
      </c>
      <c r="T1173" t="s">
        <v>66</v>
      </c>
      <c r="U1173" t="s">
        <v>42</v>
      </c>
      <c r="V1173" t="s">
        <v>113</v>
      </c>
      <c r="W1173">
        <v>-0.5</v>
      </c>
      <c r="Y1173" t="s">
        <v>124</v>
      </c>
      <c r="Z1173" t="s">
        <v>32</v>
      </c>
      <c r="AA1173">
        <v>1E-3</v>
      </c>
      <c r="AB1173" t="s">
        <v>46</v>
      </c>
      <c r="AC1173" t="s">
        <v>133</v>
      </c>
      <c r="AD1173" t="s">
        <v>134</v>
      </c>
      <c r="AE1173">
        <v>2</v>
      </c>
      <c r="AF1173" t="s">
        <v>127</v>
      </c>
      <c r="AG1173">
        <v>321</v>
      </c>
      <c r="AH1173" t="s">
        <v>116</v>
      </c>
    </row>
    <row r="1174" spans="1:34" x14ac:dyDescent="0.25">
      <c r="A1174" t="s">
        <v>452</v>
      </c>
      <c r="B1174" t="s">
        <v>452</v>
      </c>
      <c r="C1174" t="s">
        <v>600</v>
      </c>
      <c r="D1174" t="s">
        <v>142</v>
      </c>
      <c r="E1174">
        <v>6.6000000000000003E-2</v>
      </c>
      <c r="F1174" t="s">
        <v>142</v>
      </c>
      <c r="G1174" t="s">
        <v>1325</v>
      </c>
      <c r="H1174" t="s">
        <v>108</v>
      </c>
      <c r="I1174">
        <v>15</v>
      </c>
      <c r="J1174" t="s">
        <v>93</v>
      </c>
      <c r="M1174" t="s">
        <v>46</v>
      </c>
      <c r="N1174" t="s">
        <v>70</v>
      </c>
      <c r="O1174">
        <v>906</v>
      </c>
      <c r="P1174" t="s">
        <v>34</v>
      </c>
      <c r="Q1174" t="s">
        <v>102</v>
      </c>
      <c r="R1174" t="s">
        <v>52</v>
      </c>
      <c r="S1174" t="s">
        <v>88</v>
      </c>
      <c r="T1174" t="s">
        <v>66</v>
      </c>
      <c r="U1174" t="s">
        <v>42</v>
      </c>
      <c r="V1174" t="s">
        <v>113</v>
      </c>
      <c r="W1174">
        <v>5</v>
      </c>
      <c r="Y1174" t="s">
        <v>603</v>
      </c>
      <c r="Z1174" t="s">
        <v>32</v>
      </c>
      <c r="AA1174">
        <v>5.0000000000000001E-3</v>
      </c>
      <c r="AB1174" t="s">
        <v>46</v>
      </c>
      <c r="AC1174" t="s">
        <v>604</v>
      </c>
      <c r="AD1174" t="s">
        <v>613</v>
      </c>
      <c r="AE1174">
        <v>0.5</v>
      </c>
      <c r="AF1174" t="s">
        <v>606</v>
      </c>
      <c r="AG1174">
        <v>380</v>
      </c>
      <c r="AH1174" t="s">
        <v>116</v>
      </c>
    </row>
    <row r="1175" spans="1:34" x14ac:dyDescent="0.25">
      <c r="A1175" t="s">
        <v>142</v>
      </c>
      <c r="B1175" t="s">
        <v>142</v>
      </c>
      <c r="C1175" t="s">
        <v>618</v>
      </c>
      <c r="D1175" t="s">
        <v>142</v>
      </c>
      <c r="E1175">
        <v>6.6900000000000001E-2</v>
      </c>
      <c r="F1175" t="s">
        <v>142</v>
      </c>
      <c r="G1175" t="s">
        <v>1325</v>
      </c>
      <c r="H1175" t="s">
        <v>110</v>
      </c>
      <c r="I1175">
        <v>10</v>
      </c>
      <c r="J1175" t="s">
        <v>93</v>
      </c>
      <c r="M1175" t="s">
        <v>46</v>
      </c>
      <c r="N1175" t="s">
        <v>47</v>
      </c>
      <c r="O1175">
        <v>60</v>
      </c>
      <c r="P1175" t="s">
        <v>34</v>
      </c>
      <c r="Q1175" t="s">
        <v>102</v>
      </c>
      <c r="R1175" t="s">
        <v>52</v>
      </c>
      <c r="S1175" t="s">
        <v>53</v>
      </c>
      <c r="T1175" t="s">
        <v>66</v>
      </c>
      <c r="V1175" t="s">
        <v>113</v>
      </c>
      <c r="W1175">
        <v>0</v>
      </c>
      <c r="Y1175" t="s">
        <v>165</v>
      </c>
      <c r="Z1175" t="s">
        <v>32</v>
      </c>
      <c r="AA1175">
        <v>5.0000000000000001E-3</v>
      </c>
      <c r="AB1175" t="s">
        <v>46</v>
      </c>
      <c r="AC1175" t="s">
        <v>619</v>
      </c>
      <c r="AD1175" t="s">
        <v>620</v>
      </c>
      <c r="AE1175">
        <v>5</v>
      </c>
      <c r="AF1175" t="s">
        <v>621</v>
      </c>
      <c r="AG1175">
        <v>495</v>
      </c>
      <c r="AH1175" t="s">
        <v>118</v>
      </c>
    </row>
    <row r="1176" spans="1:34" x14ac:dyDescent="0.25">
      <c r="A1176" t="s">
        <v>142</v>
      </c>
      <c r="B1176" t="s">
        <v>142</v>
      </c>
      <c r="C1176" t="s">
        <v>889</v>
      </c>
      <c r="D1176" t="s">
        <v>142</v>
      </c>
      <c r="E1176">
        <v>6.7000000000000004E-2</v>
      </c>
      <c r="F1176" t="s">
        <v>142</v>
      </c>
      <c r="G1176" t="s">
        <v>1325</v>
      </c>
      <c r="H1176" t="s">
        <v>109</v>
      </c>
      <c r="I1176">
        <v>10</v>
      </c>
      <c r="J1176" t="s">
        <v>93</v>
      </c>
      <c r="M1176" t="s">
        <v>46</v>
      </c>
      <c r="N1176" t="s">
        <v>59</v>
      </c>
      <c r="O1176">
        <v>5</v>
      </c>
      <c r="P1176" t="s">
        <v>48</v>
      </c>
      <c r="Q1176" t="s">
        <v>102</v>
      </c>
      <c r="R1176" t="s">
        <v>52</v>
      </c>
      <c r="S1176" t="s">
        <v>53</v>
      </c>
      <c r="T1176" t="s">
        <v>66</v>
      </c>
      <c r="U1176" t="s">
        <v>42</v>
      </c>
      <c r="V1176" t="s">
        <v>113</v>
      </c>
      <c r="W1176">
        <v>0</v>
      </c>
      <c r="X1176" t="s">
        <v>55</v>
      </c>
      <c r="Y1176" t="s">
        <v>890</v>
      </c>
      <c r="Z1176" t="s">
        <v>32</v>
      </c>
      <c r="AA1176">
        <v>0.01</v>
      </c>
      <c r="AB1176" t="s">
        <v>46</v>
      </c>
      <c r="AC1176" t="s">
        <v>410</v>
      </c>
      <c r="AD1176" t="s">
        <v>220</v>
      </c>
      <c r="AE1176">
        <v>10</v>
      </c>
      <c r="AF1176" t="s">
        <v>482</v>
      </c>
      <c r="AG1176">
        <v>750</v>
      </c>
      <c r="AH1176" t="s">
        <v>116</v>
      </c>
    </row>
    <row r="1177" spans="1:34" x14ac:dyDescent="0.25">
      <c r="A1177" t="s">
        <v>142</v>
      </c>
      <c r="B1177" t="s">
        <v>142</v>
      </c>
      <c r="C1177" t="s">
        <v>920</v>
      </c>
      <c r="D1177" t="s">
        <v>142</v>
      </c>
      <c r="E1177" s="17">
        <v>6.7000000000000004E-2</v>
      </c>
      <c r="F1177" t="s">
        <v>142</v>
      </c>
      <c r="G1177" t="s">
        <v>1325</v>
      </c>
      <c r="H1177" t="s">
        <v>110</v>
      </c>
      <c r="I1177" s="17">
        <v>15</v>
      </c>
      <c r="J1177" t="s">
        <v>915</v>
      </c>
      <c r="M1177" t="s">
        <v>46</v>
      </c>
      <c r="N1177" t="s">
        <v>59</v>
      </c>
      <c r="O1177" t="s">
        <v>916</v>
      </c>
      <c r="P1177" t="s">
        <v>48</v>
      </c>
      <c r="Q1177" t="s">
        <v>103</v>
      </c>
      <c r="R1177" t="s">
        <v>52</v>
      </c>
      <c r="S1177" t="s">
        <v>53</v>
      </c>
      <c r="T1177" t="s">
        <v>41</v>
      </c>
      <c r="U1177" t="s">
        <v>42</v>
      </c>
      <c r="V1177" t="s">
        <v>100</v>
      </c>
      <c r="W1177">
        <v>6</v>
      </c>
      <c r="Y1177" t="s">
        <v>917</v>
      </c>
      <c r="Z1177" t="s">
        <v>32</v>
      </c>
      <c r="AA1177">
        <v>0.01</v>
      </c>
      <c r="AB1177" t="s">
        <v>46</v>
      </c>
      <c r="AC1177" t="s">
        <v>918</v>
      </c>
      <c r="AD1177" t="s">
        <v>919</v>
      </c>
      <c r="AE1177">
        <v>2</v>
      </c>
      <c r="AF1177" t="s">
        <v>216</v>
      </c>
      <c r="AG1177" s="17">
        <v>530</v>
      </c>
      <c r="AH1177" t="s">
        <v>116</v>
      </c>
    </row>
    <row r="1178" spans="1:34" x14ac:dyDescent="0.25">
      <c r="A1178" t="s">
        <v>142</v>
      </c>
      <c r="B1178" t="s">
        <v>142</v>
      </c>
      <c r="C1178" t="s">
        <v>870</v>
      </c>
      <c r="D1178" t="s">
        <v>142</v>
      </c>
      <c r="E1178">
        <v>6.9000000000000006E-2</v>
      </c>
      <c r="F1178" t="s">
        <v>142</v>
      </c>
      <c r="G1178" t="s">
        <v>1325</v>
      </c>
      <c r="H1178" t="s">
        <v>111</v>
      </c>
      <c r="I1178">
        <v>10</v>
      </c>
      <c r="J1178" t="s">
        <v>93</v>
      </c>
      <c r="M1178" t="s">
        <v>46</v>
      </c>
      <c r="N1178" t="s">
        <v>59</v>
      </c>
      <c r="O1178">
        <v>60</v>
      </c>
      <c r="P1178" t="s">
        <v>48</v>
      </c>
      <c r="Q1178" t="s">
        <v>102</v>
      </c>
      <c r="R1178" t="s">
        <v>39</v>
      </c>
      <c r="S1178" t="s">
        <v>89</v>
      </c>
      <c r="T1178" t="s">
        <v>66</v>
      </c>
      <c r="U1178" t="s">
        <v>42</v>
      </c>
      <c r="V1178" t="s">
        <v>113</v>
      </c>
      <c r="Z1178" t="s">
        <v>32</v>
      </c>
      <c r="AA1178">
        <v>5.0000000000000001E-3</v>
      </c>
      <c r="AB1178" t="s">
        <v>32</v>
      </c>
      <c r="AC1178" t="s">
        <v>863</v>
      </c>
      <c r="AD1178" t="s">
        <v>220</v>
      </c>
      <c r="AE1178">
        <v>2</v>
      </c>
      <c r="AG1178">
        <v>1126</v>
      </c>
      <c r="AH1178" t="s">
        <v>116</v>
      </c>
    </row>
    <row r="1179" spans="1:34" x14ac:dyDescent="0.25">
      <c r="A1179" t="s">
        <v>142</v>
      </c>
      <c r="B1179" t="s">
        <v>142</v>
      </c>
      <c r="C1179" t="s">
        <v>1190</v>
      </c>
      <c r="D1179" t="s">
        <v>142</v>
      </c>
      <c r="E1179">
        <v>7.1999999999999995E-2</v>
      </c>
      <c r="F1179" t="s">
        <v>142</v>
      </c>
      <c r="G1179" t="s">
        <v>1325</v>
      </c>
      <c r="H1179" t="s">
        <v>111</v>
      </c>
      <c r="I1179">
        <v>10</v>
      </c>
      <c r="J1179" t="s">
        <v>93</v>
      </c>
      <c r="M1179" t="s">
        <v>46</v>
      </c>
      <c r="N1179" t="s">
        <v>59</v>
      </c>
      <c r="O1179">
        <v>180</v>
      </c>
      <c r="P1179" t="s">
        <v>48</v>
      </c>
      <c r="Q1179" t="s">
        <v>102</v>
      </c>
      <c r="R1179" t="s">
        <v>52</v>
      </c>
      <c r="S1179" t="s">
        <v>53</v>
      </c>
      <c r="T1179" t="s">
        <v>66</v>
      </c>
      <c r="U1179" t="s">
        <v>42</v>
      </c>
      <c r="V1179" t="s">
        <v>113</v>
      </c>
      <c r="AA1179" t="s">
        <v>894</v>
      </c>
      <c r="AB1179" t="s">
        <v>32</v>
      </c>
      <c r="AE1179">
        <v>5</v>
      </c>
    </row>
    <row r="1180" spans="1:34" x14ac:dyDescent="0.25">
      <c r="A1180" t="s">
        <v>142</v>
      </c>
      <c r="B1180" t="s">
        <v>142</v>
      </c>
      <c r="C1180" t="s">
        <v>1261</v>
      </c>
      <c r="D1180" t="s">
        <v>142</v>
      </c>
      <c r="E1180">
        <v>7.2900000000000006E-2</v>
      </c>
      <c r="F1180" t="s">
        <v>142</v>
      </c>
      <c r="G1180" t="s">
        <v>1325</v>
      </c>
      <c r="H1180" t="s">
        <v>111</v>
      </c>
      <c r="I1180">
        <v>10</v>
      </c>
      <c r="J1180" t="s">
        <v>96</v>
      </c>
      <c r="M1180" t="s">
        <v>32</v>
      </c>
      <c r="N1180" t="s">
        <v>59</v>
      </c>
      <c r="O1180">
        <v>18</v>
      </c>
      <c r="P1180" t="s">
        <v>71</v>
      </c>
      <c r="S1180" t="s">
        <v>53</v>
      </c>
      <c r="T1180" t="s">
        <v>66</v>
      </c>
      <c r="U1180" t="s">
        <v>42</v>
      </c>
      <c r="V1180" t="s">
        <v>113</v>
      </c>
      <c r="Y1180" t="s">
        <v>1257</v>
      </c>
      <c r="Z1180" t="s">
        <v>32</v>
      </c>
      <c r="AA1180">
        <v>0.01</v>
      </c>
      <c r="AB1180" t="s">
        <v>46</v>
      </c>
      <c r="AC1180" t="s">
        <v>778</v>
      </c>
      <c r="AD1180" t="s">
        <v>220</v>
      </c>
      <c r="AE1180">
        <v>2</v>
      </c>
      <c r="AF1180" t="s">
        <v>127</v>
      </c>
      <c r="AG1180">
        <v>393</v>
      </c>
      <c r="AH1180" t="s">
        <v>116</v>
      </c>
    </row>
    <row r="1181" spans="1:34" x14ac:dyDescent="0.25">
      <c r="A1181" t="s">
        <v>142</v>
      </c>
      <c r="B1181" t="s">
        <v>142</v>
      </c>
      <c r="C1181" t="s">
        <v>808</v>
      </c>
      <c r="D1181" t="s">
        <v>142</v>
      </c>
      <c r="E1181" s="18">
        <v>7.3200000000000015E-2</v>
      </c>
      <c r="F1181" t="s">
        <v>142</v>
      </c>
      <c r="G1181" t="s">
        <v>1325</v>
      </c>
      <c r="H1181" t="s">
        <v>111</v>
      </c>
      <c r="I1181">
        <v>10</v>
      </c>
      <c r="J1181" t="s">
        <v>93</v>
      </c>
      <c r="M1181" t="s">
        <v>46</v>
      </c>
      <c r="N1181" t="s">
        <v>59</v>
      </c>
      <c r="O1181">
        <v>300</v>
      </c>
      <c r="P1181" t="s">
        <v>48</v>
      </c>
      <c r="Q1181" t="s">
        <v>102</v>
      </c>
      <c r="R1181" t="s">
        <v>39</v>
      </c>
      <c r="S1181" t="s">
        <v>85</v>
      </c>
      <c r="T1181" t="s">
        <v>66</v>
      </c>
      <c r="U1181" t="s">
        <v>42</v>
      </c>
      <c r="V1181" t="s">
        <v>113</v>
      </c>
      <c r="W1181">
        <v>0.09</v>
      </c>
      <c r="X1181">
        <v>0.87</v>
      </c>
      <c r="Y1181" t="s">
        <v>664</v>
      </c>
      <c r="Z1181" t="s">
        <v>32</v>
      </c>
      <c r="AA1181">
        <v>5.0000000000000001E-3</v>
      </c>
      <c r="AB1181" t="s">
        <v>32</v>
      </c>
      <c r="AC1181" t="s">
        <v>788</v>
      </c>
      <c r="AD1181" t="s">
        <v>789</v>
      </c>
      <c r="AE1181">
        <v>5</v>
      </c>
      <c r="AF1181" t="s">
        <v>790</v>
      </c>
      <c r="AG1181">
        <v>942</v>
      </c>
      <c r="AH1181" t="s">
        <v>116</v>
      </c>
    </row>
    <row r="1182" spans="1:34" x14ac:dyDescent="0.25">
      <c r="A1182" t="s">
        <v>142</v>
      </c>
      <c r="B1182" t="s">
        <v>142</v>
      </c>
      <c r="C1182" t="s">
        <v>715</v>
      </c>
      <c r="D1182" t="s">
        <v>142</v>
      </c>
      <c r="E1182">
        <v>7.3599999999999999E-2</v>
      </c>
      <c r="F1182" t="s">
        <v>142</v>
      </c>
      <c r="G1182" t="s">
        <v>1325</v>
      </c>
      <c r="H1182" t="s">
        <v>693</v>
      </c>
      <c r="I1182">
        <v>10</v>
      </c>
      <c r="J1182" t="s">
        <v>93</v>
      </c>
      <c r="M1182" t="s">
        <v>32</v>
      </c>
      <c r="N1182" t="s">
        <v>59</v>
      </c>
      <c r="O1182">
        <v>600</v>
      </c>
      <c r="P1182" t="s">
        <v>48</v>
      </c>
      <c r="Q1182" t="s">
        <v>102</v>
      </c>
      <c r="R1182" t="s">
        <v>52</v>
      </c>
      <c r="S1182" t="s">
        <v>53</v>
      </c>
      <c r="T1182" t="s">
        <v>66</v>
      </c>
      <c r="U1182" t="s">
        <v>42</v>
      </c>
      <c r="V1182" t="s">
        <v>113</v>
      </c>
      <c r="W1182">
        <v>2</v>
      </c>
      <c r="Y1182" t="s">
        <v>709</v>
      </c>
      <c r="Z1182" t="s">
        <v>32</v>
      </c>
      <c r="AA1182" t="s">
        <v>397</v>
      </c>
      <c r="AB1182" t="s">
        <v>46</v>
      </c>
      <c r="AC1182" t="s">
        <v>695</v>
      </c>
      <c r="AD1182" t="s">
        <v>696</v>
      </c>
      <c r="AE1182">
        <v>1</v>
      </c>
      <c r="AF1182" t="s">
        <v>127</v>
      </c>
      <c r="AG1182">
        <v>280</v>
      </c>
      <c r="AH1182" t="s">
        <v>116</v>
      </c>
    </row>
    <row r="1183" spans="1:34" x14ac:dyDescent="0.25">
      <c r="A1183" t="s">
        <v>142</v>
      </c>
      <c r="B1183" t="s">
        <v>142</v>
      </c>
      <c r="C1183" t="s">
        <v>1179</v>
      </c>
      <c r="D1183" t="s">
        <v>142</v>
      </c>
      <c r="E1183">
        <v>7.5999999999999998E-2</v>
      </c>
      <c r="F1183" t="s">
        <v>142</v>
      </c>
      <c r="G1183" t="s">
        <v>1325</v>
      </c>
      <c r="H1183" t="s">
        <v>109</v>
      </c>
      <c r="I1183">
        <v>10</v>
      </c>
      <c r="J1183" t="s">
        <v>93</v>
      </c>
      <c r="M1183" t="s">
        <v>46</v>
      </c>
      <c r="N1183" t="s">
        <v>59</v>
      </c>
      <c r="O1183">
        <v>300</v>
      </c>
      <c r="P1183" t="s">
        <v>48</v>
      </c>
      <c r="Q1183" t="s">
        <v>102</v>
      </c>
      <c r="R1183" t="s">
        <v>52</v>
      </c>
      <c r="S1183" t="s">
        <v>53</v>
      </c>
      <c r="Z1183" t="s">
        <v>32</v>
      </c>
    </row>
    <row r="1184" spans="1:34" x14ac:dyDescent="0.25">
      <c r="A1184" t="s">
        <v>142</v>
      </c>
      <c r="B1184" t="s">
        <v>142</v>
      </c>
      <c r="C1184" t="s">
        <v>1043</v>
      </c>
      <c r="D1184" t="s">
        <v>142</v>
      </c>
      <c r="E1184">
        <v>7.8E-2</v>
      </c>
      <c r="F1184" t="s">
        <v>142</v>
      </c>
      <c r="G1184" t="s">
        <v>1325</v>
      </c>
      <c r="H1184" t="s">
        <v>109</v>
      </c>
      <c r="I1184">
        <v>10</v>
      </c>
      <c r="J1184" t="s">
        <v>93</v>
      </c>
      <c r="M1184" t="s">
        <v>46</v>
      </c>
      <c r="N1184" t="s">
        <v>59</v>
      </c>
      <c r="O1184">
        <v>300</v>
      </c>
      <c r="P1184" t="s">
        <v>34</v>
      </c>
      <c r="Q1184" t="s">
        <v>102</v>
      </c>
      <c r="R1184" t="s">
        <v>52</v>
      </c>
      <c r="S1184" t="s">
        <v>53</v>
      </c>
      <c r="T1184" t="s">
        <v>66</v>
      </c>
      <c r="U1184" t="s">
        <v>42</v>
      </c>
      <c r="V1184" t="s">
        <v>113</v>
      </c>
      <c r="W1184" t="s">
        <v>976</v>
      </c>
      <c r="X1184" t="s">
        <v>896</v>
      </c>
      <c r="Y1184" t="s">
        <v>1018</v>
      </c>
      <c r="Z1184" t="s">
        <v>32</v>
      </c>
      <c r="AA1184" t="s">
        <v>979</v>
      </c>
      <c r="AB1184" t="s">
        <v>46</v>
      </c>
      <c r="AC1184" t="s">
        <v>1019</v>
      </c>
      <c r="AD1184" t="s">
        <v>986</v>
      </c>
      <c r="AE1184">
        <v>5</v>
      </c>
      <c r="AF1184" t="s">
        <v>987</v>
      </c>
      <c r="AG1184">
        <v>500</v>
      </c>
      <c r="AH1184" t="s">
        <v>116</v>
      </c>
    </row>
    <row r="1185" spans="1:34" x14ac:dyDescent="0.25">
      <c r="A1185" t="s">
        <v>142</v>
      </c>
      <c r="B1185" t="s">
        <v>142</v>
      </c>
      <c r="C1185" t="s">
        <v>338</v>
      </c>
      <c r="D1185" t="s">
        <v>142</v>
      </c>
      <c r="E1185">
        <v>7.8E-2</v>
      </c>
      <c r="F1185" t="s">
        <v>142</v>
      </c>
      <c r="G1185" t="s">
        <v>1325</v>
      </c>
      <c r="H1185" t="s">
        <v>111</v>
      </c>
      <c r="I1185">
        <v>10</v>
      </c>
      <c r="J1185" t="s">
        <v>96</v>
      </c>
      <c r="M1185" t="s">
        <v>32</v>
      </c>
      <c r="N1185" t="s">
        <v>59</v>
      </c>
      <c r="O1185">
        <v>3</v>
      </c>
      <c r="P1185" t="s">
        <v>339</v>
      </c>
      <c r="Q1185" t="s">
        <v>102</v>
      </c>
      <c r="R1185" t="s">
        <v>52</v>
      </c>
      <c r="S1185" t="s">
        <v>53</v>
      </c>
      <c r="T1185" t="s">
        <v>66</v>
      </c>
      <c r="U1185" t="s">
        <v>42</v>
      </c>
      <c r="V1185" t="s">
        <v>113</v>
      </c>
      <c r="W1185">
        <v>0</v>
      </c>
      <c r="Y1185" t="s">
        <v>165</v>
      </c>
      <c r="Z1185" t="s">
        <v>32</v>
      </c>
      <c r="AC1185" t="s">
        <v>341</v>
      </c>
      <c r="AD1185" t="s">
        <v>342</v>
      </c>
      <c r="AE1185">
        <v>2</v>
      </c>
      <c r="AF1185" t="s">
        <v>343</v>
      </c>
      <c r="AG1185">
        <v>523</v>
      </c>
      <c r="AH1185" t="s">
        <v>116</v>
      </c>
    </row>
    <row r="1186" spans="1:34" x14ac:dyDescent="0.25">
      <c r="A1186" t="s">
        <v>142</v>
      </c>
      <c r="B1186" t="s">
        <v>142</v>
      </c>
      <c r="C1186" t="s">
        <v>722</v>
      </c>
      <c r="D1186" t="s">
        <v>142</v>
      </c>
      <c r="E1186">
        <v>7.8333333333333324E-2</v>
      </c>
      <c r="F1186" t="s">
        <v>142</v>
      </c>
      <c r="G1186" t="s">
        <v>1325</v>
      </c>
      <c r="H1186" t="s">
        <v>110</v>
      </c>
      <c r="I1186">
        <v>10</v>
      </c>
      <c r="J1186" t="s">
        <v>93</v>
      </c>
      <c r="M1186" t="s">
        <v>46</v>
      </c>
      <c r="N1186" t="s">
        <v>59</v>
      </c>
      <c r="O1186">
        <v>120</v>
      </c>
      <c r="P1186" t="s">
        <v>34</v>
      </c>
      <c r="Q1186" t="s">
        <v>102</v>
      </c>
      <c r="R1186" t="s">
        <v>52</v>
      </c>
      <c r="S1186" t="s">
        <v>53</v>
      </c>
      <c r="T1186" t="s">
        <v>66</v>
      </c>
      <c r="U1186" t="s">
        <v>42</v>
      </c>
      <c r="V1186" t="s">
        <v>113</v>
      </c>
      <c r="W1186" t="s">
        <v>181</v>
      </c>
      <c r="Z1186" t="s">
        <v>32</v>
      </c>
      <c r="AA1186">
        <v>0.01</v>
      </c>
      <c r="AB1186" t="s">
        <v>46</v>
      </c>
      <c r="AC1186">
        <v>6495</v>
      </c>
      <c r="AD1186" t="s">
        <v>718</v>
      </c>
      <c r="AE1186">
        <v>5</v>
      </c>
      <c r="AF1186" t="s">
        <v>127</v>
      </c>
      <c r="AG1186">
        <v>696</v>
      </c>
      <c r="AH1186" t="s">
        <v>117</v>
      </c>
    </row>
    <row r="1187" spans="1:34" x14ac:dyDescent="0.25">
      <c r="A1187" t="s">
        <v>142</v>
      </c>
      <c r="B1187" t="s">
        <v>142</v>
      </c>
      <c r="C1187" t="s">
        <v>1216</v>
      </c>
      <c r="D1187" t="s">
        <v>142</v>
      </c>
      <c r="E1187">
        <v>7.9000000000000001E-2</v>
      </c>
      <c r="F1187" t="s">
        <v>142</v>
      </c>
      <c r="G1187" t="s">
        <v>1325</v>
      </c>
      <c r="H1187" t="s">
        <v>110</v>
      </c>
      <c r="I1187">
        <v>10</v>
      </c>
      <c r="J1187" t="s">
        <v>93</v>
      </c>
      <c r="M1187" t="s">
        <v>32</v>
      </c>
      <c r="N1187" t="s">
        <v>59</v>
      </c>
      <c r="O1187">
        <v>600</v>
      </c>
      <c r="P1187" t="s">
        <v>35</v>
      </c>
      <c r="Q1187" t="s">
        <v>102</v>
      </c>
      <c r="R1187" t="s">
        <v>52</v>
      </c>
      <c r="S1187" t="s">
        <v>85</v>
      </c>
      <c r="T1187" t="s">
        <v>66</v>
      </c>
      <c r="U1187" t="s">
        <v>42</v>
      </c>
      <c r="V1187" t="s">
        <v>113</v>
      </c>
      <c r="W1187">
        <v>-4.8000000000000001E-2</v>
      </c>
      <c r="X1187">
        <v>0.62</v>
      </c>
      <c r="Y1187" t="s">
        <v>1241</v>
      </c>
      <c r="Z1187" t="s">
        <v>32</v>
      </c>
      <c r="AA1187">
        <v>1E-3</v>
      </c>
      <c r="AB1187" t="s">
        <v>32</v>
      </c>
      <c r="AC1187" t="s">
        <v>1221</v>
      </c>
      <c r="AD1187" t="s">
        <v>1222</v>
      </c>
      <c r="AE1187">
        <v>5</v>
      </c>
      <c r="AF1187" t="s">
        <v>216</v>
      </c>
      <c r="AG1187">
        <v>842</v>
      </c>
      <c r="AH1187" t="s">
        <v>116</v>
      </c>
    </row>
    <row r="1188" spans="1:34" x14ac:dyDescent="0.25">
      <c r="A1188" t="s">
        <v>142</v>
      </c>
      <c r="B1188" t="s">
        <v>142</v>
      </c>
      <c r="C1188" t="s">
        <v>899</v>
      </c>
      <c r="D1188" t="s">
        <v>142</v>
      </c>
      <c r="E1188">
        <v>0.08</v>
      </c>
      <c r="F1188" t="s">
        <v>142</v>
      </c>
      <c r="G1188" t="s">
        <v>1325</v>
      </c>
      <c r="H1188" t="s">
        <v>900</v>
      </c>
      <c r="I1188">
        <v>10</v>
      </c>
      <c r="J1188" t="s">
        <v>901</v>
      </c>
      <c r="M1188" t="s">
        <v>902</v>
      </c>
      <c r="N1188" t="s">
        <v>59</v>
      </c>
      <c r="O1188">
        <v>300</v>
      </c>
      <c r="P1188" t="s">
        <v>34</v>
      </c>
      <c r="Q1188" t="s">
        <v>102</v>
      </c>
      <c r="R1188" t="s">
        <v>52</v>
      </c>
      <c r="S1188" t="s">
        <v>904</v>
      </c>
      <c r="T1188" t="s">
        <v>911</v>
      </c>
      <c r="U1188" t="s">
        <v>42</v>
      </c>
      <c r="V1188" t="s">
        <v>113</v>
      </c>
      <c r="Z1188" t="s">
        <v>905</v>
      </c>
      <c r="AA1188">
        <v>0.01</v>
      </c>
      <c r="AB1188" t="s">
        <v>906</v>
      </c>
      <c r="AC1188" t="s">
        <v>912</v>
      </c>
      <c r="AD1188" t="s">
        <v>220</v>
      </c>
      <c r="AE1188">
        <v>5</v>
      </c>
      <c r="AF1188" t="s">
        <v>909</v>
      </c>
      <c r="AG1188">
        <v>402</v>
      </c>
    </row>
    <row r="1189" spans="1:34" x14ac:dyDescent="0.25">
      <c r="A1189" t="s">
        <v>142</v>
      </c>
      <c r="B1189" t="s">
        <v>142</v>
      </c>
      <c r="C1189" t="s">
        <v>1107</v>
      </c>
      <c r="D1189" t="s">
        <v>142</v>
      </c>
      <c r="E1189">
        <v>0.08</v>
      </c>
      <c r="F1189" t="s">
        <v>142</v>
      </c>
      <c r="G1189" t="s">
        <v>1325</v>
      </c>
      <c r="H1189" t="s">
        <v>110</v>
      </c>
      <c r="I1189">
        <v>10</v>
      </c>
      <c r="J1189" t="s">
        <v>93</v>
      </c>
      <c r="M1189" t="s">
        <v>32</v>
      </c>
      <c r="N1189" t="s">
        <v>59</v>
      </c>
      <c r="O1189">
        <v>60</v>
      </c>
      <c r="P1189" t="s">
        <v>48</v>
      </c>
      <c r="Q1189" t="s">
        <v>102</v>
      </c>
      <c r="R1189" t="s">
        <v>52</v>
      </c>
      <c r="S1189" t="s">
        <v>53</v>
      </c>
      <c r="T1189" t="s">
        <v>66</v>
      </c>
      <c r="U1189" t="s">
        <v>42</v>
      </c>
      <c r="V1189" t="s">
        <v>113</v>
      </c>
      <c r="Z1189" t="s">
        <v>32</v>
      </c>
      <c r="AA1189">
        <v>0.01</v>
      </c>
      <c r="AB1189" t="s">
        <v>46</v>
      </c>
      <c r="AC1189" t="s">
        <v>1091</v>
      </c>
      <c r="AD1189" t="s">
        <v>1092</v>
      </c>
      <c r="AE1189">
        <v>0.5</v>
      </c>
      <c r="AF1189" t="s">
        <v>1093</v>
      </c>
      <c r="AG1189">
        <v>450</v>
      </c>
      <c r="AH1189" t="s">
        <v>116</v>
      </c>
    </row>
    <row r="1190" spans="1:34" x14ac:dyDescent="0.25">
      <c r="A1190" t="s">
        <v>848</v>
      </c>
      <c r="B1190" t="s">
        <v>848</v>
      </c>
      <c r="C1190" t="s">
        <v>1140</v>
      </c>
      <c r="D1190" t="s">
        <v>142</v>
      </c>
      <c r="E1190">
        <v>0.08</v>
      </c>
      <c r="F1190" t="s">
        <v>142</v>
      </c>
      <c r="G1190" t="s">
        <v>1325</v>
      </c>
      <c r="H1190" t="s">
        <v>111</v>
      </c>
      <c r="I1190">
        <v>10</v>
      </c>
      <c r="J1190" t="s">
        <v>93</v>
      </c>
      <c r="M1190" t="s">
        <v>46</v>
      </c>
      <c r="N1190" t="s">
        <v>47</v>
      </c>
      <c r="O1190">
        <v>180</v>
      </c>
      <c r="P1190" t="s">
        <v>34</v>
      </c>
      <c r="Q1190" t="s">
        <v>102</v>
      </c>
      <c r="R1190" t="s">
        <v>52</v>
      </c>
      <c r="S1190" t="s">
        <v>53</v>
      </c>
      <c r="T1190" t="s">
        <v>66</v>
      </c>
      <c r="U1190" t="s">
        <v>42</v>
      </c>
      <c r="V1190" t="s">
        <v>113</v>
      </c>
      <c r="W1190">
        <v>0</v>
      </c>
      <c r="Y1190" t="s">
        <v>165</v>
      </c>
      <c r="Z1190" t="s">
        <v>32</v>
      </c>
      <c r="AA1190">
        <v>1E-3</v>
      </c>
      <c r="AB1190" t="s">
        <v>46</v>
      </c>
      <c r="AC1190" t="s">
        <v>1127</v>
      </c>
      <c r="AD1190" t="s">
        <v>1122</v>
      </c>
      <c r="AE1190">
        <v>2</v>
      </c>
      <c r="AF1190" t="s">
        <v>526</v>
      </c>
      <c r="AG1190">
        <v>450</v>
      </c>
      <c r="AH1190" t="s">
        <v>116</v>
      </c>
    </row>
    <row r="1191" spans="1:34" x14ac:dyDescent="0.25">
      <c r="A1191" t="s">
        <v>452</v>
      </c>
      <c r="B1191" t="s">
        <v>452</v>
      </c>
      <c r="C1191" t="s">
        <v>777</v>
      </c>
      <c r="D1191" t="s">
        <v>142</v>
      </c>
      <c r="E1191">
        <v>0.08</v>
      </c>
      <c r="F1191" t="s">
        <v>142</v>
      </c>
      <c r="G1191" t="s">
        <v>1325</v>
      </c>
      <c r="H1191" t="s">
        <v>111</v>
      </c>
      <c r="I1191">
        <v>10</v>
      </c>
      <c r="J1191" t="s">
        <v>93</v>
      </c>
      <c r="M1191" t="s">
        <v>46</v>
      </c>
      <c r="N1191" t="s">
        <v>59</v>
      </c>
      <c r="O1191">
        <v>900</v>
      </c>
      <c r="P1191" t="s">
        <v>48</v>
      </c>
      <c r="Q1191" t="s">
        <v>102</v>
      </c>
      <c r="R1191" t="s">
        <v>52</v>
      </c>
      <c r="S1191" t="s">
        <v>53</v>
      </c>
      <c r="T1191" t="s">
        <v>66</v>
      </c>
      <c r="U1191" t="s">
        <v>42</v>
      </c>
      <c r="V1191" t="s">
        <v>113</v>
      </c>
      <c r="Z1191" t="s">
        <v>32</v>
      </c>
      <c r="AA1191">
        <v>5.0000000000000001E-3</v>
      </c>
      <c r="AB1191" t="s">
        <v>46</v>
      </c>
      <c r="AC1191" t="s">
        <v>781</v>
      </c>
      <c r="AD1191" t="s">
        <v>220</v>
      </c>
      <c r="AE1191">
        <v>5</v>
      </c>
      <c r="AF1191" t="s">
        <v>782</v>
      </c>
      <c r="AG1191">
        <v>500</v>
      </c>
      <c r="AH1191" t="s">
        <v>116</v>
      </c>
    </row>
    <row r="1192" spans="1:34" x14ac:dyDescent="0.25">
      <c r="A1192" t="s">
        <v>650</v>
      </c>
      <c r="B1192" t="s">
        <v>650</v>
      </c>
      <c r="C1192" t="s">
        <v>653</v>
      </c>
      <c r="D1192" t="s">
        <v>142</v>
      </c>
      <c r="E1192">
        <v>8.1000000000000003E-2</v>
      </c>
      <c r="F1192" t="s">
        <v>142</v>
      </c>
      <c r="G1192" t="s">
        <v>1325</v>
      </c>
      <c r="H1192" t="s">
        <v>111</v>
      </c>
      <c r="I1192">
        <v>10</v>
      </c>
      <c r="J1192" t="s">
        <v>93</v>
      </c>
      <c r="M1192" t="s">
        <v>32</v>
      </c>
      <c r="N1192" t="s">
        <v>59</v>
      </c>
      <c r="O1192">
        <v>1500</v>
      </c>
      <c r="P1192" t="s">
        <v>48</v>
      </c>
      <c r="Q1192" t="s">
        <v>102</v>
      </c>
      <c r="R1192" t="s">
        <v>52</v>
      </c>
      <c r="S1192" t="s">
        <v>53</v>
      </c>
      <c r="T1192" t="s">
        <v>66</v>
      </c>
      <c r="U1192" t="s">
        <v>42</v>
      </c>
      <c r="V1192" t="s">
        <v>113</v>
      </c>
      <c r="X1192">
        <v>1.6800000000000281</v>
      </c>
      <c r="Y1192" t="s">
        <v>632</v>
      </c>
      <c r="Z1192" t="s">
        <v>32</v>
      </c>
      <c r="AA1192">
        <v>0.01</v>
      </c>
      <c r="AB1192" t="s">
        <v>46</v>
      </c>
      <c r="AC1192" t="s">
        <v>640</v>
      </c>
      <c r="AD1192" t="s">
        <v>641</v>
      </c>
      <c r="AE1192">
        <v>20</v>
      </c>
      <c r="AF1192" t="s">
        <v>491</v>
      </c>
      <c r="AG1192">
        <v>214</v>
      </c>
      <c r="AH1192" t="s">
        <v>116</v>
      </c>
    </row>
    <row r="1193" spans="1:34" x14ac:dyDescent="0.25">
      <c r="A1193" t="s">
        <v>848</v>
      </c>
      <c r="B1193" t="s">
        <v>848</v>
      </c>
      <c r="C1193" t="s">
        <v>888</v>
      </c>
      <c r="D1193" t="s">
        <v>142</v>
      </c>
      <c r="E1193">
        <v>8.1000000000000003E-2</v>
      </c>
      <c r="F1193" t="s">
        <v>142</v>
      </c>
      <c r="G1193" t="s">
        <v>1325</v>
      </c>
      <c r="H1193" t="s">
        <v>111</v>
      </c>
      <c r="I1193">
        <v>5</v>
      </c>
      <c r="J1193" t="s">
        <v>93</v>
      </c>
      <c r="M1193" t="s">
        <v>826</v>
      </c>
      <c r="N1193" t="s">
        <v>59</v>
      </c>
      <c r="O1193">
        <v>240</v>
      </c>
      <c r="P1193" t="s">
        <v>457</v>
      </c>
      <c r="Q1193" t="s">
        <v>102</v>
      </c>
      <c r="R1193" t="s">
        <v>52</v>
      </c>
      <c r="S1193" t="s">
        <v>53</v>
      </c>
      <c r="T1193" t="s">
        <v>66</v>
      </c>
      <c r="U1193" t="s">
        <v>42</v>
      </c>
      <c r="V1193" t="s">
        <v>113</v>
      </c>
      <c r="Y1193" t="s">
        <v>165</v>
      </c>
      <c r="Z1193" t="s">
        <v>32</v>
      </c>
      <c r="AA1193">
        <v>0.01</v>
      </c>
      <c r="AB1193" t="s">
        <v>415</v>
      </c>
      <c r="AC1193" t="s">
        <v>872</v>
      </c>
      <c r="AD1193" t="s">
        <v>873</v>
      </c>
      <c r="AE1193">
        <v>2</v>
      </c>
      <c r="AF1193" t="s">
        <v>812</v>
      </c>
      <c r="AG1193">
        <v>350</v>
      </c>
      <c r="AH1193" t="s">
        <v>116</v>
      </c>
    </row>
    <row r="1194" spans="1:34" x14ac:dyDescent="0.25">
      <c r="A1194" t="s">
        <v>142</v>
      </c>
      <c r="B1194" t="s">
        <v>142</v>
      </c>
      <c r="C1194" t="s">
        <v>809</v>
      </c>
      <c r="D1194" t="s">
        <v>142</v>
      </c>
      <c r="E1194">
        <v>8.1000000000000003E-2</v>
      </c>
      <c r="F1194" t="s">
        <v>142</v>
      </c>
      <c r="G1194" t="s">
        <v>1325</v>
      </c>
      <c r="H1194" t="s">
        <v>109</v>
      </c>
      <c r="J1194" t="s">
        <v>93</v>
      </c>
      <c r="K1194" t="s">
        <v>810</v>
      </c>
      <c r="M1194" t="s">
        <v>46</v>
      </c>
      <c r="N1194" t="s">
        <v>59</v>
      </c>
      <c r="O1194">
        <v>300</v>
      </c>
      <c r="P1194" t="s">
        <v>35</v>
      </c>
      <c r="Q1194" t="s">
        <v>102</v>
      </c>
      <c r="R1194" t="s">
        <v>52</v>
      </c>
      <c r="S1194" t="s">
        <v>53</v>
      </c>
      <c r="T1194" t="s">
        <v>77</v>
      </c>
      <c r="U1194" t="s">
        <v>42</v>
      </c>
      <c r="V1194" t="s">
        <v>113</v>
      </c>
      <c r="Y1194" t="s">
        <v>165</v>
      </c>
      <c r="Z1194" t="s">
        <v>32</v>
      </c>
      <c r="AA1194">
        <v>0.01</v>
      </c>
      <c r="AB1194" t="s">
        <v>46</v>
      </c>
      <c r="AC1194" t="s">
        <v>341</v>
      </c>
      <c r="AD1194" t="s">
        <v>811</v>
      </c>
      <c r="AE1194">
        <v>0.5</v>
      </c>
      <c r="AF1194" t="s">
        <v>812</v>
      </c>
      <c r="AG1194">
        <v>700</v>
      </c>
      <c r="AH1194" t="s">
        <v>117</v>
      </c>
    </row>
    <row r="1195" spans="1:34" x14ac:dyDescent="0.25">
      <c r="A1195" t="s">
        <v>142</v>
      </c>
      <c r="B1195" t="s">
        <v>142</v>
      </c>
      <c r="C1195" t="s">
        <v>350</v>
      </c>
      <c r="D1195" t="s">
        <v>142</v>
      </c>
      <c r="E1195">
        <v>8.1749999999999989E-2</v>
      </c>
      <c r="F1195" t="s">
        <v>142</v>
      </c>
      <c r="G1195" t="s">
        <v>1325</v>
      </c>
      <c r="H1195" t="s">
        <v>110</v>
      </c>
      <c r="I1195">
        <v>5</v>
      </c>
      <c r="J1195" t="s">
        <v>93</v>
      </c>
      <c r="M1195" t="s">
        <v>46</v>
      </c>
      <c r="N1195" t="s">
        <v>59</v>
      </c>
      <c r="O1195">
        <v>180</v>
      </c>
      <c r="P1195" t="s">
        <v>34</v>
      </c>
      <c r="Q1195" t="s">
        <v>102</v>
      </c>
      <c r="R1195" t="s">
        <v>52</v>
      </c>
      <c r="S1195" t="s">
        <v>53</v>
      </c>
      <c r="T1195" t="s">
        <v>66</v>
      </c>
      <c r="U1195" t="s">
        <v>42</v>
      </c>
      <c r="V1195" t="s">
        <v>113</v>
      </c>
      <c r="W1195">
        <v>0.1</v>
      </c>
      <c r="Y1195" t="s">
        <v>358</v>
      </c>
      <c r="Z1195" t="s">
        <v>32</v>
      </c>
      <c r="AA1195">
        <v>0.01</v>
      </c>
      <c r="AB1195" t="s">
        <v>46</v>
      </c>
      <c r="AC1195" t="s">
        <v>295</v>
      </c>
      <c r="AD1195" t="s">
        <v>352</v>
      </c>
      <c r="AE1195">
        <v>2</v>
      </c>
      <c r="AF1195" t="s">
        <v>127</v>
      </c>
      <c r="AG1195" t="s">
        <v>353</v>
      </c>
      <c r="AH1195" t="s">
        <v>116</v>
      </c>
    </row>
    <row r="1196" spans="1:34" x14ac:dyDescent="0.25">
      <c r="A1196" t="s">
        <v>142</v>
      </c>
      <c r="B1196" t="s">
        <v>142</v>
      </c>
      <c r="C1196" t="s">
        <v>1074</v>
      </c>
      <c r="D1196" t="s">
        <v>142</v>
      </c>
      <c r="E1196">
        <v>8.3000000000000004E-2</v>
      </c>
      <c r="F1196" t="s">
        <v>142</v>
      </c>
      <c r="G1196" t="s">
        <v>1325</v>
      </c>
      <c r="H1196" t="s">
        <v>111</v>
      </c>
      <c r="I1196" t="s">
        <v>1044</v>
      </c>
      <c r="J1196" t="s">
        <v>93</v>
      </c>
      <c r="M1196" t="s">
        <v>46</v>
      </c>
      <c r="N1196" t="s">
        <v>59</v>
      </c>
      <c r="O1196">
        <v>1200</v>
      </c>
      <c r="P1196" t="s">
        <v>48</v>
      </c>
      <c r="Q1196" t="s">
        <v>102</v>
      </c>
      <c r="R1196" t="s">
        <v>52</v>
      </c>
      <c r="S1196" t="s">
        <v>53</v>
      </c>
      <c r="T1196" t="s">
        <v>66</v>
      </c>
      <c r="U1196" t="s">
        <v>42</v>
      </c>
      <c r="V1196" t="s">
        <v>113</v>
      </c>
      <c r="Y1196" t="s">
        <v>165</v>
      </c>
      <c r="Z1196" t="s">
        <v>32</v>
      </c>
      <c r="AA1196" t="s">
        <v>397</v>
      </c>
      <c r="AB1196" t="s">
        <v>46</v>
      </c>
      <c r="AC1196" t="s">
        <v>1065</v>
      </c>
      <c r="AD1196" t="s">
        <v>1066</v>
      </c>
      <c r="AE1196" t="s">
        <v>1063</v>
      </c>
      <c r="AF1196" t="s">
        <v>1067</v>
      </c>
      <c r="AG1196">
        <v>350</v>
      </c>
      <c r="AH1196" t="s">
        <v>116</v>
      </c>
    </row>
    <row r="1197" spans="1:34" x14ac:dyDescent="0.25">
      <c r="A1197" t="s">
        <v>142</v>
      </c>
      <c r="B1197" t="s">
        <v>142</v>
      </c>
      <c r="C1197" t="s">
        <v>311</v>
      </c>
      <c r="D1197" t="s">
        <v>142</v>
      </c>
      <c r="E1197">
        <v>8.4000000000000005E-2</v>
      </c>
      <c r="F1197" t="s">
        <v>142</v>
      </c>
      <c r="G1197" t="s">
        <v>1325</v>
      </c>
      <c r="H1197" t="s">
        <v>111</v>
      </c>
      <c r="I1197">
        <v>10</v>
      </c>
      <c r="J1197" t="s">
        <v>93</v>
      </c>
      <c r="M1197" t="s">
        <v>46</v>
      </c>
      <c r="N1197" t="s">
        <v>59</v>
      </c>
      <c r="O1197">
        <v>180</v>
      </c>
      <c r="P1197" t="s">
        <v>315</v>
      </c>
      <c r="Q1197" t="s">
        <v>102</v>
      </c>
      <c r="R1197" t="s">
        <v>52</v>
      </c>
      <c r="S1197" t="s">
        <v>53</v>
      </c>
      <c r="T1197" t="s">
        <v>66</v>
      </c>
      <c r="U1197" t="s">
        <v>42</v>
      </c>
      <c r="V1197" t="s">
        <v>113</v>
      </c>
      <c r="W1197">
        <v>6</v>
      </c>
      <c r="Z1197" t="s">
        <v>32</v>
      </c>
      <c r="AA1197">
        <v>5.0000000000000001E-3</v>
      </c>
      <c r="AC1197" t="s">
        <v>316</v>
      </c>
      <c r="AD1197" t="s">
        <v>220</v>
      </c>
      <c r="AE1197">
        <v>5</v>
      </c>
    </row>
    <row r="1198" spans="1:34" x14ac:dyDescent="0.25">
      <c r="A1198" t="s">
        <v>142</v>
      </c>
      <c r="B1198" t="s">
        <v>142</v>
      </c>
      <c r="C1198" t="s">
        <v>576</v>
      </c>
      <c r="D1198" t="s">
        <v>142</v>
      </c>
      <c r="E1198">
        <v>8.4000000000000005E-2</v>
      </c>
      <c r="F1198" t="s">
        <v>142</v>
      </c>
      <c r="G1198" t="s">
        <v>1325</v>
      </c>
      <c r="H1198" t="s">
        <v>111</v>
      </c>
      <c r="I1198">
        <v>10</v>
      </c>
      <c r="J1198" t="s">
        <v>93</v>
      </c>
      <c r="M1198" t="s">
        <v>46</v>
      </c>
      <c r="N1198" t="s">
        <v>59</v>
      </c>
      <c r="O1198">
        <v>10</v>
      </c>
      <c r="P1198" t="s">
        <v>48</v>
      </c>
      <c r="Q1198" t="s">
        <v>102</v>
      </c>
      <c r="R1198" t="s">
        <v>52</v>
      </c>
      <c r="S1198" t="s">
        <v>53</v>
      </c>
      <c r="T1198" t="s">
        <v>66</v>
      </c>
      <c r="U1198" t="s">
        <v>42</v>
      </c>
      <c r="V1198" t="s">
        <v>113</v>
      </c>
      <c r="Z1198" t="s">
        <v>32</v>
      </c>
      <c r="AA1198">
        <v>0.01</v>
      </c>
      <c r="AB1198" t="s">
        <v>46</v>
      </c>
      <c r="AC1198" t="s">
        <v>579</v>
      </c>
      <c r="AD1198" t="s">
        <v>220</v>
      </c>
      <c r="AE1198">
        <v>10</v>
      </c>
      <c r="AF1198" t="s">
        <v>127</v>
      </c>
      <c r="AG1198">
        <v>130</v>
      </c>
      <c r="AH1198" t="s">
        <v>116</v>
      </c>
    </row>
    <row r="1199" spans="1:34" x14ac:dyDescent="0.25">
      <c r="A1199" t="s">
        <v>1271</v>
      </c>
      <c r="B1199" t="s">
        <v>1271</v>
      </c>
      <c r="C1199" t="s">
        <v>1262</v>
      </c>
      <c r="D1199" t="s">
        <v>142</v>
      </c>
      <c r="E1199">
        <v>8.4000000000000005E-2</v>
      </c>
      <c r="F1199" t="s">
        <v>142</v>
      </c>
      <c r="G1199" t="s">
        <v>1325</v>
      </c>
      <c r="H1199" t="s">
        <v>111</v>
      </c>
      <c r="I1199">
        <v>15</v>
      </c>
      <c r="J1199" t="s">
        <v>93</v>
      </c>
      <c r="K1199" t="s">
        <v>1263</v>
      </c>
      <c r="L1199" t="s">
        <v>1263</v>
      </c>
      <c r="M1199" t="s">
        <v>32</v>
      </c>
      <c r="N1199" t="s">
        <v>70</v>
      </c>
      <c r="O1199">
        <v>660</v>
      </c>
      <c r="P1199" t="s">
        <v>35</v>
      </c>
      <c r="Q1199" t="s">
        <v>102</v>
      </c>
      <c r="R1199" t="s">
        <v>52</v>
      </c>
      <c r="S1199" t="s">
        <v>53</v>
      </c>
      <c r="T1199" t="s">
        <v>66</v>
      </c>
      <c r="U1199" t="s">
        <v>42</v>
      </c>
      <c r="V1199" t="s">
        <v>113</v>
      </c>
      <c r="W1199">
        <v>0</v>
      </c>
      <c r="X1199" t="s">
        <v>1263</v>
      </c>
      <c r="Y1199" t="s">
        <v>165</v>
      </c>
      <c r="Z1199" t="s">
        <v>32</v>
      </c>
      <c r="AA1199">
        <v>0.01</v>
      </c>
      <c r="AB1199" t="s">
        <v>46</v>
      </c>
      <c r="AC1199" t="s">
        <v>1272</v>
      </c>
      <c r="AD1199" t="s">
        <v>1269</v>
      </c>
      <c r="AE1199" t="s">
        <v>1266</v>
      </c>
      <c r="AF1199" t="s">
        <v>1270</v>
      </c>
      <c r="AG1199">
        <v>144</v>
      </c>
      <c r="AH1199" t="s">
        <v>115</v>
      </c>
    </row>
    <row r="1200" spans="1:34" x14ac:dyDescent="0.25">
      <c r="A1200" t="s">
        <v>142</v>
      </c>
      <c r="B1200" t="s">
        <v>142</v>
      </c>
      <c r="C1200" t="s">
        <v>1246</v>
      </c>
      <c r="D1200" t="s">
        <v>142</v>
      </c>
      <c r="E1200">
        <v>8.5000000000000006E-2</v>
      </c>
      <c r="F1200" t="s">
        <v>142</v>
      </c>
      <c r="G1200" t="s">
        <v>1325</v>
      </c>
      <c r="H1200" t="s">
        <v>109</v>
      </c>
      <c r="I1200">
        <v>10</v>
      </c>
      <c r="J1200" t="s">
        <v>93</v>
      </c>
      <c r="M1200" t="s">
        <v>46</v>
      </c>
      <c r="N1200" t="s">
        <v>59</v>
      </c>
      <c r="O1200">
        <v>600</v>
      </c>
      <c r="P1200" t="s">
        <v>48</v>
      </c>
      <c r="Q1200" t="s">
        <v>102</v>
      </c>
      <c r="R1200" t="s">
        <v>52</v>
      </c>
      <c r="S1200" t="s">
        <v>53</v>
      </c>
      <c r="T1200" t="s">
        <v>66</v>
      </c>
      <c r="U1200" t="s">
        <v>42</v>
      </c>
      <c r="V1200" t="s">
        <v>113</v>
      </c>
      <c r="W1200">
        <v>0</v>
      </c>
      <c r="Z1200" t="s">
        <v>32</v>
      </c>
      <c r="AA1200">
        <v>0.01</v>
      </c>
      <c r="AB1200" t="s">
        <v>46</v>
      </c>
      <c r="AC1200" t="s">
        <v>1205</v>
      </c>
      <c r="AD1200" t="s">
        <v>1206</v>
      </c>
      <c r="AE1200">
        <v>1</v>
      </c>
      <c r="AF1200" t="s">
        <v>1204</v>
      </c>
      <c r="AG1200">
        <v>272</v>
      </c>
      <c r="AH1200" t="s">
        <v>116</v>
      </c>
    </row>
    <row r="1201" spans="1:35" x14ac:dyDescent="0.25">
      <c r="A1201" t="s">
        <v>142</v>
      </c>
      <c r="B1201" t="s">
        <v>142</v>
      </c>
      <c r="C1201" t="s">
        <v>1318</v>
      </c>
      <c r="D1201" t="s">
        <v>142</v>
      </c>
      <c r="E1201">
        <v>8.5000000000000006E-2</v>
      </c>
      <c r="F1201" t="s">
        <v>142</v>
      </c>
      <c r="G1201" t="s">
        <v>1325</v>
      </c>
      <c r="H1201" t="s">
        <v>111</v>
      </c>
      <c r="I1201">
        <v>10</v>
      </c>
      <c r="J1201" t="s">
        <v>93</v>
      </c>
      <c r="M1201" t="s">
        <v>46</v>
      </c>
      <c r="N1201" t="s">
        <v>47</v>
      </c>
      <c r="O1201">
        <v>120</v>
      </c>
      <c r="P1201" t="s">
        <v>35</v>
      </c>
      <c r="Q1201" t="s">
        <v>102</v>
      </c>
      <c r="R1201" t="s">
        <v>52</v>
      </c>
      <c r="S1201" t="s">
        <v>53</v>
      </c>
      <c r="T1201" t="s">
        <v>66</v>
      </c>
      <c r="U1201" t="s">
        <v>42</v>
      </c>
      <c r="V1201" t="s">
        <v>113</v>
      </c>
      <c r="Y1201" t="s">
        <v>890</v>
      </c>
      <c r="Z1201" t="s">
        <v>32</v>
      </c>
      <c r="AA1201">
        <v>0.01</v>
      </c>
      <c r="AB1201" t="s">
        <v>46</v>
      </c>
      <c r="AC1201" t="s">
        <v>1308</v>
      </c>
      <c r="AD1201" t="s">
        <v>641</v>
      </c>
      <c r="AE1201">
        <v>2</v>
      </c>
      <c r="AF1201" t="s">
        <v>1309</v>
      </c>
      <c r="AG1201">
        <v>600</v>
      </c>
      <c r="AH1201" t="s">
        <v>116</v>
      </c>
    </row>
    <row r="1202" spans="1:35" x14ac:dyDescent="0.25">
      <c r="A1202" s="11" t="s">
        <v>1280</v>
      </c>
      <c r="B1202" s="11" t="s">
        <v>1280</v>
      </c>
      <c r="C1202" s="11" t="s">
        <v>1275</v>
      </c>
      <c r="D1202" t="s">
        <v>142</v>
      </c>
      <c r="E1202" s="11">
        <v>8.5800000000000001E-2</v>
      </c>
      <c r="F1202" t="s">
        <v>142</v>
      </c>
      <c r="G1202" t="s">
        <v>1325</v>
      </c>
      <c r="H1202" s="11" t="s">
        <v>111</v>
      </c>
      <c r="I1202" s="11">
        <v>10</v>
      </c>
      <c r="J1202" s="11" t="s">
        <v>93</v>
      </c>
      <c r="K1202" s="11"/>
      <c r="L1202" s="11"/>
      <c r="M1202" s="11" t="s">
        <v>46</v>
      </c>
      <c r="N1202" s="11" t="s">
        <v>59</v>
      </c>
      <c r="O1202" s="11" t="s">
        <v>1277</v>
      </c>
      <c r="P1202" s="11" t="s">
        <v>35</v>
      </c>
      <c r="Q1202" s="11" t="s">
        <v>103</v>
      </c>
      <c r="R1202" s="11" t="s">
        <v>52</v>
      </c>
      <c r="S1202" s="11" t="s">
        <v>53</v>
      </c>
      <c r="T1202" s="11" t="s">
        <v>66</v>
      </c>
      <c r="U1202" s="11" t="s">
        <v>55</v>
      </c>
      <c r="V1202" s="11" t="s">
        <v>113</v>
      </c>
      <c r="W1202" s="11"/>
      <c r="X1202" s="11"/>
      <c r="Y1202" s="11"/>
      <c r="Z1202" s="11"/>
      <c r="AA1202" s="11">
        <v>0.01</v>
      </c>
      <c r="AB1202" s="11"/>
      <c r="AC1202" s="11"/>
      <c r="AD1202" s="11"/>
      <c r="AE1202" s="11">
        <v>10</v>
      </c>
      <c r="AF1202" s="11"/>
      <c r="AG1202" s="11"/>
      <c r="AH1202" s="11"/>
      <c r="AI1202" s="11"/>
    </row>
    <row r="1203" spans="1:35" x14ac:dyDescent="0.25">
      <c r="A1203" t="s">
        <v>142</v>
      </c>
      <c r="B1203" t="s">
        <v>142</v>
      </c>
      <c r="C1203" t="s">
        <v>497</v>
      </c>
      <c r="D1203" t="s">
        <v>142</v>
      </c>
      <c r="E1203">
        <v>8.7900000000000006E-2</v>
      </c>
      <c r="F1203" t="s">
        <v>142</v>
      </c>
      <c r="G1203" t="s">
        <v>1325</v>
      </c>
      <c r="H1203" t="s">
        <v>109</v>
      </c>
      <c r="I1203">
        <v>10</v>
      </c>
      <c r="J1203" t="s">
        <v>93</v>
      </c>
      <c r="M1203" t="s">
        <v>46</v>
      </c>
      <c r="N1203" t="s">
        <v>59</v>
      </c>
      <c r="O1203">
        <v>180</v>
      </c>
      <c r="P1203" t="s">
        <v>48</v>
      </c>
      <c r="Q1203" t="s">
        <v>102</v>
      </c>
      <c r="R1203" t="s">
        <v>52</v>
      </c>
      <c r="S1203" t="s">
        <v>53</v>
      </c>
      <c r="T1203" t="s">
        <v>66</v>
      </c>
      <c r="U1203" t="s">
        <v>42</v>
      </c>
      <c r="V1203" t="s">
        <v>113</v>
      </c>
      <c r="W1203">
        <v>5</v>
      </c>
      <c r="Y1203" t="s">
        <v>518</v>
      </c>
      <c r="Z1203" t="s">
        <v>32</v>
      </c>
      <c r="AA1203" t="s">
        <v>397</v>
      </c>
      <c r="AB1203" t="s">
        <v>46</v>
      </c>
      <c r="AC1203" t="s">
        <v>499</v>
      </c>
      <c r="AD1203" t="s">
        <v>500</v>
      </c>
      <c r="AE1203">
        <v>5</v>
      </c>
      <c r="AF1203" t="s">
        <v>501</v>
      </c>
      <c r="AG1203">
        <v>330</v>
      </c>
      <c r="AH1203" t="s">
        <v>116</v>
      </c>
    </row>
    <row r="1204" spans="1:35" x14ac:dyDescent="0.25">
      <c r="A1204" t="s">
        <v>142</v>
      </c>
      <c r="B1204" t="s">
        <v>142</v>
      </c>
      <c r="C1204" t="s">
        <v>1246</v>
      </c>
      <c r="D1204" t="s">
        <v>142</v>
      </c>
      <c r="E1204">
        <v>8.7999999999999995E-2</v>
      </c>
      <c r="F1204" t="s">
        <v>142</v>
      </c>
      <c r="G1204" t="s">
        <v>1325</v>
      </c>
      <c r="H1204" t="s">
        <v>109</v>
      </c>
      <c r="I1204">
        <v>10</v>
      </c>
      <c r="J1204" t="s">
        <v>93</v>
      </c>
      <c r="M1204" t="s">
        <v>46</v>
      </c>
      <c r="N1204" t="s">
        <v>59</v>
      </c>
      <c r="O1204">
        <v>600</v>
      </c>
      <c r="P1204" t="s">
        <v>48</v>
      </c>
      <c r="Q1204" t="s">
        <v>102</v>
      </c>
      <c r="R1204" t="s">
        <v>52</v>
      </c>
      <c r="S1204" t="s">
        <v>90</v>
      </c>
      <c r="T1204" t="s">
        <v>66</v>
      </c>
      <c r="U1204" t="s">
        <v>42</v>
      </c>
      <c r="V1204" t="s">
        <v>113</v>
      </c>
      <c r="W1204">
        <v>0.6</v>
      </c>
      <c r="X1204">
        <v>5</v>
      </c>
      <c r="Z1204" t="s">
        <v>32</v>
      </c>
      <c r="AA1204">
        <v>0.01</v>
      </c>
      <c r="AB1204" t="s">
        <v>32</v>
      </c>
      <c r="AC1204" t="s">
        <v>1211</v>
      </c>
      <c r="AD1204" t="s">
        <v>1212</v>
      </c>
      <c r="AE1204">
        <v>1</v>
      </c>
      <c r="AF1204" t="s">
        <v>1213</v>
      </c>
      <c r="AG1204">
        <v>800</v>
      </c>
      <c r="AH1204" t="s">
        <v>116</v>
      </c>
    </row>
    <row r="1205" spans="1:35" x14ac:dyDescent="0.25">
      <c r="A1205" t="s">
        <v>142</v>
      </c>
      <c r="B1205" t="s">
        <v>142</v>
      </c>
      <c r="C1205" t="s">
        <v>414</v>
      </c>
      <c r="D1205" t="s">
        <v>142</v>
      </c>
      <c r="E1205">
        <v>8.7999999999999995E-2</v>
      </c>
      <c r="F1205" t="s">
        <v>142</v>
      </c>
      <c r="G1205" t="s">
        <v>1325</v>
      </c>
      <c r="H1205" t="s">
        <v>111</v>
      </c>
      <c r="I1205">
        <v>10</v>
      </c>
      <c r="J1205" t="s">
        <v>93</v>
      </c>
      <c r="M1205" t="s">
        <v>415</v>
      </c>
      <c r="N1205" t="s">
        <v>59</v>
      </c>
      <c r="O1205">
        <v>10</v>
      </c>
      <c r="P1205" t="s">
        <v>48</v>
      </c>
      <c r="Q1205" t="s">
        <v>102</v>
      </c>
      <c r="R1205" t="s">
        <v>52</v>
      </c>
      <c r="S1205" t="s">
        <v>53</v>
      </c>
      <c r="T1205" t="s">
        <v>66</v>
      </c>
      <c r="U1205" t="s">
        <v>42</v>
      </c>
      <c r="V1205" t="s">
        <v>113</v>
      </c>
      <c r="Y1205" t="s">
        <v>165</v>
      </c>
      <c r="Z1205" t="s">
        <v>32</v>
      </c>
      <c r="AA1205">
        <v>0.01</v>
      </c>
      <c r="AC1205" t="s">
        <v>429</v>
      </c>
      <c r="AE1205">
        <v>10</v>
      </c>
      <c r="AF1205" t="s">
        <v>430</v>
      </c>
      <c r="AG1205">
        <v>800</v>
      </c>
      <c r="AH1205" t="s">
        <v>116</v>
      </c>
    </row>
    <row r="1206" spans="1:35" x14ac:dyDescent="0.25">
      <c r="A1206" t="s">
        <v>658</v>
      </c>
      <c r="B1206" t="s">
        <v>658</v>
      </c>
      <c r="C1206" t="s">
        <v>668</v>
      </c>
      <c r="D1206" t="s">
        <v>142</v>
      </c>
      <c r="E1206">
        <v>8.8700000000000001E-2</v>
      </c>
      <c r="F1206" t="s">
        <v>142</v>
      </c>
      <c r="G1206" t="s">
        <v>1325</v>
      </c>
      <c r="H1206" t="s">
        <v>109</v>
      </c>
      <c r="I1206">
        <v>10</v>
      </c>
      <c r="J1206" t="s">
        <v>93</v>
      </c>
      <c r="M1206" t="s">
        <v>46</v>
      </c>
      <c r="N1206" t="s">
        <v>47</v>
      </c>
      <c r="O1206">
        <v>120</v>
      </c>
      <c r="P1206" t="s">
        <v>48</v>
      </c>
      <c r="Q1206" t="s">
        <v>102</v>
      </c>
      <c r="R1206" t="s">
        <v>52</v>
      </c>
      <c r="S1206" t="s">
        <v>53</v>
      </c>
      <c r="T1206" t="s">
        <v>66</v>
      </c>
      <c r="U1206" t="s">
        <v>42</v>
      </c>
      <c r="V1206" t="s">
        <v>113</v>
      </c>
      <c r="Z1206" t="s">
        <v>32</v>
      </c>
      <c r="AA1206">
        <v>2E-3</v>
      </c>
      <c r="AB1206" t="s">
        <v>46</v>
      </c>
      <c r="AG1206">
        <v>280</v>
      </c>
      <c r="AH1206" t="s">
        <v>116</v>
      </c>
    </row>
    <row r="1207" spans="1:35" x14ac:dyDescent="0.25">
      <c r="A1207" t="s">
        <v>142</v>
      </c>
      <c r="B1207" t="s">
        <v>142</v>
      </c>
      <c r="C1207" t="s">
        <v>280</v>
      </c>
      <c r="D1207" t="s">
        <v>142</v>
      </c>
      <c r="E1207">
        <v>8.8900000000000007E-2</v>
      </c>
      <c r="F1207" t="s">
        <v>142</v>
      </c>
      <c r="G1207" t="s">
        <v>1325</v>
      </c>
      <c r="H1207" t="s">
        <v>241</v>
      </c>
      <c r="I1207">
        <v>10</v>
      </c>
      <c r="J1207" t="s">
        <v>93</v>
      </c>
      <c r="M1207" t="s">
        <v>46</v>
      </c>
      <c r="N1207" t="s">
        <v>59</v>
      </c>
      <c r="O1207">
        <v>120</v>
      </c>
      <c r="P1207" t="s">
        <v>34</v>
      </c>
      <c r="Q1207" t="s">
        <v>102</v>
      </c>
      <c r="R1207" t="s">
        <v>52</v>
      </c>
      <c r="S1207" t="s">
        <v>53</v>
      </c>
      <c r="T1207" t="s">
        <v>66</v>
      </c>
      <c r="U1207" t="s">
        <v>42</v>
      </c>
      <c r="V1207" t="s">
        <v>113</v>
      </c>
      <c r="W1207">
        <v>1.8000000000000682E-2</v>
      </c>
      <c r="Y1207" t="s">
        <v>256</v>
      </c>
      <c r="Z1207" t="s">
        <v>32</v>
      </c>
      <c r="AA1207">
        <v>3.0000000000000001E-3</v>
      </c>
      <c r="AB1207" t="s">
        <v>46</v>
      </c>
      <c r="AC1207" t="s">
        <v>243</v>
      </c>
      <c r="AD1207" t="s">
        <v>244</v>
      </c>
      <c r="AE1207">
        <v>1</v>
      </c>
      <c r="AF1207" t="s">
        <v>245</v>
      </c>
      <c r="AG1207">
        <v>460</v>
      </c>
      <c r="AH1207" t="s">
        <v>78</v>
      </c>
      <c r="AI1207" t="s">
        <v>246</v>
      </c>
    </row>
    <row r="1208" spans="1:35" x14ac:dyDescent="0.25">
      <c r="A1208" t="s">
        <v>848</v>
      </c>
      <c r="B1208" t="s">
        <v>848</v>
      </c>
      <c r="C1208" t="s">
        <v>862</v>
      </c>
      <c r="D1208" t="s">
        <v>142</v>
      </c>
      <c r="E1208">
        <v>8.8999999999999996E-2</v>
      </c>
      <c r="F1208" t="s">
        <v>142</v>
      </c>
      <c r="G1208" t="s">
        <v>1325</v>
      </c>
      <c r="H1208" t="s">
        <v>845</v>
      </c>
      <c r="I1208">
        <v>10</v>
      </c>
      <c r="J1208" t="s">
        <v>93</v>
      </c>
      <c r="M1208" t="s">
        <v>415</v>
      </c>
      <c r="N1208" t="s">
        <v>823</v>
      </c>
      <c r="O1208">
        <v>300</v>
      </c>
      <c r="Q1208" t="s">
        <v>102</v>
      </c>
      <c r="R1208" t="s">
        <v>837</v>
      </c>
      <c r="S1208" t="s">
        <v>838</v>
      </c>
      <c r="T1208" t="s">
        <v>834</v>
      </c>
      <c r="U1208" t="s">
        <v>42</v>
      </c>
      <c r="V1208" t="s">
        <v>839</v>
      </c>
      <c r="Y1208" t="s">
        <v>165</v>
      </c>
      <c r="Z1208" t="s">
        <v>826</v>
      </c>
      <c r="AA1208" t="s">
        <v>397</v>
      </c>
      <c r="AB1208" t="s">
        <v>415</v>
      </c>
      <c r="AC1208" t="s">
        <v>846</v>
      </c>
      <c r="AD1208" t="s">
        <v>847</v>
      </c>
      <c r="AE1208">
        <v>10</v>
      </c>
      <c r="AF1208" t="s">
        <v>842</v>
      </c>
      <c r="AG1208">
        <v>400</v>
      </c>
      <c r="AH1208" t="s">
        <v>830</v>
      </c>
    </row>
    <row r="1209" spans="1:35" x14ac:dyDescent="0.25">
      <c r="A1209" t="s">
        <v>142</v>
      </c>
      <c r="B1209" t="s">
        <v>142</v>
      </c>
      <c r="C1209" t="s">
        <v>439</v>
      </c>
      <c r="D1209" t="s">
        <v>142</v>
      </c>
      <c r="E1209">
        <v>8.8999999999999996E-2</v>
      </c>
      <c r="F1209" t="s">
        <v>142</v>
      </c>
      <c r="G1209" t="s">
        <v>1325</v>
      </c>
      <c r="I1209">
        <v>10</v>
      </c>
      <c r="J1209" t="s">
        <v>93</v>
      </c>
      <c r="O1209">
        <v>60</v>
      </c>
      <c r="P1209" t="s">
        <v>433</v>
      </c>
      <c r="Q1209" t="s">
        <v>102</v>
      </c>
      <c r="R1209" t="s">
        <v>52</v>
      </c>
      <c r="S1209" t="s">
        <v>53</v>
      </c>
      <c r="T1209" t="s">
        <v>66</v>
      </c>
      <c r="U1209" t="s">
        <v>42</v>
      </c>
      <c r="V1209" t="s">
        <v>113</v>
      </c>
      <c r="Y1209" t="s">
        <v>165</v>
      </c>
      <c r="Z1209" t="s">
        <v>32</v>
      </c>
      <c r="AA1209">
        <v>0.01</v>
      </c>
      <c r="AB1209" t="s">
        <v>46</v>
      </c>
      <c r="AC1209" t="s">
        <v>434</v>
      </c>
      <c r="AD1209" t="s">
        <v>435</v>
      </c>
      <c r="AE1209">
        <v>5</v>
      </c>
      <c r="AF1209" t="s">
        <v>436</v>
      </c>
      <c r="AG1209">
        <v>192</v>
      </c>
      <c r="AH1209" t="s">
        <v>437</v>
      </c>
    </row>
    <row r="1210" spans="1:35" x14ac:dyDescent="0.25">
      <c r="A1210" t="s">
        <v>452</v>
      </c>
      <c r="B1210" t="s">
        <v>452</v>
      </c>
      <c r="C1210" t="s">
        <v>470</v>
      </c>
      <c r="D1210" t="s">
        <v>142</v>
      </c>
      <c r="E1210">
        <v>0.09</v>
      </c>
      <c r="F1210" t="s">
        <v>142</v>
      </c>
      <c r="G1210" t="s">
        <v>1325</v>
      </c>
      <c r="H1210" t="s">
        <v>111</v>
      </c>
      <c r="I1210">
        <v>10</v>
      </c>
      <c r="J1210" t="s">
        <v>93</v>
      </c>
      <c r="M1210" t="s">
        <v>46</v>
      </c>
      <c r="N1210" t="s">
        <v>59</v>
      </c>
      <c r="O1210">
        <v>300</v>
      </c>
      <c r="P1210" t="s">
        <v>34</v>
      </c>
      <c r="Q1210" t="s">
        <v>102</v>
      </c>
      <c r="R1210" t="s">
        <v>52</v>
      </c>
      <c r="S1210" t="s">
        <v>53</v>
      </c>
      <c r="T1210" t="s">
        <v>66</v>
      </c>
      <c r="U1210" t="s">
        <v>42</v>
      </c>
      <c r="V1210" t="s">
        <v>113</v>
      </c>
      <c r="W1210">
        <v>6</v>
      </c>
      <c r="Z1210" t="s">
        <v>32</v>
      </c>
      <c r="AA1210">
        <v>0.01</v>
      </c>
      <c r="AB1210" t="s">
        <v>46</v>
      </c>
      <c r="AC1210" t="s">
        <v>474</v>
      </c>
      <c r="AD1210" t="s">
        <v>220</v>
      </c>
      <c r="AE1210">
        <v>1</v>
      </c>
      <c r="AF1210" t="s">
        <v>475</v>
      </c>
      <c r="AG1210">
        <v>490</v>
      </c>
      <c r="AH1210" t="s">
        <v>117</v>
      </c>
    </row>
    <row r="1211" spans="1:35" x14ac:dyDescent="0.25">
      <c r="A1211" t="s">
        <v>142</v>
      </c>
      <c r="B1211" t="s">
        <v>142</v>
      </c>
      <c r="C1211" t="s">
        <v>1158</v>
      </c>
      <c r="D1211" t="s">
        <v>142</v>
      </c>
      <c r="E1211">
        <v>9.0999999999999998E-2</v>
      </c>
      <c r="F1211" t="s">
        <v>142</v>
      </c>
      <c r="G1211" t="s">
        <v>1325</v>
      </c>
      <c r="H1211" t="s">
        <v>109</v>
      </c>
      <c r="I1211">
        <v>10</v>
      </c>
      <c r="J1211" t="s">
        <v>93</v>
      </c>
      <c r="M1211" t="s">
        <v>46</v>
      </c>
      <c r="N1211" t="s">
        <v>70</v>
      </c>
      <c r="O1211">
        <v>60</v>
      </c>
      <c r="P1211" t="s">
        <v>34</v>
      </c>
      <c r="Q1211" t="s">
        <v>102</v>
      </c>
      <c r="R1211" t="s">
        <v>52</v>
      </c>
      <c r="S1211" t="s">
        <v>53</v>
      </c>
      <c r="T1211" t="s">
        <v>66</v>
      </c>
      <c r="U1211" t="s">
        <v>42</v>
      </c>
      <c r="V1211" t="s">
        <v>113</v>
      </c>
      <c r="W1211">
        <v>1</v>
      </c>
      <c r="Y1211" t="s">
        <v>1155</v>
      </c>
      <c r="Z1211" t="s">
        <v>32</v>
      </c>
      <c r="AA1211">
        <v>0.01</v>
      </c>
      <c r="AB1211" t="s">
        <v>46</v>
      </c>
      <c r="AC1211" t="s">
        <v>1142</v>
      </c>
      <c r="AD1211" t="s">
        <v>1143</v>
      </c>
      <c r="AE1211">
        <v>10</v>
      </c>
      <c r="AF1211" t="s">
        <v>482</v>
      </c>
      <c r="AG1211">
        <v>302</v>
      </c>
      <c r="AH1211" t="s">
        <v>116</v>
      </c>
    </row>
    <row r="1212" spans="1:35" x14ac:dyDescent="0.25">
      <c r="A1212" t="s">
        <v>142</v>
      </c>
      <c r="B1212" t="s">
        <v>142</v>
      </c>
      <c r="C1212" t="s">
        <v>1115</v>
      </c>
      <c r="D1212" t="s">
        <v>142</v>
      </c>
      <c r="E1212">
        <v>9.5000000000000001E-2</v>
      </c>
      <c r="F1212" t="s">
        <v>142</v>
      </c>
      <c r="G1212" t="s">
        <v>1325</v>
      </c>
      <c r="I1212">
        <v>10</v>
      </c>
      <c r="J1212" t="s">
        <v>93</v>
      </c>
      <c r="N1212" t="s">
        <v>1109</v>
      </c>
      <c r="O1212">
        <v>10</v>
      </c>
      <c r="P1212" t="s">
        <v>1110</v>
      </c>
      <c r="Q1212" t="s">
        <v>1111</v>
      </c>
      <c r="R1212" t="s">
        <v>89</v>
      </c>
      <c r="T1212" t="s">
        <v>1112</v>
      </c>
      <c r="X1212">
        <v>5</v>
      </c>
      <c r="AB1212" t="s">
        <v>826</v>
      </c>
      <c r="AD1212" t="s">
        <v>220</v>
      </c>
      <c r="AE1212">
        <v>10</v>
      </c>
    </row>
    <row r="1213" spans="1:35" x14ac:dyDescent="0.25">
      <c r="A1213" t="s">
        <v>142</v>
      </c>
      <c r="B1213" t="s">
        <v>142</v>
      </c>
      <c r="C1213" t="s">
        <v>469</v>
      </c>
      <c r="D1213" t="s">
        <v>142</v>
      </c>
      <c r="E1213">
        <v>9.8000000000000004E-2</v>
      </c>
      <c r="F1213" t="s">
        <v>142</v>
      </c>
      <c r="G1213" t="s">
        <v>1325</v>
      </c>
      <c r="H1213" t="s">
        <v>108</v>
      </c>
      <c r="I1213">
        <v>10</v>
      </c>
      <c r="J1213" t="s">
        <v>93</v>
      </c>
      <c r="M1213" t="s">
        <v>46</v>
      </c>
      <c r="N1213" t="s">
        <v>47</v>
      </c>
      <c r="O1213">
        <v>60</v>
      </c>
      <c r="P1213" t="s">
        <v>48</v>
      </c>
      <c r="Q1213" t="s">
        <v>102</v>
      </c>
      <c r="R1213" t="s">
        <v>52</v>
      </c>
      <c r="S1213" t="s">
        <v>85</v>
      </c>
      <c r="T1213" t="s">
        <v>66</v>
      </c>
      <c r="W1213">
        <v>12</v>
      </c>
      <c r="X1213">
        <v>10</v>
      </c>
      <c r="Y1213" t="s">
        <v>322</v>
      </c>
      <c r="Z1213" t="s">
        <v>32</v>
      </c>
      <c r="AA1213">
        <v>0.01</v>
      </c>
      <c r="AB1213" t="s">
        <v>32</v>
      </c>
      <c r="AC1213" t="s">
        <v>464</v>
      </c>
      <c r="AD1213" t="s">
        <v>465</v>
      </c>
      <c r="AE1213">
        <v>1</v>
      </c>
      <c r="AF1213" t="s">
        <v>127</v>
      </c>
      <c r="AG1213">
        <v>700</v>
      </c>
      <c r="AH1213" t="s">
        <v>116</v>
      </c>
    </row>
    <row r="1214" spans="1:35" x14ac:dyDescent="0.25">
      <c r="A1214" t="s">
        <v>142</v>
      </c>
      <c r="B1214" t="s">
        <v>142</v>
      </c>
      <c r="C1214" t="s">
        <v>1247</v>
      </c>
      <c r="D1214" t="s">
        <v>142</v>
      </c>
      <c r="E1214">
        <v>9.8000000000000004E-2</v>
      </c>
      <c r="F1214" t="s">
        <v>142</v>
      </c>
      <c r="G1214" t="s">
        <v>1325</v>
      </c>
      <c r="H1214" t="s">
        <v>110</v>
      </c>
      <c r="I1214">
        <v>10</v>
      </c>
      <c r="J1214" t="s">
        <v>93</v>
      </c>
      <c r="M1214" t="s">
        <v>46</v>
      </c>
      <c r="N1214" t="s">
        <v>59</v>
      </c>
      <c r="O1214">
        <v>60</v>
      </c>
      <c r="P1214" t="s">
        <v>34</v>
      </c>
      <c r="Q1214" t="s">
        <v>102</v>
      </c>
      <c r="R1214" t="s">
        <v>52</v>
      </c>
      <c r="S1214" t="s">
        <v>53</v>
      </c>
      <c r="T1214" t="s">
        <v>66</v>
      </c>
      <c r="U1214" t="s">
        <v>42</v>
      </c>
      <c r="V1214" t="s">
        <v>113</v>
      </c>
      <c r="W1214">
        <v>1</v>
      </c>
      <c r="Y1214" t="s">
        <v>917</v>
      </c>
      <c r="Z1214" t="s">
        <v>32</v>
      </c>
      <c r="AA1214">
        <v>0.01</v>
      </c>
      <c r="AB1214" t="s">
        <v>46</v>
      </c>
      <c r="AC1214" t="s">
        <v>295</v>
      </c>
      <c r="AD1214" t="s">
        <v>718</v>
      </c>
      <c r="AE1214">
        <v>5</v>
      </c>
      <c r="AF1214" t="s">
        <v>526</v>
      </c>
      <c r="AG1214">
        <v>425</v>
      </c>
      <c r="AH1214" t="s">
        <v>117</v>
      </c>
    </row>
    <row r="1215" spans="1:35" x14ac:dyDescent="0.25">
      <c r="A1215" t="s">
        <v>142</v>
      </c>
      <c r="B1215" t="s">
        <v>142</v>
      </c>
      <c r="C1215" t="s">
        <v>289</v>
      </c>
      <c r="D1215" t="s">
        <v>142</v>
      </c>
      <c r="E1215">
        <v>9.8000000000000004E-2</v>
      </c>
      <c r="F1215" t="s">
        <v>142</v>
      </c>
      <c r="G1215" t="s">
        <v>1325</v>
      </c>
      <c r="H1215" t="s">
        <v>290</v>
      </c>
      <c r="I1215">
        <v>10</v>
      </c>
      <c r="J1215" t="s">
        <v>93</v>
      </c>
      <c r="M1215" t="s">
        <v>32</v>
      </c>
      <c r="N1215" t="s">
        <v>59</v>
      </c>
      <c r="O1215">
        <v>360</v>
      </c>
      <c r="P1215" t="s">
        <v>35</v>
      </c>
      <c r="Q1215" t="s">
        <v>102</v>
      </c>
      <c r="R1215" t="s">
        <v>52</v>
      </c>
      <c r="S1215" t="s">
        <v>53</v>
      </c>
      <c r="T1215" t="s">
        <v>66</v>
      </c>
      <c r="U1215" t="s">
        <v>42</v>
      </c>
      <c r="V1215" t="s">
        <v>113</v>
      </c>
      <c r="Z1215" t="s">
        <v>32</v>
      </c>
      <c r="AA1215">
        <v>5.0000000000000001E-3</v>
      </c>
      <c r="AB1215" t="s">
        <v>46</v>
      </c>
      <c r="AC1215" t="s">
        <v>295</v>
      </c>
      <c r="AE1215">
        <v>1</v>
      </c>
      <c r="AF1215" t="s">
        <v>127</v>
      </c>
      <c r="AH1215" t="s">
        <v>117</v>
      </c>
    </row>
    <row r="1216" spans="1:35" x14ac:dyDescent="0.25">
      <c r="A1216" t="s">
        <v>142</v>
      </c>
      <c r="B1216" t="s">
        <v>142</v>
      </c>
      <c r="C1216" t="s">
        <v>396</v>
      </c>
      <c r="D1216" t="s">
        <v>142</v>
      </c>
      <c r="E1216">
        <v>9.9000000000000005E-2</v>
      </c>
      <c r="F1216" t="s">
        <v>142</v>
      </c>
      <c r="G1216" t="s">
        <v>1325</v>
      </c>
      <c r="H1216" t="s">
        <v>111</v>
      </c>
      <c r="I1216">
        <v>10</v>
      </c>
      <c r="J1216" t="s">
        <v>93</v>
      </c>
      <c r="M1216" t="s">
        <v>32</v>
      </c>
      <c r="N1216" t="s">
        <v>59</v>
      </c>
      <c r="O1216">
        <v>900</v>
      </c>
      <c r="P1216" t="s">
        <v>34</v>
      </c>
      <c r="Q1216" t="s">
        <v>102</v>
      </c>
      <c r="R1216" t="s">
        <v>52</v>
      </c>
      <c r="S1216" t="s">
        <v>85</v>
      </c>
      <c r="T1216" t="s">
        <v>66</v>
      </c>
      <c r="U1216" t="s">
        <v>42</v>
      </c>
      <c r="V1216" t="s">
        <v>113</v>
      </c>
      <c r="Z1216" t="s">
        <v>32</v>
      </c>
      <c r="AA1216" t="s">
        <v>397</v>
      </c>
      <c r="AB1216" t="s">
        <v>32</v>
      </c>
      <c r="AC1216" t="s">
        <v>403</v>
      </c>
      <c r="AD1216" t="s">
        <v>404</v>
      </c>
      <c r="AE1216">
        <v>5</v>
      </c>
      <c r="AF1216" t="s">
        <v>405</v>
      </c>
      <c r="AH1216" t="s">
        <v>116</v>
      </c>
    </row>
    <row r="1217" spans="1:34" x14ac:dyDescent="0.25">
      <c r="A1217" t="s">
        <v>142</v>
      </c>
      <c r="B1217" t="s">
        <v>142</v>
      </c>
      <c r="C1217" t="s">
        <v>692</v>
      </c>
      <c r="D1217" t="s">
        <v>142</v>
      </c>
      <c r="E1217">
        <v>9.9500000000000005E-2</v>
      </c>
      <c r="F1217" t="s">
        <v>142</v>
      </c>
      <c r="G1217" t="s">
        <v>1325</v>
      </c>
      <c r="H1217" t="s">
        <v>109</v>
      </c>
      <c r="I1217">
        <v>15</v>
      </c>
      <c r="J1217" t="s">
        <v>92</v>
      </c>
      <c r="K1217" t="s">
        <v>95</v>
      </c>
      <c r="L1217" t="s">
        <v>98</v>
      </c>
      <c r="M1217" t="s">
        <v>46</v>
      </c>
      <c r="N1217" t="s">
        <v>59</v>
      </c>
      <c r="O1217">
        <v>30</v>
      </c>
      <c r="P1217" t="s">
        <v>71</v>
      </c>
      <c r="Q1217" t="s">
        <v>102</v>
      </c>
      <c r="R1217" t="s">
        <v>52</v>
      </c>
      <c r="S1217" t="s">
        <v>53</v>
      </c>
      <c r="T1217" t="s">
        <v>66</v>
      </c>
      <c r="U1217" t="s">
        <v>42</v>
      </c>
      <c r="V1217" t="s">
        <v>113</v>
      </c>
      <c r="W1217">
        <v>6</v>
      </c>
      <c r="X1217">
        <v>5</v>
      </c>
      <c r="Y1217" t="s">
        <v>124</v>
      </c>
      <c r="Z1217" t="s">
        <v>32</v>
      </c>
      <c r="AA1217">
        <v>0.01</v>
      </c>
      <c r="AB1217" t="s">
        <v>46</v>
      </c>
      <c r="AC1217" t="s">
        <v>292</v>
      </c>
      <c r="AD1217" t="s">
        <v>671</v>
      </c>
      <c r="AE1217">
        <v>5</v>
      </c>
      <c r="AF1217" t="s">
        <v>491</v>
      </c>
      <c r="AG1217">
        <v>311</v>
      </c>
      <c r="AH1217" t="s">
        <v>116</v>
      </c>
    </row>
    <row r="1218" spans="1:34" x14ac:dyDescent="0.25">
      <c r="A1218" t="s">
        <v>848</v>
      </c>
      <c r="B1218" t="s">
        <v>848</v>
      </c>
      <c r="C1218" t="s">
        <v>921</v>
      </c>
      <c r="D1218" t="s">
        <v>142</v>
      </c>
      <c r="E1218">
        <v>0.1</v>
      </c>
      <c r="F1218" t="s">
        <v>142</v>
      </c>
      <c r="G1218" t="s">
        <v>1325</v>
      </c>
      <c r="H1218" t="s">
        <v>109</v>
      </c>
      <c r="I1218">
        <v>10</v>
      </c>
      <c r="J1218" t="s">
        <v>93</v>
      </c>
      <c r="M1218" t="s">
        <v>46</v>
      </c>
      <c r="N1218" t="s">
        <v>59</v>
      </c>
      <c r="O1218">
        <v>120</v>
      </c>
      <c r="P1218" t="s">
        <v>71</v>
      </c>
      <c r="Q1218" t="s">
        <v>102</v>
      </c>
      <c r="R1218" t="s">
        <v>39</v>
      </c>
      <c r="S1218" t="s">
        <v>53</v>
      </c>
      <c r="T1218" t="s">
        <v>66</v>
      </c>
      <c r="U1218" t="s">
        <v>42</v>
      </c>
      <c r="V1218" t="s">
        <v>113</v>
      </c>
      <c r="W1218">
        <v>10</v>
      </c>
      <c r="Y1218" t="s">
        <v>953</v>
      </c>
      <c r="Z1218" t="s">
        <v>32</v>
      </c>
      <c r="AA1218">
        <v>0.01</v>
      </c>
      <c r="AB1218" t="s">
        <v>46</v>
      </c>
      <c r="AC1218" t="s">
        <v>923</v>
      </c>
      <c r="AD1218" t="s">
        <v>924</v>
      </c>
      <c r="AE1218">
        <v>2</v>
      </c>
      <c r="AF1218" t="s">
        <v>925</v>
      </c>
    </row>
    <row r="1219" spans="1:34" x14ac:dyDescent="0.25">
      <c r="A1219" t="s">
        <v>483</v>
      </c>
      <c r="B1219" t="s">
        <v>483</v>
      </c>
      <c r="C1219" t="s">
        <v>480</v>
      </c>
      <c r="D1219" t="s">
        <v>142</v>
      </c>
      <c r="E1219">
        <v>0.1</v>
      </c>
      <c r="F1219" t="s">
        <v>142</v>
      </c>
      <c r="G1219" t="s">
        <v>1325</v>
      </c>
      <c r="H1219" t="s">
        <v>111</v>
      </c>
      <c r="I1219">
        <v>10</v>
      </c>
      <c r="J1219" t="s">
        <v>93</v>
      </c>
      <c r="M1219" t="s">
        <v>46</v>
      </c>
      <c r="N1219" t="s">
        <v>59</v>
      </c>
      <c r="O1219">
        <v>120</v>
      </c>
      <c r="P1219" t="s">
        <v>34</v>
      </c>
      <c r="Q1219" t="s">
        <v>102</v>
      </c>
      <c r="R1219" t="s">
        <v>52</v>
      </c>
      <c r="S1219" t="s">
        <v>53</v>
      </c>
      <c r="T1219" t="s">
        <v>66</v>
      </c>
      <c r="U1219" t="s">
        <v>42</v>
      </c>
      <c r="V1219" t="s">
        <v>113</v>
      </c>
      <c r="Z1219" t="s">
        <v>32</v>
      </c>
      <c r="AA1219">
        <v>0.01</v>
      </c>
      <c r="AB1219" t="s">
        <v>32</v>
      </c>
      <c r="AC1219" t="s">
        <v>481</v>
      </c>
      <c r="AD1219" t="s">
        <v>220</v>
      </c>
      <c r="AE1219">
        <v>5</v>
      </c>
      <c r="AF1219" t="s">
        <v>482</v>
      </c>
      <c r="AG1219">
        <v>370</v>
      </c>
    </row>
    <row r="1220" spans="1:34" x14ac:dyDescent="0.25">
      <c r="A1220" t="s">
        <v>744</v>
      </c>
      <c r="B1220" t="s">
        <v>744</v>
      </c>
      <c r="C1220" t="s">
        <v>776</v>
      </c>
      <c r="D1220" t="s">
        <v>142</v>
      </c>
      <c r="E1220">
        <v>0.1</v>
      </c>
      <c r="F1220" t="s">
        <v>142</v>
      </c>
      <c r="G1220" t="s">
        <v>1325</v>
      </c>
      <c r="H1220" t="s">
        <v>109</v>
      </c>
      <c r="I1220">
        <v>10</v>
      </c>
      <c r="J1220" t="s">
        <v>93</v>
      </c>
      <c r="M1220" t="s">
        <v>46</v>
      </c>
      <c r="N1220" t="s">
        <v>59</v>
      </c>
      <c r="O1220">
        <v>300</v>
      </c>
      <c r="P1220" t="s">
        <v>48</v>
      </c>
      <c r="Q1220" t="s">
        <v>102</v>
      </c>
      <c r="R1220" t="s">
        <v>52</v>
      </c>
      <c r="S1220" t="s">
        <v>53</v>
      </c>
      <c r="T1220" t="s">
        <v>66</v>
      </c>
      <c r="U1220" t="s">
        <v>42</v>
      </c>
      <c r="V1220" t="s">
        <v>113</v>
      </c>
      <c r="W1220">
        <v>1</v>
      </c>
      <c r="Y1220" t="s">
        <v>745</v>
      </c>
      <c r="Z1220" t="s">
        <v>32</v>
      </c>
      <c r="AA1220">
        <v>0.01</v>
      </c>
      <c r="AB1220" t="s">
        <v>46</v>
      </c>
      <c r="AC1220" t="s">
        <v>726</v>
      </c>
      <c r="AD1220" t="s">
        <v>220</v>
      </c>
      <c r="AE1220">
        <v>10</v>
      </c>
      <c r="AF1220" t="s">
        <v>727</v>
      </c>
      <c r="AG1220" t="s">
        <v>746</v>
      </c>
      <c r="AH1220" t="s">
        <v>118</v>
      </c>
    </row>
    <row r="1221" spans="1:34" x14ac:dyDescent="0.25">
      <c r="A1221" t="s">
        <v>142</v>
      </c>
      <c r="B1221" t="s">
        <v>142</v>
      </c>
      <c r="C1221" t="s">
        <v>1116</v>
      </c>
      <c r="D1221" t="s">
        <v>142</v>
      </c>
      <c r="E1221">
        <v>0.10100000000000001</v>
      </c>
      <c r="F1221" t="s">
        <v>142</v>
      </c>
      <c r="G1221" t="s">
        <v>1325</v>
      </c>
      <c r="H1221" t="s">
        <v>111</v>
      </c>
      <c r="I1221">
        <v>10</v>
      </c>
      <c r="J1221" t="s">
        <v>93</v>
      </c>
      <c r="M1221" t="s">
        <v>46</v>
      </c>
      <c r="N1221" t="s">
        <v>59</v>
      </c>
      <c r="O1221">
        <v>900</v>
      </c>
      <c r="P1221" t="s">
        <v>48</v>
      </c>
      <c r="Q1221" t="s">
        <v>102</v>
      </c>
      <c r="R1221" t="s">
        <v>52</v>
      </c>
      <c r="S1221" t="s">
        <v>53</v>
      </c>
      <c r="T1221" t="s">
        <v>66</v>
      </c>
      <c r="U1221" t="s">
        <v>42</v>
      </c>
      <c r="V1221" t="s">
        <v>113</v>
      </c>
      <c r="Y1221" t="s">
        <v>1117</v>
      </c>
      <c r="Z1221" t="s">
        <v>32</v>
      </c>
      <c r="AB1221" t="s">
        <v>32</v>
      </c>
      <c r="AE1221">
        <v>3</v>
      </c>
    </row>
    <row r="1222" spans="1:34" x14ac:dyDescent="0.25">
      <c r="A1222" t="s">
        <v>142</v>
      </c>
      <c r="B1222" t="s">
        <v>142</v>
      </c>
      <c r="C1222" t="s">
        <v>1075</v>
      </c>
      <c r="D1222" t="s">
        <v>142</v>
      </c>
      <c r="E1222">
        <v>0.105</v>
      </c>
      <c r="F1222" t="s">
        <v>142</v>
      </c>
      <c r="G1222" t="s">
        <v>1325</v>
      </c>
      <c r="H1222" t="s">
        <v>111</v>
      </c>
      <c r="I1222">
        <v>10</v>
      </c>
      <c r="J1222" t="s">
        <v>93</v>
      </c>
      <c r="M1222" t="s">
        <v>46</v>
      </c>
      <c r="N1222" t="s">
        <v>59</v>
      </c>
      <c r="O1222">
        <v>900</v>
      </c>
      <c r="P1222" t="s">
        <v>48</v>
      </c>
      <c r="Q1222" t="s">
        <v>102</v>
      </c>
      <c r="R1222" t="s">
        <v>52</v>
      </c>
      <c r="S1222" t="s">
        <v>85</v>
      </c>
      <c r="T1222" t="s">
        <v>66</v>
      </c>
      <c r="U1222" t="s">
        <v>42</v>
      </c>
      <c r="V1222" t="s">
        <v>113</v>
      </c>
      <c r="W1222">
        <v>6</v>
      </c>
      <c r="X1222">
        <v>5</v>
      </c>
      <c r="Y1222" t="s">
        <v>1079</v>
      </c>
      <c r="Z1222" t="s">
        <v>32</v>
      </c>
      <c r="AA1222">
        <v>0.01</v>
      </c>
      <c r="AB1222" t="s">
        <v>32</v>
      </c>
      <c r="AC1222" t="s">
        <v>1080</v>
      </c>
      <c r="AD1222" t="s">
        <v>1081</v>
      </c>
      <c r="AE1222">
        <v>4</v>
      </c>
      <c r="AF1222" t="s">
        <v>216</v>
      </c>
      <c r="AG1222">
        <v>730</v>
      </c>
      <c r="AH1222" t="s">
        <v>116</v>
      </c>
    </row>
    <row r="1223" spans="1:34" x14ac:dyDescent="0.25">
      <c r="A1223" t="s">
        <v>142</v>
      </c>
      <c r="B1223" t="s">
        <v>142</v>
      </c>
      <c r="C1223" t="s">
        <v>211</v>
      </c>
      <c r="D1223" t="s">
        <v>142</v>
      </c>
      <c r="E1223">
        <v>0.1082</v>
      </c>
      <c r="F1223" t="s">
        <v>142</v>
      </c>
      <c r="G1223" t="s">
        <v>1325</v>
      </c>
      <c r="H1223" t="s">
        <v>109</v>
      </c>
      <c r="I1223">
        <v>15</v>
      </c>
      <c r="J1223" t="s">
        <v>93</v>
      </c>
      <c r="M1223" t="s">
        <v>46</v>
      </c>
      <c r="N1223" t="s">
        <v>59</v>
      </c>
      <c r="O1223">
        <v>600</v>
      </c>
      <c r="P1223" t="s">
        <v>34</v>
      </c>
      <c r="Q1223" t="s">
        <v>102</v>
      </c>
      <c r="R1223" t="s">
        <v>52</v>
      </c>
      <c r="S1223" t="s">
        <v>89</v>
      </c>
      <c r="T1223" t="s">
        <v>66</v>
      </c>
      <c r="U1223" t="s">
        <v>42</v>
      </c>
      <c r="V1223" t="s">
        <v>113</v>
      </c>
      <c r="W1223" t="s">
        <v>181</v>
      </c>
      <c r="X1223" t="s">
        <v>182</v>
      </c>
      <c r="Y1223" t="s">
        <v>183</v>
      </c>
      <c r="Z1223" t="s">
        <v>32</v>
      </c>
      <c r="AA1223">
        <v>5.0000000000000001E-3</v>
      </c>
      <c r="AB1223" t="s">
        <v>32</v>
      </c>
      <c r="AC1223" t="s">
        <v>184</v>
      </c>
      <c r="AD1223" t="s">
        <v>185</v>
      </c>
      <c r="AE1223">
        <v>5</v>
      </c>
      <c r="AF1223" t="s">
        <v>186</v>
      </c>
      <c r="AG1223">
        <v>320</v>
      </c>
      <c r="AH1223" t="s">
        <v>116</v>
      </c>
    </row>
    <row r="1224" spans="1:34" x14ac:dyDescent="0.25">
      <c r="A1224" t="s">
        <v>142</v>
      </c>
      <c r="B1224" t="s">
        <v>142</v>
      </c>
      <c r="C1224" t="s">
        <v>523</v>
      </c>
      <c r="D1224" t="s">
        <v>142</v>
      </c>
      <c r="E1224">
        <v>0.11</v>
      </c>
      <c r="F1224" t="s">
        <v>142</v>
      </c>
      <c r="G1224" t="s">
        <v>1325</v>
      </c>
      <c r="H1224" t="s">
        <v>111</v>
      </c>
      <c r="I1224">
        <v>10</v>
      </c>
      <c r="J1224" t="s">
        <v>93</v>
      </c>
      <c r="M1224" t="s">
        <v>32</v>
      </c>
      <c r="N1224" t="s">
        <v>70</v>
      </c>
      <c r="O1224">
        <v>900</v>
      </c>
      <c r="P1224" t="s">
        <v>48</v>
      </c>
      <c r="Q1224" t="s">
        <v>102</v>
      </c>
      <c r="R1224" t="s">
        <v>52</v>
      </c>
      <c r="S1224" t="s">
        <v>53</v>
      </c>
      <c r="T1224" t="s">
        <v>66</v>
      </c>
      <c r="U1224" t="s">
        <v>42</v>
      </c>
      <c r="V1224" t="s">
        <v>113</v>
      </c>
      <c r="W1224">
        <v>0.03</v>
      </c>
      <c r="Y1224" t="s">
        <v>165</v>
      </c>
      <c r="Z1224" t="s">
        <v>32</v>
      </c>
      <c r="AA1224">
        <v>0.01</v>
      </c>
      <c r="AB1224" t="s">
        <v>46</v>
      </c>
      <c r="AC1224" t="s">
        <v>535</v>
      </c>
      <c r="AD1224" t="s">
        <v>528</v>
      </c>
      <c r="AE1224">
        <v>2</v>
      </c>
      <c r="AF1224" t="s">
        <v>482</v>
      </c>
      <c r="AG1224">
        <v>174</v>
      </c>
      <c r="AH1224" t="s">
        <v>116</v>
      </c>
    </row>
    <row r="1225" spans="1:34" x14ac:dyDescent="0.25">
      <c r="A1225" t="s">
        <v>142</v>
      </c>
      <c r="B1225" t="s">
        <v>142</v>
      </c>
      <c r="C1225" t="s">
        <v>337</v>
      </c>
      <c r="D1225" t="s">
        <v>142</v>
      </c>
      <c r="E1225">
        <v>0.12</v>
      </c>
      <c r="F1225" t="s">
        <v>142</v>
      </c>
      <c r="G1225" t="s">
        <v>1325</v>
      </c>
      <c r="H1225" t="s">
        <v>109</v>
      </c>
      <c r="I1225">
        <v>10</v>
      </c>
      <c r="J1225" t="s">
        <v>93</v>
      </c>
      <c r="M1225" t="s">
        <v>32</v>
      </c>
      <c r="N1225" t="s">
        <v>59</v>
      </c>
      <c r="O1225">
        <v>900</v>
      </c>
      <c r="P1225" t="s">
        <v>48</v>
      </c>
      <c r="Q1225" t="s">
        <v>102</v>
      </c>
      <c r="R1225" t="s">
        <v>39</v>
      </c>
      <c r="S1225" t="s">
        <v>85</v>
      </c>
      <c r="T1225" t="s">
        <v>66</v>
      </c>
      <c r="U1225" t="s">
        <v>42</v>
      </c>
      <c r="V1225" t="s">
        <v>113</v>
      </c>
      <c r="W1225">
        <v>5</v>
      </c>
      <c r="X1225">
        <v>5</v>
      </c>
      <c r="Y1225" t="s">
        <v>322</v>
      </c>
      <c r="Z1225" t="s">
        <v>32</v>
      </c>
      <c r="AA1225">
        <v>0.01</v>
      </c>
      <c r="AB1225" t="s">
        <v>32</v>
      </c>
      <c r="AC1225" t="s">
        <v>323</v>
      </c>
      <c r="AD1225" t="s">
        <v>324</v>
      </c>
      <c r="AE1225">
        <v>2</v>
      </c>
      <c r="AF1225" t="s">
        <v>325</v>
      </c>
      <c r="AG1225">
        <v>842</v>
      </c>
      <c r="AH1225" t="s">
        <v>116</v>
      </c>
    </row>
    <row r="1226" spans="1:34" x14ac:dyDescent="0.25">
      <c r="A1226" t="s">
        <v>452</v>
      </c>
      <c r="B1226" t="s">
        <v>452</v>
      </c>
      <c r="C1226" t="s">
        <v>1256</v>
      </c>
      <c r="D1226" t="s">
        <v>142</v>
      </c>
      <c r="E1226">
        <v>0.12</v>
      </c>
      <c r="F1226" t="s">
        <v>142</v>
      </c>
      <c r="G1226" t="s">
        <v>1325</v>
      </c>
      <c r="H1226" t="s">
        <v>111</v>
      </c>
      <c r="I1226">
        <v>10</v>
      </c>
      <c r="J1226" t="s">
        <v>93</v>
      </c>
      <c r="M1226" t="s">
        <v>46</v>
      </c>
      <c r="N1226" t="s">
        <v>59</v>
      </c>
      <c r="O1226">
        <v>180</v>
      </c>
      <c r="P1226" t="s">
        <v>48</v>
      </c>
      <c r="Q1226" t="s">
        <v>102</v>
      </c>
      <c r="R1226" t="s">
        <v>78</v>
      </c>
      <c r="S1226" t="s">
        <v>85</v>
      </c>
      <c r="T1226" t="s">
        <v>66</v>
      </c>
      <c r="U1226" t="s">
        <v>42</v>
      </c>
      <c r="V1226" t="s">
        <v>113</v>
      </c>
      <c r="W1226">
        <v>6</v>
      </c>
      <c r="Z1226" t="s">
        <v>32</v>
      </c>
      <c r="AA1226">
        <v>5.0000000000000001E-3</v>
      </c>
      <c r="AB1226" t="s">
        <v>32</v>
      </c>
      <c r="AC1226" t="s">
        <v>1251</v>
      </c>
      <c r="AE1226">
        <v>2</v>
      </c>
      <c r="AF1226" t="s">
        <v>1252</v>
      </c>
    </row>
    <row r="1227" spans="1:34" x14ac:dyDescent="0.25">
      <c r="A1227" t="s">
        <v>142</v>
      </c>
      <c r="B1227" t="s">
        <v>142</v>
      </c>
      <c r="C1227" t="s">
        <v>1282</v>
      </c>
      <c r="D1227" t="s">
        <v>142</v>
      </c>
      <c r="E1227">
        <v>0.13730000000000001</v>
      </c>
      <c r="F1227" t="s">
        <v>142</v>
      </c>
      <c r="G1227" t="s">
        <v>1325</v>
      </c>
      <c r="H1227" t="s">
        <v>110</v>
      </c>
      <c r="I1227">
        <v>10</v>
      </c>
      <c r="J1227" t="s">
        <v>93</v>
      </c>
      <c r="M1227" t="s">
        <v>46</v>
      </c>
      <c r="N1227" t="s">
        <v>59</v>
      </c>
      <c r="O1227">
        <v>600</v>
      </c>
      <c r="P1227" t="s">
        <v>35</v>
      </c>
      <c r="Q1227" t="s">
        <v>102</v>
      </c>
      <c r="R1227" t="s">
        <v>52</v>
      </c>
      <c r="S1227" t="s">
        <v>85</v>
      </c>
      <c r="T1227" t="s">
        <v>66</v>
      </c>
      <c r="U1227" t="s">
        <v>42</v>
      </c>
      <c r="V1227" t="s">
        <v>1284</v>
      </c>
      <c r="W1227">
        <v>0.24</v>
      </c>
      <c r="X1227">
        <v>1.1700999999999999</v>
      </c>
      <c r="Y1227" t="s">
        <v>1300</v>
      </c>
      <c r="Z1227" t="s">
        <v>32</v>
      </c>
      <c r="AA1227">
        <v>1E-3</v>
      </c>
      <c r="AB1227" t="s">
        <v>32</v>
      </c>
      <c r="AC1227" t="s">
        <v>1221</v>
      </c>
      <c r="AD1227" t="s">
        <v>1222</v>
      </c>
      <c r="AE1227">
        <v>5</v>
      </c>
      <c r="AF1227" t="s">
        <v>216</v>
      </c>
      <c r="AG1227">
        <v>842</v>
      </c>
      <c r="AH1227" t="s">
        <v>116</v>
      </c>
    </row>
    <row r="1228" spans="1:34" x14ac:dyDescent="0.25">
      <c r="A1228" t="s">
        <v>142</v>
      </c>
      <c r="B1228" t="s">
        <v>142</v>
      </c>
      <c r="C1228" t="s">
        <v>288</v>
      </c>
      <c r="D1228" t="s">
        <v>142</v>
      </c>
      <c r="E1228">
        <v>0.17199999999999999</v>
      </c>
      <c r="F1228" t="s">
        <v>142</v>
      </c>
      <c r="G1228" t="s">
        <v>1325</v>
      </c>
      <c r="H1228" t="s">
        <v>111</v>
      </c>
      <c r="I1228">
        <v>10</v>
      </c>
      <c r="J1228" t="s">
        <v>93</v>
      </c>
      <c r="M1228" t="s">
        <v>46</v>
      </c>
      <c r="N1228" t="s">
        <v>59</v>
      </c>
      <c r="O1228">
        <v>60</v>
      </c>
      <c r="P1228" t="s">
        <v>48</v>
      </c>
      <c r="Q1228" t="s">
        <v>102</v>
      </c>
      <c r="R1228" t="s">
        <v>52</v>
      </c>
      <c r="S1228" t="s">
        <v>53</v>
      </c>
      <c r="T1228" t="s">
        <v>66</v>
      </c>
      <c r="U1228" t="s">
        <v>42</v>
      </c>
      <c r="V1228" t="s">
        <v>113</v>
      </c>
      <c r="Z1228" t="s">
        <v>32</v>
      </c>
      <c r="AA1228" t="s">
        <v>281</v>
      </c>
      <c r="AB1228" t="s">
        <v>46</v>
      </c>
      <c r="AE1228">
        <v>5</v>
      </c>
      <c r="AG1228" t="s">
        <v>282</v>
      </c>
      <c r="AH1228" t="s">
        <v>116</v>
      </c>
    </row>
    <row r="1229" spans="1:34" x14ac:dyDescent="0.25">
      <c r="A1229" t="s">
        <v>142</v>
      </c>
      <c r="B1229" t="s">
        <v>142</v>
      </c>
      <c r="C1229" t="s">
        <v>1191</v>
      </c>
      <c r="D1229" t="s">
        <v>142</v>
      </c>
      <c r="F1229" t="s">
        <v>142</v>
      </c>
      <c r="G1229" t="s">
        <v>1325</v>
      </c>
      <c r="I1229">
        <v>10</v>
      </c>
      <c r="J1229" t="s">
        <v>93</v>
      </c>
      <c r="M1229" t="s">
        <v>46</v>
      </c>
      <c r="N1229" t="s">
        <v>47</v>
      </c>
      <c r="O1229">
        <v>60</v>
      </c>
      <c r="P1229" t="s">
        <v>71</v>
      </c>
      <c r="Q1229" t="s">
        <v>102</v>
      </c>
      <c r="R1229" t="s">
        <v>39</v>
      </c>
      <c r="S1229" t="s">
        <v>90</v>
      </c>
      <c r="T1229" t="s">
        <v>66</v>
      </c>
      <c r="U1229" t="s">
        <v>42</v>
      </c>
      <c r="V1229" t="s">
        <v>113</v>
      </c>
      <c r="W1229">
        <v>2.8114199999999583</v>
      </c>
      <c r="X1229">
        <v>5</v>
      </c>
      <c r="Z1229" t="s">
        <v>32</v>
      </c>
      <c r="AA1229">
        <v>5.0000000000000001E-3</v>
      </c>
      <c r="AB1229" t="s">
        <v>32</v>
      </c>
      <c r="AC1229" t="s">
        <v>1192</v>
      </c>
      <c r="AD1229" t="s">
        <v>1193</v>
      </c>
      <c r="AE1229">
        <v>5</v>
      </c>
      <c r="AF1229" t="s">
        <v>802</v>
      </c>
      <c r="AG1229">
        <v>900</v>
      </c>
      <c r="AH1229" t="s">
        <v>119</v>
      </c>
    </row>
    <row r="1230" spans="1:34" x14ac:dyDescent="0.25">
      <c r="A1230" t="s">
        <v>142</v>
      </c>
      <c r="B1230" t="s">
        <v>142</v>
      </c>
      <c r="C1230" t="s">
        <v>808</v>
      </c>
      <c r="D1230" t="s">
        <v>142</v>
      </c>
      <c r="F1230" t="s">
        <v>142</v>
      </c>
      <c r="G1230" t="s">
        <v>1325</v>
      </c>
      <c r="H1230" t="s">
        <v>111</v>
      </c>
      <c r="I1230">
        <v>10</v>
      </c>
      <c r="J1230" t="s">
        <v>93</v>
      </c>
      <c r="M1230" t="s">
        <v>46</v>
      </c>
      <c r="N1230" t="s">
        <v>59</v>
      </c>
      <c r="O1230">
        <v>313</v>
      </c>
      <c r="P1230" t="s">
        <v>48</v>
      </c>
      <c r="Q1230" t="s">
        <v>103</v>
      </c>
      <c r="R1230" t="s">
        <v>39</v>
      </c>
      <c r="S1230" t="s">
        <v>803</v>
      </c>
      <c r="T1230" t="s">
        <v>41</v>
      </c>
      <c r="U1230" t="s">
        <v>42</v>
      </c>
      <c r="V1230" t="s">
        <v>100</v>
      </c>
      <c r="W1230">
        <v>0</v>
      </c>
      <c r="X1230">
        <v>-0.02</v>
      </c>
      <c r="Y1230" t="s">
        <v>664</v>
      </c>
      <c r="Z1230" t="s">
        <v>32</v>
      </c>
      <c r="AA1230">
        <v>0.01</v>
      </c>
      <c r="AB1230" t="s">
        <v>32</v>
      </c>
      <c r="AC1230" t="s">
        <v>804</v>
      </c>
      <c r="AD1230" t="s">
        <v>801</v>
      </c>
      <c r="AE1230">
        <v>1</v>
      </c>
      <c r="AF1230" t="s">
        <v>805</v>
      </c>
      <c r="AG1230">
        <v>665</v>
      </c>
      <c r="AH1230" t="s">
        <v>116</v>
      </c>
    </row>
    <row r="1231" spans="1:34" x14ac:dyDescent="0.25">
      <c r="A1231" t="s">
        <v>848</v>
      </c>
      <c r="B1231" t="s">
        <v>848</v>
      </c>
      <c r="C1231" t="s">
        <v>1140</v>
      </c>
      <c r="D1231" t="s">
        <v>142</v>
      </c>
      <c r="F1231" t="s">
        <v>142</v>
      </c>
      <c r="G1231" t="s">
        <v>1325</v>
      </c>
      <c r="I1231">
        <v>10</v>
      </c>
      <c r="J1231" t="s">
        <v>93</v>
      </c>
      <c r="M1231" t="s">
        <v>46</v>
      </c>
      <c r="N1231" t="s">
        <v>47</v>
      </c>
      <c r="O1231">
        <v>180</v>
      </c>
      <c r="P1231" t="s">
        <v>34</v>
      </c>
      <c r="Q1231" t="s">
        <v>102</v>
      </c>
      <c r="R1231" t="s">
        <v>1119</v>
      </c>
      <c r="S1231" t="s">
        <v>85</v>
      </c>
      <c r="T1231" t="s">
        <v>66</v>
      </c>
      <c r="U1231" t="s">
        <v>42</v>
      </c>
      <c r="V1231" t="s">
        <v>113</v>
      </c>
      <c r="W1231">
        <v>0</v>
      </c>
      <c r="X1231">
        <v>-0.9</v>
      </c>
      <c r="Y1231" t="s">
        <v>1120</v>
      </c>
      <c r="Z1231" t="s">
        <v>32</v>
      </c>
      <c r="AA1231">
        <v>5.0000000000000001E-3</v>
      </c>
      <c r="AB1231" t="s">
        <v>32</v>
      </c>
      <c r="AC1231" t="s">
        <v>1121</v>
      </c>
      <c r="AD1231" t="s">
        <v>1122</v>
      </c>
      <c r="AE1231">
        <v>5</v>
      </c>
      <c r="AF1231" t="s">
        <v>526</v>
      </c>
      <c r="AG1231">
        <v>1100</v>
      </c>
      <c r="AH1231" t="s">
        <v>116</v>
      </c>
    </row>
    <row r="1232" spans="1:34" x14ac:dyDescent="0.25">
      <c r="A1232" t="s">
        <v>452</v>
      </c>
      <c r="B1232" t="s">
        <v>452</v>
      </c>
      <c r="C1232" t="s">
        <v>440</v>
      </c>
      <c r="D1232" t="s">
        <v>142</v>
      </c>
      <c r="F1232" t="s">
        <v>142</v>
      </c>
      <c r="G1232" t="s">
        <v>1325</v>
      </c>
      <c r="I1232">
        <v>10</v>
      </c>
      <c r="J1232" t="s">
        <v>93</v>
      </c>
      <c r="M1232" t="s">
        <v>46</v>
      </c>
      <c r="N1232" t="s">
        <v>59</v>
      </c>
      <c r="O1232">
        <v>600</v>
      </c>
      <c r="P1232" t="s">
        <v>35</v>
      </c>
      <c r="Q1232" t="s">
        <v>102</v>
      </c>
      <c r="R1232" t="s">
        <v>78</v>
      </c>
      <c r="S1232" t="s">
        <v>85</v>
      </c>
      <c r="T1232" t="s">
        <v>66</v>
      </c>
      <c r="U1232" t="s">
        <v>42</v>
      </c>
      <c r="V1232" t="s">
        <v>113</v>
      </c>
      <c r="Z1232" t="s">
        <v>32</v>
      </c>
      <c r="AA1232">
        <v>5.0000000000000001E-3</v>
      </c>
      <c r="AB1232" t="s">
        <v>32</v>
      </c>
      <c r="AC1232" t="s">
        <v>441</v>
      </c>
      <c r="AD1232" t="s">
        <v>442</v>
      </c>
      <c r="AE1232">
        <v>20</v>
      </c>
      <c r="AG1232">
        <v>850</v>
      </c>
      <c r="AH1232" t="s">
        <v>117</v>
      </c>
    </row>
    <row r="1233" spans="1:35" x14ac:dyDescent="0.25">
      <c r="A1233" t="s">
        <v>452</v>
      </c>
      <c r="B1233" t="s">
        <v>452</v>
      </c>
      <c r="C1233" t="s">
        <v>575</v>
      </c>
      <c r="D1233" t="s">
        <v>142</v>
      </c>
      <c r="F1233" t="s">
        <v>142</v>
      </c>
      <c r="G1233" t="s">
        <v>1325</v>
      </c>
      <c r="I1233">
        <v>10</v>
      </c>
      <c r="J1233" t="s">
        <v>93</v>
      </c>
      <c r="M1233" t="s">
        <v>46</v>
      </c>
      <c r="N1233" t="s">
        <v>70</v>
      </c>
      <c r="O1233">
        <v>300</v>
      </c>
      <c r="P1233" t="s">
        <v>48</v>
      </c>
      <c r="Q1233" t="s">
        <v>103</v>
      </c>
      <c r="R1233" t="s">
        <v>52</v>
      </c>
      <c r="S1233" t="s">
        <v>53</v>
      </c>
      <c r="T1233" t="s">
        <v>41</v>
      </c>
      <c r="U1233" t="s">
        <v>42</v>
      </c>
      <c r="V1233" t="s">
        <v>100</v>
      </c>
      <c r="Z1233" t="s">
        <v>46</v>
      </c>
      <c r="AB1233" t="s">
        <v>32</v>
      </c>
      <c r="AC1233" t="s">
        <v>554</v>
      </c>
      <c r="AD1233" t="s">
        <v>555</v>
      </c>
      <c r="AE1233" s="19">
        <v>44597</v>
      </c>
      <c r="AF1233" t="s">
        <v>556</v>
      </c>
      <c r="AG1233">
        <v>350</v>
      </c>
      <c r="AH1233" t="s">
        <v>116</v>
      </c>
    </row>
    <row r="1234" spans="1:35" x14ac:dyDescent="0.25">
      <c r="A1234" t="s">
        <v>452</v>
      </c>
      <c r="B1234" t="s">
        <v>452</v>
      </c>
      <c r="C1234" t="s">
        <v>575</v>
      </c>
      <c r="D1234" t="s">
        <v>142</v>
      </c>
      <c r="F1234" t="s">
        <v>142</v>
      </c>
      <c r="G1234" t="s">
        <v>1325</v>
      </c>
      <c r="I1234">
        <v>10</v>
      </c>
      <c r="J1234" t="s">
        <v>93</v>
      </c>
      <c r="M1234" t="s">
        <v>46</v>
      </c>
      <c r="N1234" t="s">
        <v>70</v>
      </c>
      <c r="O1234">
        <v>300</v>
      </c>
      <c r="P1234" t="s">
        <v>34</v>
      </c>
      <c r="Q1234" t="s">
        <v>102</v>
      </c>
      <c r="R1234" t="s">
        <v>52</v>
      </c>
      <c r="S1234" t="s">
        <v>53</v>
      </c>
      <c r="T1234" t="s">
        <v>66</v>
      </c>
      <c r="U1234" t="s">
        <v>42</v>
      </c>
      <c r="V1234" t="s">
        <v>113</v>
      </c>
      <c r="W1234">
        <v>1</v>
      </c>
      <c r="Y1234" t="s">
        <v>165</v>
      </c>
      <c r="Z1234" t="s">
        <v>46</v>
      </c>
      <c r="AB1234" t="s">
        <v>46</v>
      </c>
      <c r="AC1234" t="s">
        <v>557</v>
      </c>
      <c r="AD1234" t="s">
        <v>558</v>
      </c>
      <c r="AE1234">
        <v>5</v>
      </c>
      <c r="AF1234" t="s">
        <v>482</v>
      </c>
      <c r="AG1234">
        <v>300</v>
      </c>
      <c r="AH1234" t="s">
        <v>116</v>
      </c>
    </row>
    <row r="1235" spans="1:35" x14ac:dyDescent="0.25">
      <c r="A1235" t="s">
        <v>452</v>
      </c>
      <c r="B1235" t="s">
        <v>452</v>
      </c>
      <c r="C1235" t="s">
        <v>1158</v>
      </c>
      <c r="D1235" t="s">
        <v>142</v>
      </c>
      <c r="F1235" t="s">
        <v>142</v>
      </c>
      <c r="G1235" t="s">
        <v>1325</v>
      </c>
      <c r="I1235">
        <v>20</v>
      </c>
      <c r="J1235" t="s">
        <v>93</v>
      </c>
      <c r="M1235" t="s">
        <v>46</v>
      </c>
      <c r="N1235" t="s">
        <v>70</v>
      </c>
      <c r="O1235">
        <v>60</v>
      </c>
      <c r="P1235" t="s">
        <v>34</v>
      </c>
      <c r="Q1235" t="s">
        <v>103</v>
      </c>
      <c r="R1235" t="s">
        <v>39</v>
      </c>
      <c r="S1235" t="s">
        <v>76</v>
      </c>
      <c r="T1235" t="s">
        <v>41</v>
      </c>
      <c r="V1235" t="s">
        <v>100</v>
      </c>
      <c r="Y1235" t="s">
        <v>1168</v>
      </c>
      <c r="Z1235" t="s">
        <v>46</v>
      </c>
      <c r="AA1235">
        <v>0.01</v>
      </c>
      <c r="AB1235" t="s">
        <v>32</v>
      </c>
      <c r="AC1235" t="s">
        <v>1164</v>
      </c>
      <c r="AD1235" t="s">
        <v>760</v>
      </c>
      <c r="AE1235">
        <v>2</v>
      </c>
      <c r="AF1235" t="s">
        <v>1165</v>
      </c>
      <c r="AG1235">
        <v>600</v>
      </c>
      <c r="AH1235" t="s">
        <v>116</v>
      </c>
    </row>
    <row r="1236" spans="1:35" x14ac:dyDescent="0.25">
      <c r="A1236" t="s">
        <v>273</v>
      </c>
      <c r="B1236" t="s">
        <v>273</v>
      </c>
      <c r="C1236" t="s">
        <v>280</v>
      </c>
      <c r="D1236" t="s">
        <v>273</v>
      </c>
      <c r="E1236">
        <v>2.7000000000000001E-3</v>
      </c>
      <c r="F1236" t="s">
        <v>143</v>
      </c>
      <c r="G1236" t="s">
        <v>1325</v>
      </c>
      <c r="H1236" t="s">
        <v>241</v>
      </c>
      <c r="I1236">
        <v>10</v>
      </c>
      <c r="J1236" t="s">
        <v>93</v>
      </c>
      <c r="M1236" t="s">
        <v>46</v>
      </c>
      <c r="N1236" t="s">
        <v>59</v>
      </c>
      <c r="O1236">
        <v>120</v>
      </c>
      <c r="P1236" t="s">
        <v>34</v>
      </c>
      <c r="Q1236" t="s">
        <v>102</v>
      </c>
      <c r="R1236" t="s">
        <v>52</v>
      </c>
      <c r="S1236" t="s">
        <v>53</v>
      </c>
      <c r="T1236" t="s">
        <v>66</v>
      </c>
      <c r="U1236" t="s">
        <v>42</v>
      </c>
      <c r="V1236" t="s">
        <v>113</v>
      </c>
      <c r="W1236">
        <v>2.4999999999999467E-2</v>
      </c>
      <c r="Y1236" t="s">
        <v>274</v>
      </c>
      <c r="Z1236" t="s">
        <v>32</v>
      </c>
      <c r="AA1236">
        <v>3.0000000000000001E-3</v>
      </c>
      <c r="AB1236" t="s">
        <v>46</v>
      </c>
      <c r="AC1236" t="s">
        <v>243</v>
      </c>
      <c r="AD1236" t="s">
        <v>244</v>
      </c>
      <c r="AE1236">
        <v>1</v>
      </c>
      <c r="AF1236" t="s">
        <v>245</v>
      </c>
      <c r="AG1236">
        <v>460</v>
      </c>
      <c r="AH1236" t="s">
        <v>78</v>
      </c>
      <c r="AI1236" t="s">
        <v>246</v>
      </c>
    </row>
    <row r="1237" spans="1:35" x14ac:dyDescent="0.25">
      <c r="A1237" t="s">
        <v>273</v>
      </c>
      <c r="B1237" t="s">
        <v>273</v>
      </c>
      <c r="C1237" t="s">
        <v>808</v>
      </c>
      <c r="D1237" t="s">
        <v>273</v>
      </c>
      <c r="E1237" s="18">
        <v>2.8000000000000004E-3</v>
      </c>
      <c r="F1237" t="s">
        <v>143</v>
      </c>
      <c r="G1237" t="s">
        <v>1325</v>
      </c>
      <c r="H1237" t="s">
        <v>111</v>
      </c>
      <c r="I1237">
        <v>10</v>
      </c>
      <c r="J1237" t="s">
        <v>93</v>
      </c>
      <c r="M1237" t="s">
        <v>46</v>
      </c>
      <c r="N1237" t="s">
        <v>59</v>
      </c>
      <c r="O1237">
        <v>300</v>
      </c>
      <c r="P1237" t="s">
        <v>48</v>
      </c>
      <c r="Q1237" t="s">
        <v>102</v>
      </c>
      <c r="R1237" t="s">
        <v>39</v>
      </c>
      <c r="S1237" t="s">
        <v>85</v>
      </c>
      <c r="T1237" t="s">
        <v>66</v>
      </c>
      <c r="U1237" t="s">
        <v>42</v>
      </c>
      <c r="V1237" t="s">
        <v>100</v>
      </c>
      <c r="W1237">
        <v>0.12</v>
      </c>
      <c r="X1237">
        <v>-3.25</v>
      </c>
      <c r="Y1237" t="s">
        <v>664</v>
      </c>
      <c r="Z1237" t="s">
        <v>46</v>
      </c>
      <c r="AA1237" t="s">
        <v>787</v>
      </c>
      <c r="AB1237" t="s">
        <v>32</v>
      </c>
      <c r="AC1237" t="s">
        <v>788</v>
      </c>
      <c r="AD1237" t="s">
        <v>789</v>
      </c>
      <c r="AE1237">
        <v>5</v>
      </c>
      <c r="AF1237" t="s">
        <v>790</v>
      </c>
      <c r="AG1237">
        <v>942</v>
      </c>
      <c r="AH1237" t="s">
        <v>116</v>
      </c>
    </row>
    <row r="1238" spans="1:35" x14ac:dyDescent="0.25">
      <c r="A1238" t="s">
        <v>273</v>
      </c>
      <c r="B1238" t="s">
        <v>273</v>
      </c>
      <c r="C1238" t="s">
        <v>350</v>
      </c>
      <c r="D1238" t="s">
        <v>273</v>
      </c>
      <c r="E1238">
        <v>3.0000000000000001E-3</v>
      </c>
      <c r="F1238" t="s">
        <v>143</v>
      </c>
      <c r="G1238" t="s">
        <v>1325</v>
      </c>
      <c r="H1238" t="s">
        <v>110</v>
      </c>
      <c r="I1238">
        <v>5</v>
      </c>
      <c r="J1238" t="s">
        <v>93</v>
      </c>
      <c r="M1238" t="s">
        <v>46</v>
      </c>
      <c r="N1238" t="s">
        <v>59</v>
      </c>
      <c r="O1238">
        <v>180</v>
      </c>
      <c r="P1238" t="s">
        <v>34</v>
      </c>
      <c r="Q1238" t="s">
        <v>102</v>
      </c>
      <c r="R1238" t="s">
        <v>52</v>
      </c>
      <c r="S1238" t="s">
        <v>53</v>
      </c>
      <c r="T1238" t="s">
        <v>66</v>
      </c>
      <c r="U1238" t="s">
        <v>42</v>
      </c>
      <c r="V1238" t="s">
        <v>113</v>
      </c>
      <c r="W1238">
        <v>0.1</v>
      </c>
      <c r="Y1238" t="s">
        <v>390</v>
      </c>
      <c r="Z1238" t="s">
        <v>32</v>
      </c>
      <c r="AA1238">
        <v>0.01</v>
      </c>
      <c r="AB1238" t="s">
        <v>46</v>
      </c>
      <c r="AC1238" t="s">
        <v>295</v>
      </c>
      <c r="AD1238" t="s">
        <v>352</v>
      </c>
      <c r="AE1238">
        <v>2</v>
      </c>
      <c r="AF1238" t="s">
        <v>127</v>
      </c>
      <c r="AG1238" t="s">
        <v>353</v>
      </c>
      <c r="AH1238" t="s">
        <v>116</v>
      </c>
    </row>
    <row r="1239" spans="1:35" x14ac:dyDescent="0.25">
      <c r="A1239" t="s">
        <v>273</v>
      </c>
      <c r="B1239" t="s">
        <v>273</v>
      </c>
      <c r="C1239" t="s">
        <v>1107</v>
      </c>
      <c r="D1239" t="s">
        <v>273</v>
      </c>
      <c r="E1239">
        <v>3.0000000000000001E-3</v>
      </c>
      <c r="F1239" t="s">
        <v>143</v>
      </c>
      <c r="G1239" t="s">
        <v>1325</v>
      </c>
      <c r="H1239" t="s">
        <v>110</v>
      </c>
      <c r="I1239">
        <v>10</v>
      </c>
      <c r="J1239" t="s">
        <v>93</v>
      </c>
      <c r="M1239" t="s">
        <v>32</v>
      </c>
      <c r="N1239" t="s">
        <v>59</v>
      </c>
      <c r="O1239">
        <v>60</v>
      </c>
      <c r="P1239" t="s">
        <v>48</v>
      </c>
      <c r="Q1239" t="s">
        <v>102</v>
      </c>
      <c r="R1239" t="s">
        <v>52</v>
      </c>
      <c r="S1239" t="s">
        <v>53</v>
      </c>
      <c r="T1239" t="s">
        <v>66</v>
      </c>
      <c r="U1239" t="s">
        <v>42</v>
      </c>
      <c r="V1239" t="s">
        <v>113</v>
      </c>
      <c r="Z1239" t="s">
        <v>32</v>
      </c>
      <c r="AA1239">
        <v>0.01</v>
      </c>
      <c r="AB1239" t="s">
        <v>46</v>
      </c>
      <c r="AC1239" t="s">
        <v>1091</v>
      </c>
      <c r="AD1239" t="s">
        <v>1092</v>
      </c>
      <c r="AE1239">
        <v>0.5</v>
      </c>
      <c r="AF1239" t="s">
        <v>1093</v>
      </c>
      <c r="AG1239">
        <v>450</v>
      </c>
      <c r="AH1239" t="s">
        <v>116</v>
      </c>
    </row>
    <row r="1240" spans="1:35" x14ac:dyDescent="0.25">
      <c r="A1240" t="s">
        <v>208</v>
      </c>
      <c r="B1240" t="s">
        <v>208</v>
      </c>
      <c r="C1240" t="s">
        <v>211</v>
      </c>
      <c r="D1240" t="s">
        <v>273</v>
      </c>
      <c r="E1240">
        <v>3.8E-3</v>
      </c>
      <c r="F1240" t="s">
        <v>143</v>
      </c>
      <c r="G1240" t="s">
        <v>1325</v>
      </c>
      <c r="H1240" t="s">
        <v>109</v>
      </c>
      <c r="I1240">
        <v>15</v>
      </c>
      <c r="J1240" t="s">
        <v>93</v>
      </c>
      <c r="M1240" t="s">
        <v>46</v>
      </c>
      <c r="N1240" t="s">
        <v>59</v>
      </c>
      <c r="O1240">
        <v>600</v>
      </c>
      <c r="P1240" t="s">
        <v>34</v>
      </c>
      <c r="Q1240" t="s">
        <v>102</v>
      </c>
      <c r="R1240" t="s">
        <v>52</v>
      </c>
      <c r="S1240" t="s">
        <v>89</v>
      </c>
      <c r="T1240" t="s">
        <v>66</v>
      </c>
      <c r="U1240" t="s">
        <v>42</v>
      </c>
      <c r="V1240" t="s">
        <v>113</v>
      </c>
      <c r="W1240" t="s">
        <v>181</v>
      </c>
      <c r="X1240" t="s">
        <v>182</v>
      </c>
      <c r="Y1240" t="s">
        <v>183</v>
      </c>
      <c r="Z1240" t="s">
        <v>32</v>
      </c>
      <c r="AA1240">
        <v>5.0000000000000001E-3</v>
      </c>
      <c r="AB1240" t="s">
        <v>32</v>
      </c>
      <c r="AC1240" t="s">
        <v>184</v>
      </c>
      <c r="AD1240" t="s">
        <v>185</v>
      </c>
      <c r="AE1240">
        <v>5</v>
      </c>
      <c r="AF1240" t="s">
        <v>186</v>
      </c>
      <c r="AG1240">
        <v>320</v>
      </c>
      <c r="AH1240" t="s">
        <v>116</v>
      </c>
    </row>
    <row r="1241" spans="1:35" x14ac:dyDescent="0.25">
      <c r="A1241" t="s">
        <v>273</v>
      </c>
      <c r="B1241" t="s">
        <v>273</v>
      </c>
      <c r="C1241" t="s">
        <v>889</v>
      </c>
      <c r="D1241" t="s">
        <v>273</v>
      </c>
      <c r="E1241">
        <v>5.0000000000000001E-3</v>
      </c>
      <c r="F1241" t="s">
        <v>143</v>
      </c>
      <c r="G1241" t="s">
        <v>1325</v>
      </c>
      <c r="H1241" t="s">
        <v>109</v>
      </c>
      <c r="I1241">
        <v>10</v>
      </c>
      <c r="J1241" t="s">
        <v>93</v>
      </c>
      <c r="M1241" t="s">
        <v>46</v>
      </c>
      <c r="N1241" t="s">
        <v>59</v>
      </c>
      <c r="O1241">
        <v>5</v>
      </c>
      <c r="P1241" t="s">
        <v>48</v>
      </c>
      <c r="Q1241" t="s">
        <v>102</v>
      </c>
      <c r="R1241" t="s">
        <v>52</v>
      </c>
      <c r="S1241" t="s">
        <v>53</v>
      </c>
      <c r="T1241" t="s">
        <v>66</v>
      </c>
      <c r="U1241" t="s">
        <v>42</v>
      </c>
      <c r="V1241" t="s">
        <v>113</v>
      </c>
      <c r="W1241">
        <v>0</v>
      </c>
      <c r="X1241" t="s">
        <v>55</v>
      </c>
      <c r="Y1241" t="s">
        <v>890</v>
      </c>
      <c r="Z1241" t="s">
        <v>32</v>
      </c>
      <c r="AA1241">
        <v>0.01</v>
      </c>
      <c r="AB1241" t="s">
        <v>46</v>
      </c>
      <c r="AC1241" t="s">
        <v>410</v>
      </c>
      <c r="AD1241" t="s">
        <v>220</v>
      </c>
      <c r="AE1241">
        <v>10</v>
      </c>
      <c r="AF1241" t="s">
        <v>482</v>
      </c>
      <c r="AG1241">
        <v>750</v>
      </c>
      <c r="AH1241" t="s">
        <v>116</v>
      </c>
    </row>
    <row r="1242" spans="1:35" x14ac:dyDescent="0.25">
      <c r="A1242" t="s">
        <v>273</v>
      </c>
      <c r="B1242" t="s">
        <v>273</v>
      </c>
      <c r="C1242" t="s">
        <v>523</v>
      </c>
      <c r="D1242" t="s">
        <v>273</v>
      </c>
      <c r="E1242">
        <v>8.9999999999999993E-3</v>
      </c>
      <c r="F1242" t="s">
        <v>143</v>
      </c>
      <c r="G1242" t="s">
        <v>1325</v>
      </c>
      <c r="H1242" t="s">
        <v>111</v>
      </c>
      <c r="I1242">
        <v>10</v>
      </c>
      <c r="J1242" t="s">
        <v>93</v>
      </c>
      <c r="M1242" t="s">
        <v>32</v>
      </c>
      <c r="N1242" t="s">
        <v>70</v>
      </c>
      <c r="O1242">
        <v>900</v>
      </c>
      <c r="P1242" t="s">
        <v>48</v>
      </c>
      <c r="Q1242" t="s">
        <v>102</v>
      </c>
      <c r="R1242" t="s">
        <v>52</v>
      </c>
      <c r="S1242" t="s">
        <v>53</v>
      </c>
      <c r="T1242" t="s">
        <v>66</v>
      </c>
      <c r="U1242" t="s">
        <v>42</v>
      </c>
      <c r="V1242" t="s">
        <v>113</v>
      </c>
      <c r="W1242">
        <v>0.02</v>
      </c>
      <c r="Y1242" t="s">
        <v>165</v>
      </c>
      <c r="Z1242" t="s">
        <v>32</v>
      </c>
      <c r="AA1242">
        <v>0.01</v>
      </c>
      <c r="AB1242" t="s">
        <v>46</v>
      </c>
      <c r="AC1242" t="s">
        <v>543</v>
      </c>
      <c r="AD1242" t="s">
        <v>528</v>
      </c>
      <c r="AE1242">
        <v>2</v>
      </c>
      <c r="AF1242" t="s">
        <v>482</v>
      </c>
      <c r="AG1242">
        <v>85</v>
      </c>
      <c r="AH1242" t="s">
        <v>116</v>
      </c>
    </row>
    <row r="1243" spans="1:35" x14ac:dyDescent="0.25">
      <c r="A1243" t="s">
        <v>273</v>
      </c>
      <c r="B1243" t="s">
        <v>273</v>
      </c>
      <c r="C1243" t="s">
        <v>777</v>
      </c>
      <c r="D1243" t="s">
        <v>273</v>
      </c>
      <c r="E1243">
        <v>8.9999999999999993E-3</v>
      </c>
      <c r="F1243" t="s">
        <v>143</v>
      </c>
      <c r="G1243" t="s">
        <v>1325</v>
      </c>
      <c r="H1243" t="s">
        <v>111</v>
      </c>
      <c r="I1243">
        <v>10</v>
      </c>
      <c r="J1243" t="s">
        <v>93</v>
      </c>
      <c r="M1243" t="s">
        <v>46</v>
      </c>
      <c r="N1243" t="s">
        <v>59</v>
      </c>
      <c r="O1243">
        <v>900</v>
      </c>
      <c r="P1243" t="s">
        <v>48</v>
      </c>
      <c r="Q1243" t="s">
        <v>102</v>
      </c>
      <c r="R1243" t="s">
        <v>52</v>
      </c>
      <c r="S1243" t="s">
        <v>53</v>
      </c>
      <c r="T1243" t="s">
        <v>66</v>
      </c>
      <c r="U1243" t="s">
        <v>42</v>
      </c>
      <c r="V1243" t="s">
        <v>113</v>
      </c>
      <c r="Z1243" t="s">
        <v>32</v>
      </c>
      <c r="AA1243">
        <v>5.0000000000000001E-3</v>
      </c>
      <c r="AB1243" t="s">
        <v>46</v>
      </c>
      <c r="AC1243" t="s">
        <v>781</v>
      </c>
      <c r="AD1243" t="s">
        <v>220</v>
      </c>
      <c r="AE1243">
        <v>5</v>
      </c>
      <c r="AF1243" t="s">
        <v>782</v>
      </c>
      <c r="AG1243">
        <v>500</v>
      </c>
      <c r="AH1243" t="s">
        <v>116</v>
      </c>
    </row>
    <row r="1244" spans="1:35" x14ac:dyDescent="0.25">
      <c r="A1244" t="s">
        <v>273</v>
      </c>
      <c r="B1244" t="s">
        <v>273</v>
      </c>
      <c r="C1244" t="s">
        <v>1043</v>
      </c>
      <c r="D1244" t="s">
        <v>273</v>
      </c>
      <c r="E1244">
        <v>0.01</v>
      </c>
      <c r="F1244" t="s">
        <v>143</v>
      </c>
      <c r="G1244" t="s">
        <v>1325</v>
      </c>
      <c r="H1244" t="s">
        <v>109</v>
      </c>
      <c r="I1244">
        <v>10</v>
      </c>
      <c r="J1244" t="s">
        <v>93</v>
      </c>
      <c r="M1244" t="s">
        <v>46</v>
      </c>
      <c r="N1244" t="s">
        <v>59</v>
      </c>
      <c r="O1244">
        <v>300</v>
      </c>
      <c r="P1244" t="s">
        <v>34</v>
      </c>
      <c r="Q1244" t="s">
        <v>102</v>
      </c>
      <c r="R1244" t="s">
        <v>52</v>
      </c>
      <c r="S1244" t="s">
        <v>53</v>
      </c>
      <c r="T1244" t="s">
        <v>66</v>
      </c>
      <c r="U1244" t="s">
        <v>42</v>
      </c>
      <c r="V1244" t="s">
        <v>113</v>
      </c>
      <c r="W1244" t="s">
        <v>976</v>
      </c>
      <c r="X1244" t="s">
        <v>896</v>
      </c>
      <c r="Y1244" t="s">
        <v>1021</v>
      </c>
      <c r="Z1244" t="s">
        <v>46</v>
      </c>
      <c r="AB1244" t="s">
        <v>46</v>
      </c>
      <c r="AC1244" t="s">
        <v>1002</v>
      </c>
      <c r="AD1244" t="s">
        <v>986</v>
      </c>
      <c r="AE1244">
        <v>5</v>
      </c>
      <c r="AF1244" t="s">
        <v>987</v>
      </c>
      <c r="AG1244">
        <v>500</v>
      </c>
      <c r="AH1244" t="s">
        <v>116</v>
      </c>
    </row>
    <row r="1245" spans="1:35" x14ac:dyDescent="0.25">
      <c r="A1245" t="s">
        <v>273</v>
      </c>
      <c r="B1245" t="s">
        <v>273</v>
      </c>
      <c r="C1245" t="s">
        <v>338</v>
      </c>
      <c r="D1245" t="s">
        <v>273</v>
      </c>
      <c r="E1245">
        <v>1.0999999999999999E-2</v>
      </c>
      <c r="F1245" t="s">
        <v>143</v>
      </c>
      <c r="G1245" t="s">
        <v>1325</v>
      </c>
      <c r="H1245" t="s">
        <v>111</v>
      </c>
      <c r="I1245">
        <v>10</v>
      </c>
      <c r="J1245" t="s">
        <v>96</v>
      </c>
      <c r="M1245" t="s">
        <v>32</v>
      </c>
      <c r="N1245" t="s">
        <v>59</v>
      </c>
      <c r="O1245">
        <v>3</v>
      </c>
      <c r="P1245" t="s">
        <v>339</v>
      </c>
      <c r="Q1245" t="s">
        <v>102</v>
      </c>
      <c r="R1245" t="s">
        <v>52</v>
      </c>
      <c r="S1245" t="s">
        <v>53</v>
      </c>
      <c r="T1245" t="s">
        <v>66</v>
      </c>
      <c r="U1245" t="s">
        <v>55</v>
      </c>
      <c r="V1245" t="s">
        <v>113</v>
      </c>
      <c r="W1245">
        <v>0</v>
      </c>
      <c r="Y1245" t="s">
        <v>165</v>
      </c>
      <c r="Z1245" t="s">
        <v>46</v>
      </c>
      <c r="AC1245" t="s">
        <v>341</v>
      </c>
      <c r="AD1245" t="s">
        <v>342</v>
      </c>
      <c r="AE1245">
        <v>2</v>
      </c>
      <c r="AF1245" t="s">
        <v>343</v>
      </c>
      <c r="AG1245">
        <v>523</v>
      </c>
      <c r="AH1245" t="s">
        <v>116</v>
      </c>
    </row>
    <row r="1246" spans="1:35" x14ac:dyDescent="0.25">
      <c r="A1246" t="s">
        <v>1085</v>
      </c>
      <c r="B1246" t="s">
        <v>1085</v>
      </c>
      <c r="C1246" t="s">
        <v>1075</v>
      </c>
      <c r="D1246" t="s">
        <v>273</v>
      </c>
      <c r="E1246">
        <v>3.4000000000000002E-2</v>
      </c>
      <c r="F1246" t="s">
        <v>143</v>
      </c>
      <c r="G1246" t="s">
        <v>1325</v>
      </c>
      <c r="H1246" t="s">
        <v>111</v>
      </c>
      <c r="I1246">
        <v>10</v>
      </c>
      <c r="J1246" t="s">
        <v>93</v>
      </c>
      <c r="M1246" t="s">
        <v>46</v>
      </c>
      <c r="N1246" t="s">
        <v>59</v>
      </c>
      <c r="O1246">
        <v>900</v>
      </c>
      <c r="P1246" t="s">
        <v>48</v>
      </c>
      <c r="Q1246" t="s">
        <v>102</v>
      </c>
      <c r="R1246" t="s">
        <v>52</v>
      </c>
      <c r="S1246" t="s">
        <v>85</v>
      </c>
      <c r="T1246" t="s">
        <v>66</v>
      </c>
      <c r="U1246" t="s">
        <v>42</v>
      </c>
      <c r="V1246" t="s">
        <v>113</v>
      </c>
      <c r="W1246">
        <v>6</v>
      </c>
      <c r="X1246">
        <v>5</v>
      </c>
      <c r="Y1246" t="s">
        <v>1079</v>
      </c>
      <c r="Z1246" t="s">
        <v>32</v>
      </c>
      <c r="AA1246">
        <v>0.01</v>
      </c>
      <c r="AB1246" t="s">
        <v>32</v>
      </c>
      <c r="AC1246" t="s">
        <v>1080</v>
      </c>
      <c r="AD1246" t="s">
        <v>1081</v>
      </c>
      <c r="AE1246">
        <v>4</v>
      </c>
      <c r="AF1246" t="s">
        <v>216</v>
      </c>
      <c r="AG1246">
        <v>730</v>
      </c>
      <c r="AH1246" t="s">
        <v>116</v>
      </c>
    </row>
    <row r="1247" spans="1:35" x14ac:dyDescent="0.25">
      <c r="A1247" t="s">
        <v>273</v>
      </c>
      <c r="B1247" t="s">
        <v>273</v>
      </c>
      <c r="C1247" t="s">
        <v>414</v>
      </c>
      <c r="D1247" t="s">
        <v>273</v>
      </c>
      <c r="E1247">
        <v>0.05</v>
      </c>
      <c r="F1247" t="s">
        <v>143</v>
      </c>
      <c r="G1247" t="s">
        <v>1325</v>
      </c>
      <c r="H1247" t="s">
        <v>111</v>
      </c>
      <c r="I1247">
        <v>10</v>
      </c>
      <c r="J1247" t="s">
        <v>93</v>
      </c>
      <c r="M1247" t="s">
        <v>415</v>
      </c>
      <c r="N1247" t="s">
        <v>59</v>
      </c>
      <c r="O1247">
        <v>10</v>
      </c>
      <c r="P1247" t="s">
        <v>48</v>
      </c>
      <c r="Q1247" t="s">
        <v>102</v>
      </c>
      <c r="R1247" t="s">
        <v>52</v>
      </c>
      <c r="S1247" t="s">
        <v>53</v>
      </c>
      <c r="T1247" t="s">
        <v>66</v>
      </c>
      <c r="U1247" t="s">
        <v>42</v>
      </c>
      <c r="V1247" t="s">
        <v>100</v>
      </c>
      <c r="Y1247" t="s">
        <v>165</v>
      </c>
      <c r="Z1247" t="s">
        <v>46</v>
      </c>
      <c r="AA1247">
        <v>0.01</v>
      </c>
      <c r="AC1247" t="s">
        <v>429</v>
      </c>
      <c r="AE1247">
        <v>10</v>
      </c>
      <c r="AF1247" t="s">
        <v>430</v>
      </c>
      <c r="AG1247">
        <v>800</v>
      </c>
      <c r="AH1247" t="s">
        <v>116</v>
      </c>
    </row>
    <row r="1248" spans="1:35" x14ac:dyDescent="0.25">
      <c r="A1248" t="s">
        <v>273</v>
      </c>
      <c r="B1248" t="s">
        <v>273</v>
      </c>
      <c r="C1248" t="s">
        <v>722</v>
      </c>
      <c r="D1248" t="s">
        <v>273</v>
      </c>
      <c r="F1248" t="s">
        <v>143</v>
      </c>
      <c r="G1248" t="s">
        <v>1325</v>
      </c>
      <c r="H1248" t="s">
        <v>110</v>
      </c>
      <c r="I1248">
        <v>10</v>
      </c>
      <c r="J1248" t="s">
        <v>93</v>
      </c>
      <c r="M1248" t="s">
        <v>46</v>
      </c>
      <c r="N1248" t="s">
        <v>59</v>
      </c>
      <c r="O1248">
        <v>120</v>
      </c>
      <c r="P1248" t="s">
        <v>34</v>
      </c>
      <c r="Q1248" t="s">
        <v>102</v>
      </c>
      <c r="R1248" t="s">
        <v>52</v>
      </c>
      <c r="S1248" t="s">
        <v>53</v>
      </c>
      <c r="T1248" t="s">
        <v>66</v>
      </c>
      <c r="U1248" t="s">
        <v>42</v>
      </c>
      <c r="V1248" t="s">
        <v>113</v>
      </c>
      <c r="W1248" t="s">
        <v>181</v>
      </c>
      <c r="Z1248" t="s">
        <v>32</v>
      </c>
      <c r="AA1248">
        <v>3.0000000000000001E-3</v>
      </c>
      <c r="AB1248" t="s">
        <v>46</v>
      </c>
      <c r="AC1248">
        <v>6495</v>
      </c>
      <c r="AD1248" t="s">
        <v>718</v>
      </c>
      <c r="AE1248">
        <v>5</v>
      </c>
      <c r="AF1248" t="s">
        <v>127</v>
      </c>
      <c r="AG1248">
        <v>696</v>
      </c>
      <c r="AH1248" t="s">
        <v>117</v>
      </c>
    </row>
    <row r="1249" spans="1:34" x14ac:dyDescent="0.25">
      <c r="A1249" t="s">
        <v>273</v>
      </c>
      <c r="B1249" t="s">
        <v>273</v>
      </c>
      <c r="C1249" t="s">
        <v>288</v>
      </c>
      <c r="D1249" t="s">
        <v>273</v>
      </c>
      <c r="F1249" t="s">
        <v>143</v>
      </c>
      <c r="G1249" t="s">
        <v>1325</v>
      </c>
      <c r="H1249" t="s">
        <v>111</v>
      </c>
      <c r="I1249">
        <v>10</v>
      </c>
      <c r="J1249" t="s">
        <v>93</v>
      </c>
      <c r="M1249" t="s">
        <v>46</v>
      </c>
      <c r="N1249" t="s">
        <v>59</v>
      </c>
      <c r="O1249">
        <v>60</v>
      </c>
      <c r="P1249" t="s">
        <v>48</v>
      </c>
      <c r="Q1249" t="s">
        <v>102</v>
      </c>
      <c r="R1249" t="s">
        <v>52</v>
      </c>
      <c r="S1249" t="s">
        <v>53</v>
      </c>
      <c r="T1249" t="s">
        <v>66</v>
      </c>
      <c r="U1249" t="s">
        <v>42</v>
      </c>
      <c r="V1249" t="s">
        <v>100</v>
      </c>
      <c r="Z1249" t="s">
        <v>46</v>
      </c>
      <c r="AA1249" t="s">
        <v>281</v>
      </c>
      <c r="AB1249" t="s">
        <v>46</v>
      </c>
      <c r="AE1249">
        <v>5</v>
      </c>
      <c r="AG1249" t="s">
        <v>287</v>
      </c>
      <c r="AH1249" t="s">
        <v>120</v>
      </c>
    </row>
    <row r="1250" spans="1:34" x14ac:dyDescent="0.25">
      <c r="A1250" t="s">
        <v>273</v>
      </c>
      <c r="B1250" t="s">
        <v>273</v>
      </c>
      <c r="C1250" t="s">
        <v>1191</v>
      </c>
      <c r="D1250" t="s">
        <v>273</v>
      </c>
      <c r="F1250" t="s">
        <v>143</v>
      </c>
      <c r="G1250" t="s">
        <v>1325</v>
      </c>
      <c r="I1250">
        <v>10</v>
      </c>
      <c r="J1250" t="s">
        <v>93</v>
      </c>
      <c r="M1250" t="s">
        <v>46</v>
      </c>
      <c r="N1250" t="s">
        <v>47</v>
      </c>
      <c r="O1250">
        <v>60</v>
      </c>
      <c r="P1250" t="s">
        <v>71</v>
      </c>
      <c r="Q1250" t="s">
        <v>102</v>
      </c>
      <c r="R1250" t="s">
        <v>39</v>
      </c>
      <c r="S1250" t="s">
        <v>90</v>
      </c>
      <c r="T1250" t="s">
        <v>66</v>
      </c>
      <c r="U1250" t="s">
        <v>42</v>
      </c>
      <c r="V1250" t="s">
        <v>113</v>
      </c>
      <c r="W1250">
        <v>38.30123399999988</v>
      </c>
      <c r="X1250">
        <v>5</v>
      </c>
      <c r="Z1250" t="s">
        <v>32</v>
      </c>
      <c r="AA1250">
        <v>5.0000000000000001E-3</v>
      </c>
      <c r="AB1250" t="s">
        <v>32</v>
      </c>
      <c r="AC1250" t="s">
        <v>1192</v>
      </c>
      <c r="AD1250" t="s">
        <v>1193</v>
      </c>
      <c r="AE1250">
        <v>5</v>
      </c>
      <c r="AF1250" t="s">
        <v>802</v>
      </c>
      <c r="AG1250">
        <v>900</v>
      </c>
      <c r="AH1250" t="s">
        <v>119</v>
      </c>
    </row>
    <row r="1251" spans="1:34" x14ac:dyDescent="0.25">
      <c r="A1251" t="s">
        <v>273</v>
      </c>
      <c r="B1251" t="s">
        <v>273</v>
      </c>
      <c r="C1251" t="s">
        <v>975</v>
      </c>
      <c r="D1251" t="s">
        <v>273</v>
      </c>
      <c r="F1251" t="s">
        <v>143</v>
      </c>
      <c r="G1251" t="s">
        <v>1325</v>
      </c>
      <c r="I1251">
        <v>10</v>
      </c>
      <c r="J1251" t="s">
        <v>93</v>
      </c>
      <c r="M1251" t="s">
        <v>46</v>
      </c>
      <c r="N1251" t="s">
        <v>59</v>
      </c>
      <c r="O1251">
        <v>60</v>
      </c>
      <c r="P1251" t="s">
        <v>48</v>
      </c>
      <c r="Q1251" t="s">
        <v>102</v>
      </c>
      <c r="R1251" t="s">
        <v>52</v>
      </c>
      <c r="S1251" t="s">
        <v>53</v>
      </c>
      <c r="T1251" t="s">
        <v>66</v>
      </c>
      <c r="U1251" t="s">
        <v>42</v>
      </c>
      <c r="V1251" t="s">
        <v>100</v>
      </c>
      <c r="Y1251" t="s">
        <v>165</v>
      </c>
      <c r="Z1251" t="s">
        <v>46</v>
      </c>
      <c r="AB1251" t="s">
        <v>46</v>
      </c>
      <c r="AC1251" t="s">
        <v>966</v>
      </c>
      <c r="AD1251" t="s">
        <v>967</v>
      </c>
      <c r="AE1251">
        <v>5</v>
      </c>
      <c r="AF1251" t="s">
        <v>482</v>
      </c>
      <c r="AG1251">
        <v>750</v>
      </c>
      <c r="AH1251" t="s">
        <v>120</v>
      </c>
    </row>
    <row r="1252" spans="1:34" x14ac:dyDescent="0.25">
      <c r="A1252" t="s">
        <v>273</v>
      </c>
      <c r="B1252" t="s">
        <v>273</v>
      </c>
      <c r="C1252" t="s">
        <v>1179</v>
      </c>
      <c r="D1252" t="s">
        <v>273</v>
      </c>
      <c r="F1252" t="s">
        <v>143</v>
      </c>
      <c r="G1252" t="s">
        <v>1325</v>
      </c>
      <c r="H1252" t="s">
        <v>109</v>
      </c>
      <c r="I1252">
        <v>10</v>
      </c>
      <c r="J1252" t="s">
        <v>93</v>
      </c>
      <c r="M1252" t="s">
        <v>46</v>
      </c>
      <c r="N1252" t="s">
        <v>59</v>
      </c>
      <c r="O1252">
        <v>300</v>
      </c>
      <c r="P1252" t="s">
        <v>48</v>
      </c>
      <c r="Q1252" t="s">
        <v>102</v>
      </c>
      <c r="R1252" t="s">
        <v>52</v>
      </c>
      <c r="S1252" t="s">
        <v>53</v>
      </c>
      <c r="Z1252" t="s">
        <v>46</v>
      </c>
    </row>
    <row r="1253" spans="1:34" x14ac:dyDescent="0.25">
      <c r="A1253" t="s">
        <v>273</v>
      </c>
      <c r="B1253" t="s">
        <v>273</v>
      </c>
      <c r="C1253" t="s">
        <v>668</v>
      </c>
      <c r="D1253" t="s">
        <v>273</v>
      </c>
      <c r="F1253" t="s">
        <v>143</v>
      </c>
      <c r="G1253" t="s">
        <v>1325</v>
      </c>
      <c r="I1253">
        <v>10</v>
      </c>
      <c r="J1253" t="s">
        <v>93</v>
      </c>
      <c r="M1253" t="s">
        <v>46</v>
      </c>
      <c r="N1253" t="s">
        <v>47</v>
      </c>
      <c r="O1253">
        <v>120</v>
      </c>
      <c r="P1253" t="s">
        <v>48</v>
      </c>
      <c r="Q1253" t="s">
        <v>102</v>
      </c>
      <c r="R1253" t="s">
        <v>52</v>
      </c>
      <c r="S1253" t="s">
        <v>90</v>
      </c>
      <c r="T1253" t="s">
        <v>66</v>
      </c>
      <c r="U1253" t="s">
        <v>42</v>
      </c>
      <c r="V1253" t="s">
        <v>100</v>
      </c>
      <c r="X1253">
        <v>5</v>
      </c>
      <c r="Y1253" t="s">
        <v>664</v>
      </c>
      <c r="Z1253" t="s">
        <v>46</v>
      </c>
      <c r="AA1253">
        <v>2E-3</v>
      </c>
      <c r="AB1253" t="s">
        <v>32</v>
      </c>
      <c r="AG1253">
        <v>420</v>
      </c>
      <c r="AH1253" t="s">
        <v>116</v>
      </c>
    </row>
    <row r="1254" spans="1:34" x14ac:dyDescent="0.25">
      <c r="A1254" t="s">
        <v>1209</v>
      </c>
      <c r="B1254" t="s">
        <v>1209</v>
      </c>
      <c r="C1254" t="s">
        <v>1246</v>
      </c>
      <c r="D1254" t="s">
        <v>143</v>
      </c>
      <c r="E1254">
        <v>0.01</v>
      </c>
      <c r="F1254" t="s">
        <v>143</v>
      </c>
      <c r="G1254" t="s">
        <v>1325</v>
      </c>
      <c r="H1254" t="s">
        <v>109</v>
      </c>
      <c r="I1254">
        <v>10</v>
      </c>
      <c r="J1254" t="s">
        <v>93</v>
      </c>
      <c r="M1254" t="s">
        <v>46</v>
      </c>
      <c r="N1254" t="s">
        <v>59</v>
      </c>
      <c r="O1254">
        <v>600</v>
      </c>
      <c r="P1254" t="s">
        <v>48</v>
      </c>
      <c r="Q1254" t="s">
        <v>102</v>
      </c>
      <c r="R1254" t="s">
        <v>52</v>
      </c>
      <c r="S1254" t="s">
        <v>53</v>
      </c>
      <c r="T1254" t="s">
        <v>66</v>
      </c>
      <c r="U1254" t="s">
        <v>42</v>
      </c>
      <c r="V1254" t="s">
        <v>113</v>
      </c>
      <c r="W1254">
        <v>0</v>
      </c>
      <c r="Z1254" t="s">
        <v>32</v>
      </c>
      <c r="AA1254">
        <v>0.01</v>
      </c>
      <c r="AB1254" t="s">
        <v>46</v>
      </c>
      <c r="AC1254" t="s">
        <v>1205</v>
      </c>
      <c r="AD1254" t="s">
        <v>1206</v>
      </c>
      <c r="AE1254">
        <v>1</v>
      </c>
      <c r="AF1254" t="s">
        <v>1204</v>
      </c>
      <c r="AG1254">
        <v>272</v>
      </c>
      <c r="AH1254" t="s">
        <v>116</v>
      </c>
    </row>
    <row r="1255" spans="1:34" x14ac:dyDescent="0.25">
      <c r="A1255" t="s">
        <v>1209</v>
      </c>
      <c r="B1255" t="s">
        <v>1209</v>
      </c>
      <c r="C1255" t="s">
        <v>1246</v>
      </c>
      <c r="D1255" t="s">
        <v>143</v>
      </c>
      <c r="E1255">
        <v>0.01</v>
      </c>
      <c r="F1255" t="s">
        <v>143</v>
      </c>
      <c r="G1255" t="s">
        <v>1325</v>
      </c>
      <c r="H1255" t="s">
        <v>109</v>
      </c>
      <c r="I1255">
        <v>10</v>
      </c>
      <c r="J1255" t="s">
        <v>93</v>
      </c>
      <c r="M1255" t="s">
        <v>46</v>
      </c>
      <c r="N1255" t="s">
        <v>59</v>
      </c>
      <c r="O1255">
        <v>600</v>
      </c>
      <c r="P1255" t="s">
        <v>48</v>
      </c>
      <c r="Q1255" t="s">
        <v>102</v>
      </c>
      <c r="R1255" t="s">
        <v>52</v>
      </c>
      <c r="S1255" t="s">
        <v>90</v>
      </c>
      <c r="T1255" t="s">
        <v>66</v>
      </c>
      <c r="U1255" t="s">
        <v>42</v>
      </c>
      <c r="V1255" t="s">
        <v>113</v>
      </c>
      <c r="W1255">
        <v>0.6</v>
      </c>
      <c r="X1255">
        <v>5</v>
      </c>
      <c r="Z1255" t="s">
        <v>32</v>
      </c>
      <c r="AA1255">
        <v>0.01</v>
      </c>
      <c r="AB1255" t="s">
        <v>32</v>
      </c>
      <c r="AC1255" t="s">
        <v>1211</v>
      </c>
      <c r="AD1255" t="s">
        <v>1212</v>
      </c>
      <c r="AE1255">
        <v>1</v>
      </c>
      <c r="AF1255" t="s">
        <v>1213</v>
      </c>
      <c r="AG1255">
        <v>800</v>
      </c>
      <c r="AH1255" t="s">
        <v>116</v>
      </c>
    </row>
    <row r="1256" spans="1:34" x14ac:dyDescent="0.25">
      <c r="A1256" t="s">
        <v>143</v>
      </c>
      <c r="B1256" t="s">
        <v>143</v>
      </c>
      <c r="C1256" t="s">
        <v>975</v>
      </c>
      <c r="D1256" t="s">
        <v>143</v>
      </c>
      <c r="E1256">
        <v>2.5000000000000001E-2</v>
      </c>
      <c r="F1256" t="s">
        <v>143</v>
      </c>
      <c r="G1256" t="s">
        <v>1325</v>
      </c>
      <c r="H1256" t="s">
        <v>109</v>
      </c>
      <c r="I1256">
        <v>10</v>
      </c>
      <c r="J1256" t="s">
        <v>93</v>
      </c>
      <c r="M1256" t="s">
        <v>46</v>
      </c>
      <c r="N1256" t="s">
        <v>59</v>
      </c>
      <c r="O1256">
        <v>60</v>
      </c>
      <c r="P1256" t="s">
        <v>48</v>
      </c>
      <c r="Q1256" t="s">
        <v>102</v>
      </c>
      <c r="R1256" t="s">
        <v>52</v>
      </c>
      <c r="S1256" t="s">
        <v>53</v>
      </c>
      <c r="T1256" t="s">
        <v>66</v>
      </c>
      <c r="U1256" t="s">
        <v>42</v>
      </c>
      <c r="V1256" t="s">
        <v>113</v>
      </c>
      <c r="Y1256" t="s">
        <v>165</v>
      </c>
      <c r="Z1256" t="s">
        <v>46</v>
      </c>
      <c r="AA1256">
        <v>0.01</v>
      </c>
      <c r="AB1256" t="s">
        <v>46</v>
      </c>
      <c r="AC1256" t="s">
        <v>966</v>
      </c>
      <c r="AD1256" t="s">
        <v>967</v>
      </c>
      <c r="AE1256">
        <v>5</v>
      </c>
      <c r="AF1256" t="s">
        <v>482</v>
      </c>
      <c r="AG1256">
        <v>750</v>
      </c>
      <c r="AH1256" t="s">
        <v>120</v>
      </c>
    </row>
    <row r="1257" spans="1:34" x14ac:dyDescent="0.25">
      <c r="A1257" t="s">
        <v>143</v>
      </c>
      <c r="B1257" t="s">
        <v>143</v>
      </c>
      <c r="C1257" t="s">
        <v>1179</v>
      </c>
      <c r="D1257" t="s">
        <v>143</v>
      </c>
      <c r="E1257">
        <v>5.3999999999999999E-2</v>
      </c>
      <c r="F1257" t="s">
        <v>143</v>
      </c>
      <c r="G1257" t="s">
        <v>1325</v>
      </c>
      <c r="H1257" t="s">
        <v>109</v>
      </c>
      <c r="I1257">
        <v>10</v>
      </c>
      <c r="J1257" t="s">
        <v>93</v>
      </c>
      <c r="M1257" t="s">
        <v>46</v>
      </c>
      <c r="N1257" t="s">
        <v>59</v>
      </c>
      <c r="O1257">
        <v>300</v>
      </c>
      <c r="P1257" t="s">
        <v>48</v>
      </c>
      <c r="Q1257" t="s">
        <v>102</v>
      </c>
      <c r="R1257" t="s">
        <v>52</v>
      </c>
      <c r="S1257" t="s">
        <v>53</v>
      </c>
      <c r="Z1257" t="s">
        <v>32</v>
      </c>
    </row>
    <row r="1258" spans="1:34" x14ac:dyDescent="0.25">
      <c r="A1258" t="s">
        <v>143</v>
      </c>
      <c r="B1258" t="s">
        <v>143</v>
      </c>
      <c r="C1258" t="s">
        <v>618</v>
      </c>
      <c r="D1258" t="s">
        <v>143</v>
      </c>
      <c r="E1258">
        <v>5.7700000000000001E-2</v>
      </c>
      <c r="F1258" t="s">
        <v>143</v>
      </c>
      <c r="G1258" t="s">
        <v>1325</v>
      </c>
      <c r="H1258" t="s">
        <v>110</v>
      </c>
      <c r="I1258">
        <v>10</v>
      </c>
      <c r="J1258" t="s">
        <v>93</v>
      </c>
      <c r="M1258" t="s">
        <v>46</v>
      </c>
      <c r="N1258" t="s">
        <v>47</v>
      </c>
      <c r="O1258">
        <v>60</v>
      </c>
      <c r="P1258" t="s">
        <v>34</v>
      </c>
      <c r="Q1258" t="s">
        <v>102</v>
      </c>
      <c r="R1258" t="s">
        <v>52</v>
      </c>
      <c r="S1258" t="s">
        <v>53</v>
      </c>
      <c r="T1258" t="s">
        <v>66</v>
      </c>
      <c r="V1258" t="s">
        <v>113</v>
      </c>
      <c r="W1258">
        <v>0</v>
      </c>
      <c r="Y1258" t="s">
        <v>165</v>
      </c>
      <c r="Z1258" t="s">
        <v>32</v>
      </c>
      <c r="AA1258">
        <v>5.0000000000000001E-3</v>
      </c>
      <c r="AB1258" t="s">
        <v>46</v>
      </c>
      <c r="AC1258" t="s">
        <v>619</v>
      </c>
      <c r="AD1258" t="s">
        <v>620</v>
      </c>
      <c r="AE1258">
        <v>5</v>
      </c>
      <c r="AF1258" t="s">
        <v>621</v>
      </c>
      <c r="AG1258">
        <v>495</v>
      </c>
      <c r="AH1258" t="s">
        <v>118</v>
      </c>
    </row>
    <row r="1259" spans="1:34" x14ac:dyDescent="0.25">
      <c r="A1259" t="s">
        <v>143</v>
      </c>
      <c r="B1259" t="s">
        <v>143</v>
      </c>
      <c r="C1259" t="s">
        <v>889</v>
      </c>
      <c r="D1259" t="s">
        <v>143</v>
      </c>
      <c r="E1259">
        <v>5.8999999999999997E-2</v>
      </c>
      <c r="F1259" t="s">
        <v>143</v>
      </c>
      <c r="G1259" t="s">
        <v>1325</v>
      </c>
      <c r="H1259" t="s">
        <v>109</v>
      </c>
      <c r="I1259">
        <v>10</v>
      </c>
      <c r="J1259" t="s">
        <v>93</v>
      </c>
      <c r="M1259" t="s">
        <v>46</v>
      </c>
      <c r="N1259" t="s">
        <v>59</v>
      </c>
      <c r="O1259">
        <v>5</v>
      </c>
      <c r="P1259" t="s">
        <v>48</v>
      </c>
      <c r="Q1259" t="s">
        <v>102</v>
      </c>
      <c r="R1259" t="s">
        <v>52</v>
      </c>
      <c r="S1259" t="s">
        <v>53</v>
      </c>
      <c r="T1259" t="s">
        <v>66</v>
      </c>
      <c r="U1259" t="s">
        <v>42</v>
      </c>
      <c r="V1259" t="s">
        <v>113</v>
      </c>
      <c r="W1259">
        <v>0</v>
      </c>
      <c r="X1259" t="s">
        <v>55</v>
      </c>
      <c r="Y1259" t="s">
        <v>890</v>
      </c>
      <c r="Z1259" t="s">
        <v>32</v>
      </c>
      <c r="AA1259">
        <v>0.01</v>
      </c>
      <c r="AB1259" t="s">
        <v>46</v>
      </c>
      <c r="AC1259" t="s">
        <v>410</v>
      </c>
      <c r="AD1259" t="s">
        <v>220</v>
      </c>
      <c r="AE1259">
        <v>10</v>
      </c>
      <c r="AF1259" t="s">
        <v>482</v>
      </c>
      <c r="AG1259">
        <v>750</v>
      </c>
      <c r="AH1259" t="s">
        <v>116</v>
      </c>
    </row>
    <row r="1260" spans="1:34" x14ac:dyDescent="0.25">
      <c r="A1260" t="s">
        <v>143</v>
      </c>
      <c r="B1260" t="s">
        <v>143</v>
      </c>
      <c r="C1260" t="s">
        <v>1256</v>
      </c>
      <c r="D1260" t="s">
        <v>143</v>
      </c>
      <c r="E1260">
        <v>0.06</v>
      </c>
      <c r="F1260" t="s">
        <v>143</v>
      </c>
      <c r="G1260" t="s">
        <v>1325</v>
      </c>
      <c r="H1260" t="s">
        <v>110</v>
      </c>
      <c r="I1260">
        <v>10</v>
      </c>
      <c r="J1260" t="s">
        <v>93</v>
      </c>
      <c r="M1260" t="s">
        <v>46</v>
      </c>
      <c r="N1260" t="s">
        <v>59</v>
      </c>
      <c r="O1260">
        <v>180</v>
      </c>
      <c r="P1260" t="s">
        <v>48</v>
      </c>
      <c r="Q1260" t="s">
        <v>102</v>
      </c>
      <c r="R1260" t="s">
        <v>78</v>
      </c>
      <c r="S1260" t="s">
        <v>85</v>
      </c>
      <c r="T1260" t="s">
        <v>66</v>
      </c>
      <c r="U1260" t="s">
        <v>42</v>
      </c>
      <c r="V1260" t="s">
        <v>113</v>
      </c>
      <c r="W1260">
        <v>6</v>
      </c>
      <c r="Z1260" t="s">
        <v>46</v>
      </c>
      <c r="AA1260">
        <v>5.0000000000000001E-3</v>
      </c>
      <c r="AB1260" t="s">
        <v>32</v>
      </c>
      <c r="AC1260" t="s">
        <v>1251</v>
      </c>
      <c r="AE1260">
        <v>2</v>
      </c>
      <c r="AF1260" t="s">
        <v>1252</v>
      </c>
    </row>
    <row r="1261" spans="1:34" x14ac:dyDescent="0.25">
      <c r="A1261" t="s">
        <v>143</v>
      </c>
      <c r="B1261" t="s">
        <v>143</v>
      </c>
      <c r="C1261" t="s">
        <v>523</v>
      </c>
      <c r="D1261" t="s">
        <v>143</v>
      </c>
      <c r="E1261">
        <v>6.2E-2</v>
      </c>
      <c r="F1261" t="s">
        <v>143</v>
      </c>
      <c r="G1261" t="s">
        <v>1325</v>
      </c>
      <c r="H1261" t="s">
        <v>111</v>
      </c>
      <c r="I1261">
        <v>10</v>
      </c>
      <c r="J1261" t="s">
        <v>93</v>
      </c>
      <c r="M1261" t="s">
        <v>32</v>
      </c>
      <c r="N1261" t="s">
        <v>70</v>
      </c>
      <c r="O1261">
        <v>900</v>
      </c>
      <c r="P1261" t="s">
        <v>48</v>
      </c>
      <c r="Q1261" t="s">
        <v>102</v>
      </c>
      <c r="R1261" t="s">
        <v>52</v>
      </c>
      <c r="S1261" t="s">
        <v>53</v>
      </c>
      <c r="T1261" t="s">
        <v>66</v>
      </c>
      <c r="U1261" t="s">
        <v>42</v>
      </c>
      <c r="V1261" t="s">
        <v>113</v>
      </c>
      <c r="W1261">
        <v>0.01</v>
      </c>
      <c r="Y1261" t="s">
        <v>165</v>
      </c>
      <c r="Z1261" t="s">
        <v>32</v>
      </c>
      <c r="AA1261">
        <v>0.01</v>
      </c>
      <c r="AB1261" t="s">
        <v>46</v>
      </c>
      <c r="AC1261" t="s">
        <v>536</v>
      </c>
      <c r="AD1261" t="s">
        <v>528</v>
      </c>
      <c r="AE1261">
        <v>2</v>
      </c>
      <c r="AF1261" t="s">
        <v>482</v>
      </c>
      <c r="AG1261">
        <v>174</v>
      </c>
      <c r="AH1261" t="s">
        <v>116</v>
      </c>
    </row>
    <row r="1262" spans="1:34" x14ac:dyDescent="0.25">
      <c r="A1262" t="s">
        <v>651</v>
      </c>
      <c r="B1262" t="s">
        <v>651</v>
      </c>
      <c r="C1262" t="s">
        <v>653</v>
      </c>
      <c r="D1262" t="s">
        <v>143</v>
      </c>
      <c r="E1262">
        <v>6.7000000000000004E-2</v>
      </c>
      <c r="F1262" t="s">
        <v>143</v>
      </c>
      <c r="G1262" t="s">
        <v>1325</v>
      </c>
      <c r="H1262" t="s">
        <v>111</v>
      </c>
      <c r="I1262">
        <v>10</v>
      </c>
      <c r="J1262" t="s">
        <v>93</v>
      </c>
      <c r="M1262" t="s">
        <v>32</v>
      </c>
      <c r="N1262" t="s">
        <v>59</v>
      </c>
      <c r="O1262">
        <v>1500</v>
      </c>
      <c r="P1262" t="s">
        <v>48</v>
      </c>
      <c r="Q1262" t="s">
        <v>102</v>
      </c>
      <c r="R1262" t="s">
        <v>52</v>
      </c>
      <c r="S1262" t="s">
        <v>53</v>
      </c>
      <c r="T1262" t="s">
        <v>66</v>
      </c>
      <c r="U1262" t="s">
        <v>42</v>
      </c>
      <c r="V1262" t="s">
        <v>113</v>
      </c>
      <c r="X1262">
        <v>0</v>
      </c>
      <c r="Y1262" t="s">
        <v>632</v>
      </c>
      <c r="Z1262" t="s">
        <v>32</v>
      </c>
      <c r="AA1262">
        <v>0.01</v>
      </c>
      <c r="AB1262" t="s">
        <v>46</v>
      </c>
      <c r="AC1262" t="s">
        <v>640</v>
      </c>
      <c r="AD1262" t="s">
        <v>641</v>
      </c>
      <c r="AE1262">
        <v>20</v>
      </c>
      <c r="AF1262" t="s">
        <v>491</v>
      </c>
      <c r="AG1262">
        <v>214</v>
      </c>
      <c r="AH1262" t="s">
        <v>116</v>
      </c>
    </row>
    <row r="1263" spans="1:34" x14ac:dyDescent="0.25">
      <c r="A1263" t="s">
        <v>143</v>
      </c>
      <c r="B1263" t="s">
        <v>143</v>
      </c>
      <c r="C1263" t="s">
        <v>777</v>
      </c>
      <c r="D1263" t="s">
        <v>143</v>
      </c>
      <c r="E1263">
        <v>7.1999999999999995E-2</v>
      </c>
      <c r="F1263" t="s">
        <v>143</v>
      </c>
      <c r="G1263" t="s">
        <v>1325</v>
      </c>
      <c r="H1263" t="s">
        <v>111</v>
      </c>
      <c r="I1263">
        <v>10</v>
      </c>
      <c r="J1263" t="s">
        <v>93</v>
      </c>
      <c r="M1263" t="s">
        <v>46</v>
      </c>
      <c r="N1263" t="s">
        <v>59</v>
      </c>
      <c r="O1263">
        <v>900</v>
      </c>
      <c r="P1263" t="s">
        <v>48</v>
      </c>
      <c r="Q1263" t="s">
        <v>102</v>
      </c>
      <c r="R1263" t="s">
        <v>52</v>
      </c>
      <c r="S1263" t="s">
        <v>53</v>
      </c>
      <c r="T1263" t="s">
        <v>66</v>
      </c>
      <c r="U1263" t="s">
        <v>42</v>
      </c>
      <c r="V1263" t="s">
        <v>113</v>
      </c>
      <c r="Z1263" t="s">
        <v>32</v>
      </c>
      <c r="AA1263">
        <v>5.0000000000000001E-3</v>
      </c>
      <c r="AB1263" t="s">
        <v>46</v>
      </c>
      <c r="AC1263" t="s">
        <v>781</v>
      </c>
      <c r="AD1263" t="s">
        <v>220</v>
      </c>
      <c r="AE1263">
        <v>5</v>
      </c>
      <c r="AF1263" t="s">
        <v>782</v>
      </c>
      <c r="AG1263">
        <v>500</v>
      </c>
      <c r="AH1263" t="s">
        <v>116</v>
      </c>
    </row>
    <row r="1264" spans="1:34" x14ac:dyDescent="0.25">
      <c r="A1264" t="s">
        <v>143</v>
      </c>
      <c r="B1264" t="s">
        <v>143</v>
      </c>
      <c r="C1264" t="s">
        <v>1075</v>
      </c>
      <c r="D1264" t="s">
        <v>143</v>
      </c>
      <c r="E1264">
        <v>8.2000000000000003E-2</v>
      </c>
      <c r="F1264" t="s">
        <v>143</v>
      </c>
      <c r="G1264" t="s">
        <v>1325</v>
      </c>
      <c r="H1264" t="s">
        <v>111</v>
      </c>
      <c r="I1264">
        <v>10</v>
      </c>
      <c r="J1264" t="s">
        <v>93</v>
      </c>
      <c r="M1264" t="s">
        <v>46</v>
      </c>
      <c r="N1264" t="s">
        <v>59</v>
      </c>
      <c r="O1264">
        <v>900</v>
      </c>
      <c r="P1264" t="s">
        <v>48</v>
      </c>
      <c r="Q1264" t="s">
        <v>102</v>
      </c>
      <c r="R1264" t="s">
        <v>52</v>
      </c>
      <c r="S1264" t="s">
        <v>85</v>
      </c>
      <c r="T1264" t="s">
        <v>66</v>
      </c>
      <c r="U1264" t="s">
        <v>42</v>
      </c>
      <c r="V1264" t="s">
        <v>113</v>
      </c>
      <c r="W1264">
        <v>6</v>
      </c>
      <c r="X1264">
        <v>5</v>
      </c>
      <c r="Y1264" t="s">
        <v>1079</v>
      </c>
      <c r="Z1264" t="s">
        <v>32</v>
      </c>
      <c r="AA1264">
        <v>0.01</v>
      </c>
      <c r="AB1264" t="s">
        <v>32</v>
      </c>
      <c r="AC1264" t="s">
        <v>1080</v>
      </c>
      <c r="AD1264" t="s">
        <v>1081</v>
      </c>
      <c r="AE1264">
        <v>4</v>
      </c>
      <c r="AF1264" t="s">
        <v>216</v>
      </c>
      <c r="AG1264">
        <v>730</v>
      </c>
      <c r="AH1264" t="s">
        <v>116</v>
      </c>
    </row>
    <row r="1265" spans="1:35" x14ac:dyDescent="0.25">
      <c r="A1265" t="s">
        <v>143</v>
      </c>
      <c r="B1265" t="s">
        <v>143</v>
      </c>
      <c r="C1265" t="s">
        <v>668</v>
      </c>
      <c r="D1265" t="s">
        <v>143</v>
      </c>
      <c r="E1265">
        <v>8.3000000000000004E-2</v>
      </c>
      <c r="F1265" t="s">
        <v>143</v>
      </c>
      <c r="G1265" t="s">
        <v>1325</v>
      </c>
      <c r="H1265" t="s">
        <v>109</v>
      </c>
      <c r="I1265">
        <v>10</v>
      </c>
      <c r="J1265" t="s">
        <v>93</v>
      </c>
      <c r="M1265" t="s">
        <v>46</v>
      </c>
      <c r="N1265" t="s">
        <v>47</v>
      </c>
      <c r="O1265">
        <v>120</v>
      </c>
      <c r="P1265" t="s">
        <v>48</v>
      </c>
      <c r="Q1265" t="s">
        <v>102</v>
      </c>
      <c r="R1265" t="s">
        <v>52</v>
      </c>
      <c r="S1265" t="s">
        <v>53</v>
      </c>
      <c r="T1265" t="s">
        <v>66</v>
      </c>
      <c r="U1265" t="s">
        <v>42</v>
      </c>
      <c r="V1265" t="s">
        <v>113</v>
      </c>
      <c r="Z1265" t="s">
        <v>32</v>
      </c>
      <c r="AA1265">
        <v>2E-3</v>
      </c>
      <c r="AB1265" t="s">
        <v>46</v>
      </c>
      <c r="AG1265">
        <v>280</v>
      </c>
      <c r="AH1265" t="s">
        <v>116</v>
      </c>
    </row>
    <row r="1266" spans="1:35" x14ac:dyDescent="0.25">
      <c r="A1266" t="s">
        <v>143</v>
      </c>
      <c r="B1266" t="s">
        <v>143</v>
      </c>
      <c r="C1266" t="s">
        <v>337</v>
      </c>
      <c r="D1266" t="s">
        <v>143</v>
      </c>
      <c r="E1266">
        <v>8.5000000000000006E-2</v>
      </c>
      <c r="F1266" t="s">
        <v>143</v>
      </c>
      <c r="G1266" t="s">
        <v>1325</v>
      </c>
      <c r="H1266" t="s">
        <v>109</v>
      </c>
      <c r="I1266">
        <v>10</v>
      </c>
      <c r="J1266" t="s">
        <v>93</v>
      </c>
      <c r="M1266" t="s">
        <v>32</v>
      </c>
      <c r="N1266" t="s">
        <v>59</v>
      </c>
      <c r="O1266">
        <v>900</v>
      </c>
      <c r="P1266" t="s">
        <v>48</v>
      </c>
      <c r="Q1266" t="s">
        <v>102</v>
      </c>
      <c r="R1266" t="s">
        <v>39</v>
      </c>
      <c r="S1266" t="s">
        <v>85</v>
      </c>
      <c r="T1266" t="s">
        <v>66</v>
      </c>
      <c r="U1266" t="s">
        <v>42</v>
      </c>
      <c r="V1266" t="s">
        <v>113</v>
      </c>
      <c r="W1266">
        <v>5</v>
      </c>
      <c r="X1266">
        <v>5</v>
      </c>
      <c r="Y1266" t="s">
        <v>322</v>
      </c>
      <c r="Z1266" t="s">
        <v>32</v>
      </c>
      <c r="AA1266">
        <v>0.01</v>
      </c>
      <c r="AB1266" t="s">
        <v>32</v>
      </c>
      <c r="AC1266" t="s">
        <v>323</v>
      </c>
      <c r="AD1266" t="s">
        <v>324</v>
      </c>
      <c r="AE1266">
        <v>2</v>
      </c>
      <c r="AF1266" t="s">
        <v>325</v>
      </c>
      <c r="AG1266">
        <v>842</v>
      </c>
      <c r="AH1266" t="s">
        <v>116</v>
      </c>
    </row>
    <row r="1267" spans="1:35" x14ac:dyDescent="0.25">
      <c r="A1267" t="s">
        <v>143</v>
      </c>
      <c r="B1267" t="s">
        <v>143</v>
      </c>
      <c r="C1267" t="s">
        <v>311</v>
      </c>
      <c r="D1267" t="s">
        <v>143</v>
      </c>
      <c r="E1267">
        <v>0.09</v>
      </c>
      <c r="F1267" t="s">
        <v>143</v>
      </c>
      <c r="G1267" t="s">
        <v>1325</v>
      </c>
      <c r="H1267" t="s">
        <v>111</v>
      </c>
      <c r="I1267">
        <v>10</v>
      </c>
      <c r="J1267" t="s">
        <v>93</v>
      </c>
      <c r="M1267" t="s">
        <v>46</v>
      </c>
      <c r="N1267" t="s">
        <v>59</v>
      </c>
      <c r="O1267">
        <v>180</v>
      </c>
      <c r="P1267" t="s">
        <v>315</v>
      </c>
      <c r="Q1267" t="s">
        <v>102</v>
      </c>
      <c r="R1267" t="s">
        <v>52</v>
      </c>
      <c r="S1267" t="s">
        <v>53</v>
      </c>
      <c r="T1267" t="s">
        <v>66</v>
      </c>
      <c r="U1267" t="s">
        <v>42</v>
      </c>
      <c r="V1267" t="s">
        <v>113</v>
      </c>
      <c r="W1267">
        <v>6</v>
      </c>
      <c r="Z1267" t="s">
        <v>32</v>
      </c>
      <c r="AA1267">
        <v>5.0000000000000001E-3</v>
      </c>
      <c r="AC1267" t="s">
        <v>316</v>
      </c>
      <c r="AD1267" t="s">
        <v>220</v>
      </c>
      <c r="AE1267">
        <v>5</v>
      </c>
    </row>
    <row r="1268" spans="1:35" x14ac:dyDescent="0.25">
      <c r="A1268" t="s">
        <v>143</v>
      </c>
      <c r="B1268" t="s">
        <v>143</v>
      </c>
      <c r="C1268" t="s">
        <v>899</v>
      </c>
      <c r="D1268" t="s">
        <v>143</v>
      </c>
      <c r="E1268">
        <v>0.09</v>
      </c>
      <c r="F1268" t="s">
        <v>143</v>
      </c>
      <c r="G1268" t="s">
        <v>1325</v>
      </c>
      <c r="H1268" t="s">
        <v>900</v>
      </c>
      <c r="I1268">
        <v>10</v>
      </c>
      <c r="J1268" t="s">
        <v>901</v>
      </c>
      <c r="M1268" t="s">
        <v>902</v>
      </c>
      <c r="N1268" t="s">
        <v>59</v>
      </c>
      <c r="O1268">
        <v>300</v>
      </c>
      <c r="P1268" t="s">
        <v>34</v>
      </c>
      <c r="Q1268" t="s">
        <v>102</v>
      </c>
      <c r="R1268" t="s">
        <v>52</v>
      </c>
      <c r="S1268" t="s">
        <v>904</v>
      </c>
      <c r="T1268" t="s">
        <v>911</v>
      </c>
      <c r="U1268" t="s">
        <v>42</v>
      </c>
      <c r="V1268" t="s">
        <v>113</v>
      </c>
      <c r="Z1268" t="s">
        <v>905</v>
      </c>
      <c r="AA1268">
        <v>0.01</v>
      </c>
      <c r="AB1268" t="s">
        <v>906</v>
      </c>
      <c r="AC1268" t="s">
        <v>912</v>
      </c>
      <c r="AD1268" t="s">
        <v>220</v>
      </c>
      <c r="AE1268">
        <v>5</v>
      </c>
      <c r="AF1268" t="s">
        <v>909</v>
      </c>
      <c r="AG1268">
        <v>402</v>
      </c>
    </row>
    <row r="1269" spans="1:35" x14ac:dyDescent="0.25">
      <c r="A1269" t="s">
        <v>143</v>
      </c>
      <c r="B1269" t="s">
        <v>143</v>
      </c>
      <c r="C1269" t="s">
        <v>1318</v>
      </c>
      <c r="D1269" t="s">
        <v>143</v>
      </c>
      <c r="E1269">
        <v>0.09</v>
      </c>
      <c r="F1269" t="s">
        <v>143</v>
      </c>
      <c r="G1269" t="s">
        <v>1325</v>
      </c>
      <c r="H1269" t="s">
        <v>111</v>
      </c>
      <c r="I1269">
        <v>10</v>
      </c>
      <c r="J1269" t="s">
        <v>93</v>
      </c>
      <c r="M1269" t="s">
        <v>46</v>
      </c>
      <c r="N1269" t="s">
        <v>47</v>
      </c>
      <c r="O1269">
        <v>120</v>
      </c>
      <c r="P1269" t="s">
        <v>35</v>
      </c>
      <c r="Q1269" t="s">
        <v>102</v>
      </c>
      <c r="R1269" t="s">
        <v>52</v>
      </c>
      <c r="S1269" t="s">
        <v>53</v>
      </c>
      <c r="T1269" t="s">
        <v>66</v>
      </c>
      <c r="U1269" t="s">
        <v>42</v>
      </c>
      <c r="V1269" t="s">
        <v>113</v>
      </c>
      <c r="Y1269" t="s">
        <v>890</v>
      </c>
      <c r="Z1269" t="s">
        <v>32</v>
      </c>
      <c r="AA1269">
        <v>0.01</v>
      </c>
      <c r="AB1269" t="s">
        <v>46</v>
      </c>
      <c r="AC1269" t="s">
        <v>1308</v>
      </c>
      <c r="AD1269" t="s">
        <v>641</v>
      </c>
      <c r="AE1269">
        <v>2</v>
      </c>
      <c r="AF1269" t="s">
        <v>1309</v>
      </c>
      <c r="AG1269">
        <v>600</v>
      </c>
      <c r="AH1269" t="s">
        <v>116</v>
      </c>
    </row>
    <row r="1270" spans="1:35" x14ac:dyDescent="0.25">
      <c r="A1270" t="s">
        <v>271</v>
      </c>
      <c r="B1270" t="s">
        <v>271</v>
      </c>
      <c r="C1270" t="s">
        <v>396</v>
      </c>
      <c r="D1270" t="s">
        <v>143</v>
      </c>
      <c r="E1270">
        <v>9.0999999999999998E-2</v>
      </c>
      <c r="F1270" t="s">
        <v>143</v>
      </c>
      <c r="G1270" t="s">
        <v>1325</v>
      </c>
      <c r="H1270" t="s">
        <v>111</v>
      </c>
      <c r="I1270">
        <v>10</v>
      </c>
      <c r="J1270" t="s">
        <v>93</v>
      </c>
      <c r="M1270" t="s">
        <v>32</v>
      </c>
      <c r="N1270" t="s">
        <v>59</v>
      </c>
      <c r="O1270">
        <v>900</v>
      </c>
      <c r="P1270" t="s">
        <v>34</v>
      </c>
      <c r="Q1270" t="s">
        <v>102</v>
      </c>
      <c r="R1270" t="s">
        <v>52</v>
      </c>
      <c r="S1270" t="s">
        <v>85</v>
      </c>
      <c r="T1270" t="s">
        <v>66</v>
      </c>
      <c r="U1270" t="s">
        <v>42</v>
      </c>
      <c r="V1270" t="s">
        <v>113</v>
      </c>
      <c r="Z1270" t="s">
        <v>46</v>
      </c>
      <c r="AA1270" t="s">
        <v>397</v>
      </c>
      <c r="AB1270" t="s">
        <v>32</v>
      </c>
      <c r="AC1270" t="s">
        <v>403</v>
      </c>
      <c r="AD1270" t="s">
        <v>404</v>
      </c>
      <c r="AE1270">
        <v>5</v>
      </c>
      <c r="AF1270" t="s">
        <v>405</v>
      </c>
      <c r="AH1270" t="s">
        <v>116</v>
      </c>
    </row>
    <row r="1271" spans="1:35" x14ac:dyDescent="0.25">
      <c r="A1271" t="s">
        <v>271</v>
      </c>
      <c r="B1271" t="s">
        <v>271</v>
      </c>
      <c r="C1271" t="s">
        <v>1247</v>
      </c>
      <c r="D1271" t="s">
        <v>143</v>
      </c>
      <c r="E1271">
        <v>9.0999999999999998E-2</v>
      </c>
      <c r="F1271" t="s">
        <v>143</v>
      </c>
      <c r="G1271" t="s">
        <v>1325</v>
      </c>
      <c r="H1271" t="s">
        <v>110</v>
      </c>
      <c r="I1271">
        <v>10</v>
      </c>
      <c r="J1271" t="s">
        <v>93</v>
      </c>
      <c r="M1271" t="s">
        <v>46</v>
      </c>
      <c r="N1271" t="s">
        <v>59</v>
      </c>
      <c r="O1271">
        <v>60</v>
      </c>
      <c r="P1271" t="s">
        <v>34</v>
      </c>
      <c r="Q1271" t="s">
        <v>102</v>
      </c>
      <c r="R1271" t="s">
        <v>52</v>
      </c>
      <c r="S1271" t="s">
        <v>53</v>
      </c>
      <c r="T1271" t="s">
        <v>66</v>
      </c>
      <c r="U1271" t="s">
        <v>42</v>
      </c>
      <c r="V1271" t="s">
        <v>113</v>
      </c>
      <c r="W1271">
        <v>0</v>
      </c>
      <c r="Y1271" t="s">
        <v>917</v>
      </c>
      <c r="Z1271" t="s">
        <v>32</v>
      </c>
      <c r="AA1271">
        <v>0.01</v>
      </c>
      <c r="AB1271" t="s">
        <v>46</v>
      </c>
      <c r="AC1271" t="s">
        <v>295</v>
      </c>
      <c r="AD1271" t="s">
        <v>718</v>
      </c>
      <c r="AE1271">
        <v>5</v>
      </c>
      <c r="AF1271" t="s">
        <v>526</v>
      </c>
      <c r="AG1271">
        <v>425</v>
      </c>
      <c r="AH1271" t="s">
        <v>117</v>
      </c>
    </row>
    <row r="1272" spans="1:35" x14ac:dyDescent="0.25">
      <c r="A1272" t="s">
        <v>143</v>
      </c>
      <c r="B1272" t="s">
        <v>143</v>
      </c>
      <c r="C1272" t="s">
        <v>1282</v>
      </c>
      <c r="D1272" t="s">
        <v>143</v>
      </c>
      <c r="E1272">
        <v>9.2600000000000002E-2</v>
      </c>
      <c r="F1272" t="s">
        <v>143</v>
      </c>
      <c r="G1272" t="s">
        <v>1325</v>
      </c>
      <c r="H1272" t="s">
        <v>110</v>
      </c>
      <c r="I1272">
        <v>10</v>
      </c>
      <c r="J1272" t="s">
        <v>93</v>
      </c>
      <c r="M1272" t="s">
        <v>46</v>
      </c>
      <c r="N1272" t="s">
        <v>59</v>
      </c>
      <c r="O1272">
        <v>600</v>
      </c>
      <c r="P1272" t="s">
        <v>35</v>
      </c>
      <c r="Q1272" t="s">
        <v>102</v>
      </c>
      <c r="R1272" t="s">
        <v>52</v>
      </c>
      <c r="S1272" t="s">
        <v>85</v>
      </c>
      <c r="T1272" t="s">
        <v>66</v>
      </c>
      <c r="U1272" t="s">
        <v>42</v>
      </c>
      <c r="V1272" t="s">
        <v>1284</v>
      </c>
      <c r="W1272">
        <v>0.48</v>
      </c>
      <c r="X1272">
        <v>0.90500000000000003</v>
      </c>
      <c r="Y1272" t="s">
        <v>1301</v>
      </c>
      <c r="Z1272" t="s">
        <v>32</v>
      </c>
      <c r="AA1272">
        <v>5.0000000000000001E-3</v>
      </c>
      <c r="AB1272" t="s">
        <v>32</v>
      </c>
      <c r="AC1272" t="s">
        <v>1221</v>
      </c>
      <c r="AD1272" t="s">
        <v>1222</v>
      </c>
      <c r="AE1272">
        <v>5</v>
      </c>
      <c r="AF1272" t="s">
        <v>216</v>
      </c>
      <c r="AG1272">
        <v>842</v>
      </c>
      <c r="AH1272" t="s">
        <v>116</v>
      </c>
    </row>
    <row r="1273" spans="1:35" x14ac:dyDescent="0.25">
      <c r="A1273" t="s">
        <v>271</v>
      </c>
      <c r="B1273" t="s">
        <v>271</v>
      </c>
      <c r="C1273" t="s">
        <v>350</v>
      </c>
      <c r="D1273" t="s">
        <v>143</v>
      </c>
      <c r="E1273">
        <v>9.7500000000000003E-2</v>
      </c>
      <c r="F1273" t="s">
        <v>143</v>
      </c>
      <c r="G1273" t="s">
        <v>1325</v>
      </c>
      <c r="H1273" t="s">
        <v>110</v>
      </c>
      <c r="I1273">
        <v>5</v>
      </c>
      <c r="J1273" t="s">
        <v>93</v>
      </c>
      <c r="M1273" t="s">
        <v>46</v>
      </c>
      <c r="N1273" t="s">
        <v>59</v>
      </c>
      <c r="O1273">
        <v>180</v>
      </c>
      <c r="P1273" t="s">
        <v>34</v>
      </c>
      <c r="Q1273" t="s">
        <v>102</v>
      </c>
      <c r="R1273" t="s">
        <v>52</v>
      </c>
      <c r="S1273" t="s">
        <v>53</v>
      </c>
      <c r="T1273" t="s">
        <v>66</v>
      </c>
      <c r="U1273" t="s">
        <v>42</v>
      </c>
      <c r="V1273" t="s">
        <v>113</v>
      </c>
      <c r="W1273">
        <v>0.1</v>
      </c>
      <c r="Y1273" t="s">
        <v>362</v>
      </c>
      <c r="Z1273" t="s">
        <v>32</v>
      </c>
      <c r="AA1273">
        <v>0.01</v>
      </c>
      <c r="AB1273" t="s">
        <v>46</v>
      </c>
      <c r="AC1273" t="s">
        <v>295</v>
      </c>
      <c r="AD1273" t="s">
        <v>352</v>
      </c>
      <c r="AE1273">
        <v>2</v>
      </c>
      <c r="AF1273" t="s">
        <v>127</v>
      </c>
      <c r="AG1273" t="s">
        <v>353</v>
      </c>
      <c r="AH1273" t="s">
        <v>116</v>
      </c>
    </row>
    <row r="1274" spans="1:35" x14ac:dyDescent="0.25">
      <c r="A1274" t="s">
        <v>271</v>
      </c>
      <c r="B1274" t="s">
        <v>271</v>
      </c>
      <c r="C1274" t="s">
        <v>1107</v>
      </c>
      <c r="D1274" t="s">
        <v>143</v>
      </c>
      <c r="E1274">
        <v>9.9000000000000005E-2</v>
      </c>
      <c r="F1274" t="s">
        <v>143</v>
      </c>
      <c r="G1274" t="s">
        <v>1325</v>
      </c>
      <c r="H1274" t="s">
        <v>110</v>
      </c>
      <c r="I1274">
        <v>10</v>
      </c>
      <c r="J1274" t="s">
        <v>93</v>
      </c>
      <c r="M1274" t="s">
        <v>32</v>
      </c>
      <c r="N1274" t="s">
        <v>59</v>
      </c>
      <c r="O1274">
        <v>60</v>
      </c>
      <c r="P1274" t="s">
        <v>48</v>
      </c>
      <c r="Q1274" t="s">
        <v>102</v>
      </c>
      <c r="R1274" t="s">
        <v>52</v>
      </c>
      <c r="S1274" t="s">
        <v>53</v>
      </c>
      <c r="T1274" t="s">
        <v>66</v>
      </c>
      <c r="U1274" t="s">
        <v>42</v>
      </c>
      <c r="V1274" t="s">
        <v>113</v>
      </c>
      <c r="Z1274" t="s">
        <v>32</v>
      </c>
      <c r="AA1274">
        <v>0.01</v>
      </c>
      <c r="AB1274" t="s">
        <v>46</v>
      </c>
      <c r="AC1274" t="s">
        <v>1091</v>
      </c>
      <c r="AD1274" t="s">
        <v>1092</v>
      </c>
      <c r="AE1274">
        <v>0.5</v>
      </c>
      <c r="AF1274" t="s">
        <v>1093</v>
      </c>
      <c r="AG1274">
        <v>450</v>
      </c>
      <c r="AH1274" t="s">
        <v>116</v>
      </c>
    </row>
    <row r="1275" spans="1:35" x14ac:dyDescent="0.25">
      <c r="A1275" t="s">
        <v>271</v>
      </c>
      <c r="B1275" t="s">
        <v>271</v>
      </c>
      <c r="C1275" t="s">
        <v>280</v>
      </c>
      <c r="D1275" t="s">
        <v>143</v>
      </c>
      <c r="E1275">
        <v>0.10345</v>
      </c>
      <c r="F1275" t="s">
        <v>143</v>
      </c>
      <c r="G1275" t="s">
        <v>1325</v>
      </c>
      <c r="H1275" t="s">
        <v>241</v>
      </c>
      <c r="I1275">
        <v>10</v>
      </c>
      <c r="J1275" t="s">
        <v>93</v>
      </c>
      <c r="M1275" t="s">
        <v>46</v>
      </c>
      <c r="N1275" t="s">
        <v>59</v>
      </c>
      <c r="O1275">
        <v>120</v>
      </c>
      <c r="P1275" t="s">
        <v>34</v>
      </c>
      <c r="Q1275" t="s">
        <v>102</v>
      </c>
      <c r="R1275" t="s">
        <v>52</v>
      </c>
      <c r="S1275" t="s">
        <v>53</v>
      </c>
      <c r="T1275" t="s">
        <v>66</v>
      </c>
      <c r="U1275" t="s">
        <v>42</v>
      </c>
      <c r="V1275" t="s">
        <v>113</v>
      </c>
      <c r="W1275">
        <v>3.9999999999995595E-3</v>
      </c>
      <c r="Y1275" t="s">
        <v>272</v>
      </c>
      <c r="Z1275" t="s">
        <v>32</v>
      </c>
      <c r="AA1275">
        <v>3.0000000000000001E-3</v>
      </c>
      <c r="AB1275" t="s">
        <v>46</v>
      </c>
      <c r="AC1275" t="s">
        <v>243</v>
      </c>
      <c r="AD1275" t="s">
        <v>244</v>
      </c>
      <c r="AE1275">
        <v>1</v>
      </c>
      <c r="AF1275" t="s">
        <v>245</v>
      </c>
      <c r="AG1275">
        <v>460</v>
      </c>
      <c r="AH1275" t="s">
        <v>78</v>
      </c>
      <c r="AI1275" t="s">
        <v>246</v>
      </c>
    </row>
    <row r="1276" spans="1:35" x14ac:dyDescent="0.25">
      <c r="A1276" t="s">
        <v>143</v>
      </c>
      <c r="B1276" t="s">
        <v>143</v>
      </c>
      <c r="C1276" t="s">
        <v>1216</v>
      </c>
      <c r="D1276" t="s">
        <v>143</v>
      </c>
      <c r="E1276">
        <v>0.104</v>
      </c>
      <c r="F1276" t="s">
        <v>143</v>
      </c>
      <c r="G1276" t="s">
        <v>1325</v>
      </c>
      <c r="H1276" t="s">
        <v>110</v>
      </c>
      <c r="I1276">
        <v>10</v>
      </c>
      <c r="J1276" t="s">
        <v>93</v>
      </c>
      <c r="M1276" t="s">
        <v>32</v>
      </c>
      <c r="N1276" t="s">
        <v>59</v>
      </c>
      <c r="O1276">
        <v>600</v>
      </c>
      <c r="P1276" t="s">
        <v>35</v>
      </c>
      <c r="Q1276" t="s">
        <v>102</v>
      </c>
      <c r="R1276" t="s">
        <v>52</v>
      </c>
      <c r="S1276" t="s">
        <v>85</v>
      </c>
      <c r="T1276" t="s">
        <v>66</v>
      </c>
      <c r="U1276" t="s">
        <v>42</v>
      </c>
      <c r="V1276" t="s">
        <v>113</v>
      </c>
      <c r="W1276">
        <v>-0.03</v>
      </c>
      <c r="X1276">
        <v>0.28999999999999998</v>
      </c>
      <c r="Y1276" t="s">
        <v>1242</v>
      </c>
      <c r="Z1276" t="s">
        <v>32</v>
      </c>
      <c r="AA1276">
        <v>5.0000000000000001E-3</v>
      </c>
      <c r="AB1276" t="s">
        <v>32</v>
      </c>
      <c r="AC1276" t="s">
        <v>1221</v>
      </c>
      <c r="AD1276" t="s">
        <v>1222</v>
      </c>
      <c r="AE1276">
        <v>5</v>
      </c>
      <c r="AF1276" t="s">
        <v>216</v>
      </c>
      <c r="AG1276">
        <v>842</v>
      </c>
      <c r="AH1276" t="s">
        <v>116</v>
      </c>
    </row>
    <row r="1277" spans="1:35" x14ac:dyDescent="0.25">
      <c r="A1277" t="s">
        <v>143</v>
      </c>
      <c r="B1277" t="s">
        <v>143</v>
      </c>
      <c r="C1277" t="s">
        <v>480</v>
      </c>
      <c r="D1277" t="s">
        <v>143</v>
      </c>
      <c r="E1277">
        <v>0.104</v>
      </c>
      <c r="F1277" t="s">
        <v>143</v>
      </c>
      <c r="G1277" t="s">
        <v>1325</v>
      </c>
      <c r="H1277" t="s">
        <v>111</v>
      </c>
      <c r="I1277">
        <v>10</v>
      </c>
      <c r="J1277" t="s">
        <v>93</v>
      </c>
      <c r="M1277" t="s">
        <v>46</v>
      </c>
      <c r="N1277" t="s">
        <v>59</v>
      </c>
      <c r="O1277">
        <v>120</v>
      </c>
      <c r="P1277" t="s">
        <v>34</v>
      </c>
      <c r="Q1277" t="s">
        <v>102</v>
      </c>
      <c r="R1277" t="s">
        <v>52</v>
      </c>
      <c r="S1277" t="s">
        <v>53</v>
      </c>
      <c r="T1277" t="s">
        <v>66</v>
      </c>
      <c r="U1277" t="s">
        <v>42</v>
      </c>
      <c r="V1277" t="s">
        <v>113</v>
      </c>
      <c r="Z1277" t="s">
        <v>32</v>
      </c>
      <c r="AA1277">
        <v>0.01</v>
      </c>
      <c r="AB1277" t="s">
        <v>32</v>
      </c>
      <c r="AC1277" t="s">
        <v>481</v>
      </c>
      <c r="AD1277" t="s">
        <v>220</v>
      </c>
      <c r="AE1277">
        <v>5</v>
      </c>
      <c r="AF1277" t="s">
        <v>482</v>
      </c>
      <c r="AG1277">
        <v>370</v>
      </c>
    </row>
    <row r="1278" spans="1:35" x14ac:dyDescent="0.25">
      <c r="A1278" t="s">
        <v>143</v>
      </c>
      <c r="B1278" t="s">
        <v>143</v>
      </c>
      <c r="C1278" t="s">
        <v>1158</v>
      </c>
      <c r="D1278" t="s">
        <v>143</v>
      </c>
      <c r="E1278">
        <v>0.104</v>
      </c>
      <c r="F1278" t="s">
        <v>143</v>
      </c>
      <c r="G1278" t="s">
        <v>1325</v>
      </c>
      <c r="H1278" t="s">
        <v>109</v>
      </c>
      <c r="I1278">
        <v>10</v>
      </c>
      <c r="J1278" t="s">
        <v>93</v>
      </c>
      <c r="M1278" t="s">
        <v>46</v>
      </c>
      <c r="N1278" t="s">
        <v>70</v>
      </c>
      <c r="O1278">
        <v>60</v>
      </c>
      <c r="P1278" t="s">
        <v>34</v>
      </c>
      <c r="Q1278" t="s">
        <v>102</v>
      </c>
      <c r="R1278" t="s">
        <v>52</v>
      </c>
      <c r="S1278" t="s">
        <v>53</v>
      </c>
      <c r="T1278" t="s">
        <v>66</v>
      </c>
      <c r="U1278" t="s">
        <v>42</v>
      </c>
      <c r="V1278" t="s">
        <v>113</v>
      </c>
      <c r="W1278">
        <v>2</v>
      </c>
      <c r="Y1278" t="s">
        <v>1156</v>
      </c>
      <c r="Z1278" t="s">
        <v>32</v>
      </c>
      <c r="AA1278">
        <v>0.01</v>
      </c>
      <c r="AB1278" t="s">
        <v>46</v>
      </c>
      <c r="AC1278" t="s">
        <v>1142</v>
      </c>
      <c r="AD1278" t="s">
        <v>1143</v>
      </c>
      <c r="AE1278">
        <v>10</v>
      </c>
      <c r="AF1278" t="s">
        <v>482</v>
      </c>
      <c r="AG1278">
        <v>302</v>
      </c>
      <c r="AH1278" t="s">
        <v>116</v>
      </c>
    </row>
    <row r="1279" spans="1:35" x14ac:dyDescent="0.25">
      <c r="A1279" t="s">
        <v>271</v>
      </c>
      <c r="B1279" t="s">
        <v>271</v>
      </c>
      <c r="C1279" t="s">
        <v>1116</v>
      </c>
      <c r="D1279" t="s">
        <v>143</v>
      </c>
      <c r="E1279">
        <v>0.108</v>
      </c>
      <c r="F1279" t="s">
        <v>143</v>
      </c>
      <c r="G1279" t="s">
        <v>1325</v>
      </c>
      <c r="H1279" t="s">
        <v>111</v>
      </c>
      <c r="I1279">
        <v>10</v>
      </c>
      <c r="J1279" t="s">
        <v>93</v>
      </c>
      <c r="M1279" t="s">
        <v>46</v>
      </c>
      <c r="N1279" t="s">
        <v>59</v>
      </c>
      <c r="O1279">
        <v>900</v>
      </c>
      <c r="P1279" t="s">
        <v>48</v>
      </c>
      <c r="Q1279" t="s">
        <v>102</v>
      </c>
      <c r="R1279" t="s">
        <v>52</v>
      </c>
      <c r="S1279" t="s">
        <v>53</v>
      </c>
      <c r="T1279" t="s">
        <v>66</v>
      </c>
      <c r="U1279" t="s">
        <v>42</v>
      </c>
      <c r="V1279" t="s">
        <v>113</v>
      </c>
      <c r="Y1279" t="s">
        <v>1117</v>
      </c>
      <c r="Z1279" t="s">
        <v>32</v>
      </c>
      <c r="AB1279" t="s">
        <v>32</v>
      </c>
      <c r="AE1279">
        <v>3</v>
      </c>
    </row>
    <row r="1280" spans="1:35" x14ac:dyDescent="0.25">
      <c r="A1280" t="s">
        <v>143</v>
      </c>
      <c r="B1280" t="s">
        <v>143</v>
      </c>
      <c r="C1280" t="s">
        <v>289</v>
      </c>
      <c r="D1280" t="s">
        <v>143</v>
      </c>
      <c r="E1280">
        <v>0.108</v>
      </c>
      <c r="F1280" t="s">
        <v>143</v>
      </c>
      <c r="G1280" t="s">
        <v>1325</v>
      </c>
      <c r="H1280" t="s">
        <v>290</v>
      </c>
      <c r="I1280">
        <v>10</v>
      </c>
      <c r="J1280" t="s">
        <v>93</v>
      </c>
      <c r="M1280" t="s">
        <v>32</v>
      </c>
      <c r="N1280" t="s">
        <v>59</v>
      </c>
      <c r="O1280">
        <v>360</v>
      </c>
      <c r="P1280" t="s">
        <v>35</v>
      </c>
      <c r="Q1280" t="s">
        <v>102</v>
      </c>
      <c r="R1280" t="s">
        <v>52</v>
      </c>
      <c r="S1280" t="s">
        <v>53</v>
      </c>
      <c r="T1280" t="s">
        <v>66</v>
      </c>
      <c r="U1280" t="s">
        <v>42</v>
      </c>
      <c r="V1280" t="s">
        <v>113</v>
      </c>
      <c r="Z1280" t="s">
        <v>32</v>
      </c>
      <c r="AA1280">
        <v>5.0000000000000001E-3</v>
      </c>
      <c r="AB1280" t="s">
        <v>46</v>
      </c>
      <c r="AC1280" t="s">
        <v>293</v>
      </c>
      <c r="AE1280">
        <v>1</v>
      </c>
      <c r="AF1280" t="s">
        <v>127</v>
      </c>
      <c r="AH1280" t="s">
        <v>117</v>
      </c>
    </row>
    <row r="1281" spans="1:34" x14ac:dyDescent="0.25">
      <c r="A1281" t="s">
        <v>143</v>
      </c>
      <c r="B1281" t="s">
        <v>143</v>
      </c>
      <c r="C1281" t="s">
        <v>808</v>
      </c>
      <c r="D1281" t="s">
        <v>143</v>
      </c>
      <c r="E1281" s="18">
        <v>0.11197142857142854</v>
      </c>
      <c r="F1281" t="s">
        <v>143</v>
      </c>
      <c r="G1281" t="s">
        <v>1325</v>
      </c>
      <c r="H1281" t="s">
        <v>111</v>
      </c>
      <c r="I1281">
        <v>10</v>
      </c>
      <c r="J1281" t="s">
        <v>93</v>
      </c>
      <c r="M1281" t="s">
        <v>46</v>
      </c>
      <c r="N1281" t="s">
        <v>59</v>
      </c>
      <c r="O1281">
        <v>300</v>
      </c>
      <c r="P1281" t="s">
        <v>48</v>
      </c>
      <c r="Q1281" t="s">
        <v>102</v>
      </c>
      <c r="R1281" t="s">
        <v>39</v>
      </c>
      <c r="S1281" t="s">
        <v>85</v>
      </c>
      <c r="T1281" t="s">
        <v>66</v>
      </c>
      <c r="U1281" t="s">
        <v>42</v>
      </c>
      <c r="V1281" t="s">
        <v>100</v>
      </c>
      <c r="W1281">
        <v>0.18</v>
      </c>
      <c r="X1281">
        <v>1.1499999999999999</v>
      </c>
      <c r="Y1281" t="s">
        <v>664</v>
      </c>
      <c r="Z1281" t="s">
        <v>46</v>
      </c>
      <c r="AA1281" t="s">
        <v>787</v>
      </c>
      <c r="AB1281" t="s">
        <v>32</v>
      </c>
      <c r="AC1281" t="s">
        <v>788</v>
      </c>
      <c r="AD1281" t="s">
        <v>789</v>
      </c>
      <c r="AE1281">
        <v>5</v>
      </c>
      <c r="AF1281" t="s">
        <v>790</v>
      </c>
      <c r="AG1281">
        <v>942</v>
      </c>
      <c r="AH1281" t="s">
        <v>116</v>
      </c>
    </row>
    <row r="1282" spans="1:34" x14ac:dyDescent="0.25">
      <c r="A1282" t="s">
        <v>271</v>
      </c>
      <c r="B1282" t="s">
        <v>271</v>
      </c>
      <c r="C1282" t="s">
        <v>722</v>
      </c>
      <c r="D1282" t="s">
        <v>143</v>
      </c>
      <c r="E1282">
        <v>0.11499999999999999</v>
      </c>
      <c r="F1282" t="s">
        <v>143</v>
      </c>
      <c r="G1282" t="s">
        <v>1325</v>
      </c>
      <c r="H1282" t="s">
        <v>110</v>
      </c>
      <c r="I1282">
        <v>10</v>
      </c>
      <c r="J1282" t="s">
        <v>93</v>
      </c>
      <c r="M1282" t="s">
        <v>46</v>
      </c>
      <c r="N1282" t="s">
        <v>59</v>
      </c>
      <c r="O1282">
        <v>120</v>
      </c>
      <c r="P1282" t="s">
        <v>34</v>
      </c>
      <c r="Q1282" t="s">
        <v>102</v>
      </c>
      <c r="R1282" t="s">
        <v>52</v>
      </c>
      <c r="S1282" t="s">
        <v>53</v>
      </c>
      <c r="T1282" t="s">
        <v>66</v>
      </c>
      <c r="U1282" t="s">
        <v>42</v>
      </c>
      <c r="V1282" t="s">
        <v>113</v>
      </c>
      <c r="W1282" t="s">
        <v>181</v>
      </c>
      <c r="Z1282" t="s">
        <v>32</v>
      </c>
      <c r="AA1282">
        <v>0.01</v>
      </c>
      <c r="AB1282" t="s">
        <v>46</v>
      </c>
      <c r="AC1282">
        <v>6495</v>
      </c>
      <c r="AD1282" t="s">
        <v>718</v>
      </c>
      <c r="AE1282">
        <v>5</v>
      </c>
      <c r="AF1282" t="s">
        <v>127</v>
      </c>
      <c r="AG1282">
        <v>696</v>
      </c>
      <c r="AH1282" t="s">
        <v>117</v>
      </c>
    </row>
    <row r="1283" spans="1:34" x14ac:dyDescent="0.25">
      <c r="A1283" t="s">
        <v>880</v>
      </c>
      <c r="B1283" t="s">
        <v>880</v>
      </c>
      <c r="C1283" t="s">
        <v>1140</v>
      </c>
      <c r="D1283" t="s">
        <v>143</v>
      </c>
      <c r="E1283">
        <v>0.115</v>
      </c>
      <c r="F1283" t="s">
        <v>143</v>
      </c>
      <c r="G1283" t="s">
        <v>1325</v>
      </c>
      <c r="H1283" t="s">
        <v>111</v>
      </c>
      <c r="I1283">
        <v>10</v>
      </c>
      <c r="J1283" t="s">
        <v>93</v>
      </c>
      <c r="M1283" t="s">
        <v>46</v>
      </c>
      <c r="N1283" t="s">
        <v>47</v>
      </c>
      <c r="O1283">
        <v>180</v>
      </c>
      <c r="P1283" t="s">
        <v>34</v>
      </c>
      <c r="Q1283" t="s">
        <v>102</v>
      </c>
      <c r="R1283" t="s">
        <v>52</v>
      </c>
      <c r="S1283" t="s">
        <v>53</v>
      </c>
      <c r="T1283" t="s">
        <v>66</v>
      </c>
      <c r="U1283" t="s">
        <v>42</v>
      </c>
      <c r="V1283" t="s">
        <v>113</v>
      </c>
      <c r="W1283">
        <v>0</v>
      </c>
      <c r="Y1283" t="s">
        <v>165</v>
      </c>
      <c r="Z1283" t="s">
        <v>32</v>
      </c>
      <c r="AA1283">
        <v>1E-3</v>
      </c>
      <c r="AB1283" t="s">
        <v>46</v>
      </c>
      <c r="AC1283" t="s">
        <v>1127</v>
      </c>
      <c r="AD1283" t="s">
        <v>1122</v>
      </c>
      <c r="AE1283">
        <v>2</v>
      </c>
      <c r="AF1283" t="s">
        <v>526</v>
      </c>
      <c r="AG1283">
        <v>450</v>
      </c>
      <c r="AH1283" t="s">
        <v>116</v>
      </c>
    </row>
    <row r="1284" spans="1:34" x14ac:dyDescent="0.25">
      <c r="A1284" t="s">
        <v>143</v>
      </c>
      <c r="B1284" t="s">
        <v>143</v>
      </c>
      <c r="C1284" t="s">
        <v>1043</v>
      </c>
      <c r="D1284" t="s">
        <v>143</v>
      </c>
      <c r="E1284">
        <v>0.12</v>
      </c>
      <c r="F1284" t="s">
        <v>143</v>
      </c>
      <c r="G1284" t="s">
        <v>1325</v>
      </c>
      <c r="H1284" t="s">
        <v>109</v>
      </c>
      <c r="I1284">
        <v>10</v>
      </c>
      <c r="J1284" t="s">
        <v>93</v>
      </c>
      <c r="M1284" t="s">
        <v>46</v>
      </c>
      <c r="N1284" t="s">
        <v>59</v>
      </c>
      <c r="O1284">
        <v>300</v>
      </c>
      <c r="P1284" t="s">
        <v>34</v>
      </c>
      <c r="Q1284" t="s">
        <v>102</v>
      </c>
      <c r="R1284" t="s">
        <v>52</v>
      </c>
      <c r="S1284" t="s">
        <v>53</v>
      </c>
      <c r="T1284" t="s">
        <v>66</v>
      </c>
      <c r="U1284" t="s">
        <v>42</v>
      </c>
      <c r="V1284" t="s">
        <v>113</v>
      </c>
      <c r="W1284" t="s">
        <v>976</v>
      </c>
      <c r="X1284" t="s">
        <v>896</v>
      </c>
      <c r="Y1284" t="s">
        <v>1022</v>
      </c>
      <c r="Z1284" t="s">
        <v>32</v>
      </c>
      <c r="AA1284" t="s">
        <v>894</v>
      </c>
      <c r="AB1284" t="s">
        <v>46</v>
      </c>
      <c r="AC1284" t="s">
        <v>1023</v>
      </c>
      <c r="AD1284" t="s">
        <v>986</v>
      </c>
      <c r="AE1284">
        <v>5</v>
      </c>
      <c r="AF1284" t="s">
        <v>987</v>
      </c>
      <c r="AG1284">
        <v>500</v>
      </c>
      <c r="AH1284" t="s">
        <v>116</v>
      </c>
    </row>
    <row r="1285" spans="1:34" x14ac:dyDescent="0.25">
      <c r="A1285" t="s">
        <v>143</v>
      </c>
      <c r="B1285" t="s">
        <v>143</v>
      </c>
      <c r="C1285" t="s">
        <v>809</v>
      </c>
      <c r="D1285" t="s">
        <v>143</v>
      </c>
      <c r="E1285">
        <v>0.12</v>
      </c>
      <c r="F1285" t="s">
        <v>143</v>
      </c>
      <c r="G1285" t="s">
        <v>1325</v>
      </c>
      <c r="H1285" t="s">
        <v>109</v>
      </c>
      <c r="J1285" t="s">
        <v>93</v>
      </c>
      <c r="K1285" t="s">
        <v>810</v>
      </c>
      <c r="M1285" t="s">
        <v>46</v>
      </c>
      <c r="N1285" t="s">
        <v>59</v>
      </c>
      <c r="O1285">
        <v>300</v>
      </c>
      <c r="P1285" t="s">
        <v>35</v>
      </c>
      <c r="Q1285" t="s">
        <v>102</v>
      </c>
      <c r="R1285" t="s">
        <v>52</v>
      </c>
      <c r="S1285" t="s">
        <v>53</v>
      </c>
      <c r="T1285" t="s">
        <v>77</v>
      </c>
      <c r="U1285" t="s">
        <v>42</v>
      </c>
      <c r="V1285" t="s">
        <v>113</v>
      </c>
      <c r="Y1285" t="s">
        <v>165</v>
      </c>
      <c r="Z1285" t="s">
        <v>32</v>
      </c>
      <c r="AA1285">
        <v>0.01</v>
      </c>
      <c r="AB1285" t="s">
        <v>46</v>
      </c>
      <c r="AC1285" t="s">
        <v>341</v>
      </c>
      <c r="AD1285" t="s">
        <v>811</v>
      </c>
      <c r="AE1285">
        <v>0.5</v>
      </c>
      <c r="AF1285" t="s">
        <v>812</v>
      </c>
      <c r="AG1285">
        <v>700</v>
      </c>
      <c r="AH1285" t="s">
        <v>117</v>
      </c>
    </row>
    <row r="1286" spans="1:34" x14ac:dyDescent="0.25">
      <c r="A1286" t="s">
        <v>816</v>
      </c>
      <c r="B1286" t="s">
        <v>816</v>
      </c>
      <c r="C1286" t="s">
        <v>809</v>
      </c>
      <c r="D1286" t="s">
        <v>143</v>
      </c>
      <c r="E1286">
        <v>0.12</v>
      </c>
      <c r="F1286" t="s">
        <v>143</v>
      </c>
      <c r="G1286" t="s">
        <v>1325</v>
      </c>
      <c r="H1286" t="s">
        <v>109</v>
      </c>
      <c r="J1286" t="s">
        <v>93</v>
      </c>
      <c r="K1286" t="s">
        <v>810</v>
      </c>
      <c r="M1286" t="s">
        <v>46</v>
      </c>
      <c r="N1286" t="s">
        <v>59</v>
      </c>
      <c r="O1286">
        <v>300</v>
      </c>
      <c r="P1286" t="s">
        <v>35</v>
      </c>
      <c r="Q1286" t="s">
        <v>102</v>
      </c>
      <c r="R1286" t="s">
        <v>52</v>
      </c>
      <c r="S1286" t="s">
        <v>53</v>
      </c>
      <c r="T1286" t="s">
        <v>77</v>
      </c>
      <c r="U1286" t="s">
        <v>42</v>
      </c>
      <c r="V1286" t="s">
        <v>113</v>
      </c>
      <c r="Y1286" t="s">
        <v>165</v>
      </c>
      <c r="Z1286" t="s">
        <v>32</v>
      </c>
      <c r="AA1286">
        <v>0.01</v>
      </c>
      <c r="AB1286" t="s">
        <v>46</v>
      </c>
      <c r="AC1286" t="s">
        <v>341</v>
      </c>
      <c r="AD1286" t="s">
        <v>811</v>
      </c>
      <c r="AE1286">
        <v>0.5</v>
      </c>
      <c r="AF1286" t="s">
        <v>812</v>
      </c>
      <c r="AG1286">
        <v>700</v>
      </c>
      <c r="AH1286" t="s">
        <v>117</v>
      </c>
    </row>
    <row r="1287" spans="1:34" x14ac:dyDescent="0.25">
      <c r="A1287" t="s">
        <v>723</v>
      </c>
      <c r="B1287" t="s">
        <v>723</v>
      </c>
      <c r="C1287" t="s">
        <v>776</v>
      </c>
      <c r="D1287" t="s">
        <v>143</v>
      </c>
      <c r="E1287">
        <v>0.13200000000000001</v>
      </c>
      <c r="F1287" t="s">
        <v>143</v>
      </c>
      <c r="G1287" t="s">
        <v>1325</v>
      </c>
      <c r="H1287" t="s">
        <v>109</v>
      </c>
      <c r="I1287">
        <v>10</v>
      </c>
      <c r="J1287" t="s">
        <v>93</v>
      </c>
      <c r="M1287" t="s">
        <v>46</v>
      </c>
      <c r="N1287" t="s">
        <v>59</v>
      </c>
      <c r="O1287">
        <v>300</v>
      </c>
      <c r="P1287" t="s">
        <v>724</v>
      </c>
      <c r="Q1287" t="s">
        <v>102</v>
      </c>
      <c r="R1287" t="s">
        <v>52</v>
      </c>
      <c r="S1287" t="s">
        <v>53</v>
      </c>
      <c r="T1287" t="s">
        <v>66</v>
      </c>
      <c r="U1287" t="s">
        <v>42</v>
      </c>
      <c r="V1287" t="s">
        <v>113</v>
      </c>
      <c r="W1287">
        <v>0</v>
      </c>
      <c r="Y1287" t="s">
        <v>725</v>
      </c>
      <c r="Z1287" t="s">
        <v>32</v>
      </c>
      <c r="AA1287">
        <v>0.01</v>
      </c>
      <c r="AB1287" t="s">
        <v>46</v>
      </c>
      <c r="AC1287" t="s">
        <v>726</v>
      </c>
      <c r="AD1287" t="s">
        <v>220</v>
      </c>
      <c r="AE1287">
        <v>10</v>
      </c>
      <c r="AF1287" t="s">
        <v>727</v>
      </c>
      <c r="AG1287" t="s">
        <v>728</v>
      </c>
      <c r="AH1287" t="s">
        <v>118</v>
      </c>
    </row>
    <row r="1288" spans="1:34" x14ac:dyDescent="0.25">
      <c r="A1288" t="s">
        <v>143</v>
      </c>
      <c r="B1288" t="s">
        <v>143</v>
      </c>
      <c r="C1288" t="s">
        <v>1115</v>
      </c>
      <c r="D1288" t="s">
        <v>143</v>
      </c>
      <c r="E1288">
        <v>0.14599999999999999</v>
      </c>
      <c r="F1288" t="s">
        <v>143</v>
      </c>
      <c r="G1288" t="s">
        <v>1325</v>
      </c>
      <c r="I1288">
        <v>10</v>
      </c>
      <c r="J1288" t="s">
        <v>93</v>
      </c>
      <c r="N1288" t="s">
        <v>1109</v>
      </c>
      <c r="O1288">
        <v>10</v>
      </c>
      <c r="P1288" t="s">
        <v>1110</v>
      </c>
      <c r="Q1288" t="s">
        <v>1111</v>
      </c>
      <c r="R1288" t="s">
        <v>89</v>
      </c>
      <c r="T1288" t="s">
        <v>1112</v>
      </c>
      <c r="X1288">
        <v>5</v>
      </c>
      <c r="AB1288" t="s">
        <v>826</v>
      </c>
      <c r="AD1288" t="s">
        <v>220</v>
      </c>
      <c r="AE1288">
        <v>10</v>
      </c>
    </row>
    <row r="1289" spans="1:34" x14ac:dyDescent="0.25">
      <c r="A1289" t="s">
        <v>143</v>
      </c>
      <c r="B1289" t="s">
        <v>143</v>
      </c>
      <c r="C1289" t="s">
        <v>164</v>
      </c>
      <c r="D1289" t="s">
        <v>143</v>
      </c>
      <c r="E1289" s="17">
        <v>0.15200000000000002</v>
      </c>
      <c r="F1289" t="s">
        <v>143</v>
      </c>
      <c r="G1289" t="s">
        <v>1325</v>
      </c>
      <c r="H1289" t="s">
        <v>109</v>
      </c>
      <c r="I1289">
        <v>10</v>
      </c>
      <c r="J1289" t="s">
        <v>132</v>
      </c>
      <c r="M1289" t="s">
        <v>46</v>
      </c>
      <c r="N1289" t="s">
        <v>59</v>
      </c>
      <c r="O1289">
        <v>300</v>
      </c>
      <c r="P1289" t="s">
        <v>123</v>
      </c>
      <c r="Q1289" t="s">
        <v>102</v>
      </c>
      <c r="R1289" t="s">
        <v>52</v>
      </c>
      <c r="S1289" t="s">
        <v>53</v>
      </c>
      <c r="T1289" t="s">
        <v>66</v>
      </c>
      <c r="U1289" t="s">
        <v>42</v>
      </c>
      <c r="V1289" t="s">
        <v>113</v>
      </c>
      <c r="W1289">
        <v>0.5</v>
      </c>
      <c r="Y1289" t="s">
        <v>124</v>
      </c>
      <c r="Z1289" t="s">
        <v>32</v>
      </c>
      <c r="AA1289">
        <v>0.01</v>
      </c>
      <c r="AB1289" t="s">
        <v>46</v>
      </c>
      <c r="AC1289" t="s">
        <v>133</v>
      </c>
      <c r="AD1289" t="s">
        <v>134</v>
      </c>
      <c r="AE1289">
        <v>2</v>
      </c>
      <c r="AF1289" t="s">
        <v>127</v>
      </c>
      <c r="AG1289">
        <v>321</v>
      </c>
      <c r="AH1289" t="s">
        <v>116</v>
      </c>
    </row>
    <row r="1290" spans="1:34" x14ac:dyDescent="0.25">
      <c r="A1290" t="s">
        <v>143</v>
      </c>
      <c r="B1290" t="s">
        <v>143</v>
      </c>
      <c r="C1290" t="s">
        <v>870</v>
      </c>
      <c r="D1290" t="s">
        <v>143</v>
      </c>
      <c r="E1290">
        <v>0.154</v>
      </c>
      <c r="F1290" t="s">
        <v>143</v>
      </c>
      <c r="G1290" t="s">
        <v>1325</v>
      </c>
      <c r="H1290" t="s">
        <v>111</v>
      </c>
      <c r="I1290">
        <v>10</v>
      </c>
      <c r="J1290" t="s">
        <v>93</v>
      </c>
      <c r="M1290" t="s">
        <v>46</v>
      </c>
      <c r="N1290" t="s">
        <v>59</v>
      </c>
      <c r="O1290">
        <v>60</v>
      </c>
      <c r="P1290" t="s">
        <v>48</v>
      </c>
      <c r="Q1290" t="s">
        <v>102</v>
      </c>
      <c r="R1290" t="s">
        <v>39</v>
      </c>
      <c r="S1290" t="s">
        <v>89</v>
      </c>
      <c r="T1290" t="s">
        <v>66</v>
      </c>
      <c r="U1290" t="s">
        <v>42</v>
      </c>
      <c r="V1290" t="s">
        <v>113</v>
      </c>
      <c r="Z1290" t="s">
        <v>32</v>
      </c>
      <c r="AA1290">
        <v>5.0000000000000001E-3</v>
      </c>
      <c r="AB1290" t="s">
        <v>32</v>
      </c>
      <c r="AC1290" t="s">
        <v>863</v>
      </c>
      <c r="AD1290" t="s">
        <v>220</v>
      </c>
      <c r="AE1290">
        <v>2</v>
      </c>
      <c r="AG1290">
        <v>1126</v>
      </c>
      <c r="AH1290" t="s">
        <v>116</v>
      </c>
    </row>
    <row r="1291" spans="1:34" x14ac:dyDescent="0.25">
      <c r="A1291" t="s">
        <v>143</v>
      </c>
      <c r="B1291" t="s">
        <v>143</v>
      </c>
      <c r="C1291" t="s">
        <v>470</v>
      </c>
      <c r="D1291" t="s">
        <v>143</v>
      </c>
      <c r="E1291">
        <v>0.155</v>
      </c>
      <c r="F1291" t="s">
        <v>143</v>
      </c>
      <c r="G1291" t="s">
        <v>1325</v>
      </c>
      <c r="H1291" t="s">
        <v>111</v>
      </c>
      <c r="I1291">
        <v>10</v>
      </c>
      <c r="J1291" t="s">
        <v>93</v>
      </c>
      <c r="M1291" t="s">
        <v>46</v>
      </c>
      <c r="N1291" t="s">
        <v>59</v>
      </c>
      <c r="O1291">
        <v>300</v>
      </c>
      <c r="P1291" t="s">
        <v>34</v>
      </c>
      <c r="Q1291" t="s">
        <v>102</v>
      </c>
      <c r="R1291" t="s">
        <v>52</v>
      </c>
      <c r="S1291" t="s">
        <v>53</v>
      </c>
      <c r="T1291" t="s">
        <v>66</v>
      </c>
      <c r="U1291" t="s">
        <v>42</v>
      </c>
      <c r="V1291" t="s">
        <v>113</v>
      </c>
      <c r="W1291">
        <v>6</v>
      </c>
      <c r="Z1291" t="s">
        <v>32</v>
      </c>
      <c r="AA1291">
        <v>0.01</v>
      </c>
      <c r="AB1291" t="s">
        <v>46</v>
      </c>
      <c r="AC1291" t="s">
        <v>474</v>
      </c>
      <c r="AD1291" t="s">
        <v>220</v>
      </c>
      <c r="AE1291">
        <v>1</v>
      </c>
      <c r="AF1291" t="s">
        <v>475</v>
      </c>
      <c r="AG1291">
        <v>490</v>
      </c>
      <c r="AH1291" t="s">
        <v>117</v>
      </c>
    </row>
    <row r="1292" spans="1:34" x14ac:dyDescent="0.25">
      <c r="A1292" t="s">
        <v>143</v>
      </c>
      <c r="B1292" t="s">
        <v>143</v>
      </c>
      <c r="C1292" t="s">
        <v>1190</v>
      </c>
      <c r="D1292" t="s">
        <v>143</v>
      </c>
      <c r="E1292">
        <v>0.16</v>
      </c>
      <c r="F1292" t="s">
        <v>143</v>
      </c>
      <c r="G1292" t="s">
        <v>1325</v>
      </c>
      <c r="H1292" t="s">
        <v>111</v>
      </c>
      <c r="I1292">
        <v>10</v>
      </c>
      <c r="J1292" t="s">
        <v>93</v>
      </c>
      <c r="M1292" t="s">
        <v>46</v>
      </c>
      <c r="N1292" t="s">
        <v>59</v>
      </c>
      <c r="O1292">
        <v>180</v>
      </c>
      <c r="P1292" t="s">
        <v>48</v>
      </c>
      <c r="Q1292" t="s">
        <v>102</v>
      </c>
      <c r="R1292" t="s">
        <v>52</v>
      </c>
      <c r="S1292" t="s">
        <v>53</v>
      </c>
      <c r="T1292" t="s">
        <v>66</v>
      </c>
      <c r="U1292" t="s">
        <v>42</v>
      </c>
      <c r="V1292" t="s">
        <v>113</v>
      </c>
      <c r="AA1292" t="s">
        <v>894</v>
      </c>
      <c r="AB1292" t="s">
        <v>32</v>
      </c>
      <c r="AE1292">
        <v>5</v>
      </c>
    </row>
    <row r="1293" spans="1:34" x14ac:dyDescent="0.25">
      <c r="A1293" t="s">
        <v>143</v>
      </c>
      <c r="B1293" t="s">
        <v>143</v>
      </c>
      <c r="C1293" t="s">
        <v>338</v>
      </c>
      <c r="D1293" t="s">
        <v>143</v>
      </c>
      <c r="E1293">
        <v>0.18099999999999999</v>
      </c>
      <c r="F1293" t="s">
        <v>143</v>
      </c>
      <c r="G1293" t="s">
        <v>1325</v>
      </c>
      <c r="H1293" t="s">
        <v>111</v>
      </c>
      <c r="I1293">
        <v>10</v>
      </c>
      <c r="J1293" t="s">
        <v>96</v>
      </c>
      <c r="M1293" t="s">
        <v>32</v>
      </c>
      <c r="N1293" t="s">
        <v>59</v>
      </c>
      <c r="O1293">
        <v>3</v>
      </c>
      <c r="P1293" t="s">
        <v>339</v>
      </c>
      <c r="Q1293" t="s">
        <v>102</v>
      </c>
      <c r="R1293" t="s">
        <v>52</v>
      </c>
      <c r="S1293" t="s">
        <v>53</v>
      </c>
      <c r="T1293" t="s">
        <v>66</v>
      </c>
      <c r="U1293" t="s">
        <v>42</v>
      </c>
      <c r="V1293" t="s">
        <v>113</v>
      </c>
      <c r="W1293">
        <v>0</v>
      </c>
      <c r="Y1293" t="s">
        <v>165</v>
      </c>
      <c r="Z1293" t="s">
        <v>46</v>
      </c>
      <c r="AC1293" t="s">
        <v>341</v>
      </c>
      <c r="AD1293" t="s">
        <v>342</v>
      </c>
      <c r="AE1293">
        <v>2</v>
      </c>
      <c r="AF1293" t="s">
        <v>343</v>
      </c>
      <c r="AG1293">
        <v>523</v>
      </c>
      <c r="AH1293" t="s">
        <v>116</v>
      </c>
    </row>
    <row r="1294" spans="1:34" x14ac:dyDescent="0.25">
      <c r="A1294" t="s">
        <v>880</v>
      </c>
      <c r="B1294" t="s">
        <v>880</v>
      </c>
      <c r="C1294" t="s">
        <v>888</v>
      </c>
      <c r="D1294" t="s">
        <v>143</v>
      </c>
      <c r="E1294">
        <v>0.21099999999999999</v>
      </c>
      <c r="F1294" t="s">
        <v>143</v>
      </c>
      <c r="G1294" t="s">
        <v>1325</v>
      </c>
      <c r="H1294" t="s">
        <v>111</v>
      </c>
      <c r="I1294">
        <v>5</v>
      </c>
      <c r="J1294" t="s">
        <v>93</v>
      </c>
      <c r="M1294" t="s">
        <v>826</v>
      </c>
      <c r="N1294" t="s">
        <v>59</v>
      </c>
      <c r="O1294">
        <v>240</v>
      </c>
      <c r="P1294" t="s">
        <v>457</v>
      </c>
      <c r="Q1294" t="s">
        <v>102</v>
      </c>
      <c r="R1294" t="s">
        <v>52</v>
      </c>
      <c r="S1294" t="s">
        <v>53</v>
      </c>
      <c r="T1294" t="s">
        <v>66</v>
      </c>
      <c r="U1294" t="s">
        <v>42</v>
      </c>
      <c r="V1294" t="s">
        <v>113</v>
      </c>
      <c r="Y1294" t="s">
        <v>165</v>
      </c>
      <c r="Z1294" t="s">
        <v>32</v>
      </c>
      <c r="AA1294">
        <v>0.01</v>
      </c>
      <c r="AB1294" t="s">
        <v>415</v>
      </c>
      <c r="AC1294" t="s">
        <v>872</v>
      </c>
      <c r="AD1294" t="s">
        <v>873</v>
      </c>
      <c r="AE1294">
        <v>2</v>
      </c>
      <c r="AF1294" t="s">
        <v>812</v>
      </c>
      <c r="AG1294">
        <v>350</v>
      </c>
      <c r="AH1294" t="s">
        <v>116</v>
      </c>
    </row>
    <row r="1295" spans="1:34" x14ac:dyDescent="0.25">
      <c r="A1295" t="s">
        <v>143</v>
      </c>
      <c r="B1295" t="s">
        <v>143</v>
      </c>
      <c r="C1295" t="s">
        <v>1246</v>
      </c>
      <c r="D1295" t="s">
        <v>143</v>
      </c>
      <c r="E1295">
        <v>0.24</v>
      </c>
      <c r="F1295" t="s">
        <v>143</v>
      </c>
      <c r="G1295" t="s">
        <v>1325</v>
      </c>
      <c r="H1295" t="s">
        <v>108</v>
      </c>
      <c r="I1295">
        <v>10</v>
      </c>
      <c r="J1295" t="s">
        <v>93</v>
      </c>
      <c r="M1295" t="s">
        <v>46</v>
      </c>
      <c r="N1295" t="s">
        <v>59</v>
      </c>
      <c r="O1295">
        <v>600</v>
      </c>
      <c r="P1295" t="s">
        <v>48</v>
      </c>
      <c r="Q1295" t="s">
        <v>102</v>
      </c>
      <c r="R1295" t="s">
        <v>52</v>
      </c>
      <c r="S1295" t="s">
        <v>90</v>
      </c>
      <c r="T1295" t="s">
        <v>66</v>
      </c>
      <c r="U1295" t="s">
        <v>42</v>
      </c>
      <c r="V1295" t="s">
        <v>113</v>
      </c>
      <c r="W1295">
        <v>0.6</v>
      </c>
      <c r="X1295">
        <v>5</v>
      </c>
      <c r="Z1295" t="s">
        <v>32</v>
      </c>
      <c r="AA1295">
        <v>0.02</v>
      </c>
      <c r="AB1295" t="s">
        <v>32</v>
      </c>
      <c r="AC1295" t="s">
        <v>1211</v>
      </c>
      <c r="AD1295" t="s">
        <v>1212</v>
      </c>
      <c r="AE1295">
        <v>1</v>
      </c>
      <c r="AF1295" t="s">
        <v>1213</v>
      </c>
      <c r="AG1295">
        <v>800</v>
      </c>
      <c r="AH1295" t="s">
        <v>116</v>
      </c>
    </row>
    <row r="1296" spans="1:34" x14ac:dyDescent="0.25">
      <c r="A1296" t="s">
        <v>143</v>
      </c>
      <c r="B1296" t="s">
        <v>143</v>
      </c>
      <c r="C1296" t="s">
        <v>1246</v>
      </c>
      <c r="D1296" t="s">
        <v>143</v>
      </c>
      <c r="E1296">
        <v>0.37</v>
      </c>
      <c r="F1296" t="s">
        <v>143</v>
      </c>
      <c r="G1296" t="s">
        <v>1325</v>
      </c>
      <c r="H1296" t="s">
        <v>108</v>
      </c>
      <c r="I1296">
        <v>10</v>
      </c>
      <c r="J1296" t="s">
        <v>93</v>
      </c>
      <c r="M1296" t="s">
        <v>46</v>
      </c>
      <c r="N1296" t="s">
        <v>59</v>
      </c>
      <c r="O1296">
        <v>600</v>
      </c>
      <c r="P1296" t="s">
        <v>48</v>
      </c>
      <c r="Q1296" t="s">
        <v>102</v>
      </c>
      <c r="R1296" t="s">
        <v>52</v>
      </c>
      <c r="S1296" t="s">
        <v>53</v>
      </c>
      <c r="T1296" t="s">
        <v>66</v>
      </c>
      <c r="U1296" t="s">
        <v>42</v>
      </c>
      <c r="V1296" t="s">
        <v>113</v>
      </c>
      <c r="W1296">
        <v>0</v>
      </c>
      <c r="Z1296" t="s">
        <v>32</v>
      </c>
      <c r="AA1296">
        <v>0.02</v>
      </c>
      <c r="AB1296" t="s">
        <v>46</v>
      </c>
      <c r="AC1296" t="s">
        <v>1205</v>
      </c>
      <c r="AD1296" t="s">
        <v>1206</v>
      </c>
      <c r="AE1296">
        <v>1</v>
      </c>
      <c r="AF1296" t="s">
        <v>1204</v>
      </c>
      <c r="AG1296">
        <v>272</v>
      </c>
      <c r="AH1296" t="s">
        <v>116</v>
      </c>
    </row>
    <row r="1297" spans="1:35" x14ac:dyDescent="0.25">
      <c r="A1297" t="s">
        <v>849</v>
      </c>
      <c r="B1297" t="s">
        <v>849</v>
      </c>
      <c r="C1297" t="s">
        <v>862</v>
      </c>
      <c r="D1297" t="s">
        <v>143</v>
      </c>
      <c r="E1297">
        <v>0.4</v>
      </c>
      <c r="F1297" t="s">
        <v>143</v>
      </c>
      <c r="G1297" t="s">
        <v>1325</v>
      </c>
      <c r="H1297" t="s">
        <v>845</v>
      </c>
      <c r="I1297">
        <v>10</v>
      </c>
      <c r="J1297" t="s">
        <v>93</v>
      </c>
      <c r="M1297" t="s">
        <v>415</v>
      </c>
      <c r="N1297" t="s">
        <v>823</v>
      </c>
      <c r="O1297">
        <v>300</v>
      </c>
      <c r="Q1297" t="s">
        <v>102</v>
      </c>
      <c r="R1297" t="s">
        <v>837</v>
      </c>
      <c r="S1297" t="s">
        <v>838</v>
      </c>
      <c r="T1297" t="s">
        <v>834</v>
      </c>
      <c r="U1297" t="s">
        <v>42</v>
      </c>
      <c r="V1297" t="s">
        <v>839</v>
      </c>
      <c r="Y1297" t="s">
        <v>165</v>
      </c>
      <c r="Z1297" t="s">
        <v>826</v>
      </c>
      <c r="AA1297" t="s">
        <v>397</v>
      </c>
      <c r="AB1297" t="s">
        <v>415</v>
      </c>
      <c r="AC1297" t="s">
        <v>846</v>
      </c>
      <c r="AD1297" t="s">
        <v>847</v>
      </c>
      <c r="AE1297">
        <v>10</v>
      </c>
      <c r="AF1297" t="s">
        <v>842</v>
      </c>
      <c r="AG1297">
        <v>400</v>
      </c>
      <c r="AH1297" t="s">
        <v>830</v>
      </c>
    </row>
    <row r="1298" spans="1:35" x14ac:dyDescent="0.25">
      <c r="A1298" t="s">
        <v>143</v>
      </c>
      <c r="B1298" t="s">
        <v>143</v>
      </c>
      <c r="C1298" t="s">
        <v>715</v>
      </c>
      <c r="D1298" t="s">
        <v>143</v>
      </c>
      <c r="E1298">
        <v>0.40100000000000002</v>
      </c>
      <c r="F1298" t="s">
        <v>143</v>
      </c>
      <c r="G1298" t="s">
        <v>1325</v>
      </c>
      <c r="H1298" t="s">
        <v>693</v>
      </c>
      <c r="I1298">
        <v>10</v>
      </c>
      <c r="J1298" t="s">
        <v>93</v>
      </c>
      <c r="M1298" t="s">
        <v>32</v>
      </c>
      <c r="N1298" t="s">
        <v>59</v>
      </c>
      <c r="O1298">
        <v>600</v>
      </c>
      <c r="P1298" t="s">
        <v>48</v>
      </c>
      <c r="Q1298" t="s">
        <v>102</v>
      </c>
      <c r="R1298" t="s">
        <v>52</v>
      </c>
      <c r="S1298" t="s">
        <v>53</v>
      </c>
      <c r="T1298" t="s">
        <v>66</v>
      </c>
      <c r="U1298" t="s">
        <v>42</v>
      </c>
      <c r="V1298" t="s">
        <v>113</v>
      </c>
      <c r="W1298">
        <v>2</v>
      </c>
      <c r="Y1298" t="s">
        <v>710</v>
      </c>
      <c r="Z1298" t="s">
        <v>46</v>
      </c>
      <c r="AA1298" t="s">
        <v>397</v>
      </c>
      <c r="AB1298" t="s">
        <v>46</v>
      </c>
      <c r="AC1298" t="s">
        <v>695</v>
      </c>
      <c r="AD1298" t="s">
        <v>696</v>
      </c>
      <c r="AE1298">
        <v>1</v>
      </c>
      <c r="AF1298" t="s">
        <v>127</v>
      </c>
      <c r="AG1298">
        <v>280</v>
      </c>
      <c r="AH1298" t="s">
        <v>116</v>
      </c>
    </row>
    <row r="1299" spans="1:35" x14ac:dyDescent="0.25">
      <c r="A1299" t="s">
        <v>143</v>
      </c>
      <c r="B1299" t="s">
        <v>143</v>
      </c>
      <c r="C1299" t="s">
        <v>1074</v>
      </c>
      <c r="D1299" t="s">
        <v>143</v>
      </c>
      <c r="F1299" t="s">
        <v>143</v>
      </c>
      <c r="G1299" t="s">
        <v>1325</v>
      </c>
      <c r="H1299" t="s">
        <v>111</v>
      </c>
      <c r="I1299" t="s">
        <v>1044</v>
      </c>
      <c r="J1299" t="s">
        <v>93</v>
      </c>
      <c r="M1299" t="s">
        <v>46</v>
      </c>
      <c r="N1299" t="s">
        <v>59</v>
      </c>
      <c r="O1299">
        <v>1200</v>
      </c>
      <c r="P1299" t="s">
        <v>48</v>
      </c>
      <c r="Q1299" t="s">
        <v>102</v>
      </c>
      <c r="R1299" t="s">
        <v>52</v>
      </c>
      <c r="S1299" t="s">
        <v>53</v>
      </c>
      <c r="T1299" t="s">
        <v>66</v>
      </c>
      <c r="U1299" t="s">
        <v>42</v>
      </c>
      <c r="V1299" t="s">
        <v>113</v>
      </c>
      <c r="Y1299" t="s">
        <v>165</v>
      </c>
      <c r="Z1299" t="s">
        <v>46</v>
      </c>
      <c r="AB1299" t="s">
        <v>46</v>
      </c>
      <c r="AC1299" t="s">
        <v>1065</v>
      </c>
      <c r="AD1299" t="s">
        <v>1066</v>
      </c>
      <c r="AE1299" t="s">
        <v>1063</v>
      </c>
      <c r="AF1299" t="s">
        <v>1067</v>
      </c>
      <c r="AG1299">
        <v>350</v>
      </c>
      <c r="AH1299" t="s">
        <v>116</v>
      </c>
    </row>
    <row r="1300" spans="1:35" x14ac:dyDescent="0.25">
      <c r="A1300" t="s">
        <v>143</v>
      </c>
      <c r="B1300" t="s">
        <v>143</v>
      </c>
      <c r="C1300" t="s">
        <v>211</v>
      </c>
      <c r="D1300" t="s">
        <v>143</v>
      </c>
      <c r="F1300" t="s">
        <v>143</v>
      </c>
      <c r="G1300" t="s">
        <v>1325</v>
      </c>
      <c r="I1300">
        <v>15</v>
      </c>
      <c r="J1300" t="s">
        <v>93</v>
      </c>
      <c r="M1300" t="s">
        <v>46</v>
      </c>
      <c r="N1300" t="s">
        <v>59</v>
      </c>
      <c r="O1300">
        <v>600</v>
      </c>
      <c r="P1300" t="s">
        <v>34</v>
      </c>
      <c r="Q1300" t="s">
        <v>102</v>
      </c>
      <c r="R1300" t="s">
        <v>52</v>
      </c>
      <c r="S1300" t="s">
        <v>89</v>
      </c>
      <c r="T1300" t="s">
        <v>66</v>
      </c>
      <c r="U1300" t="s">
        <v>42</v>
      </c>
      <c r="V1300" t="s">
        <v>113</v>
      </c>
      <c r="W1300" t="s">
        <v>181</v>
      </c>
      <c r="X1300" t="s">
        <v>182</v>
      </c>
      <c r="Y1300" t="s">
        <v>183</v>
      </c>
      <c r="Z1300" t="s">
        <v>32</v>
      </c>
      <c r="AA1300">
        <v>5.0000000000000001E-3</v>
      </c>
      <c r="AB1300" t="s">
        <v>32</v>
      </c>
      <c r="AC1300" t="s">
        <v>184</v>
      </c>
      <c r="AD1300" t="s">
        <v>185</v>
      </c>
      <c r="AE1300">
        <v>5</v>
      </c>
      <c r="AF1300" t="s">
        <v>186</v>
      </c>
      <c r="AG1300">
        <v>320</v>
      </c>
      <c r="AH1300" t="s">
        <v>116</v>
      </c>
    </row>
    <row r="1301" spans="1:35" x14ac:dyDescent="0.25">
      <c r="A1301" t="s">
        <v>143</v>
      </c>
      <c r="B1301" t="s">
        <v>143</v>
      </c>
      <c r="C1301" t="s">
        <v>1191</v>
      </c>
      <c r="D1301" t="s">
        <v>143</v>
      </c>
      <c r="F1301" t="s">
        <v>143</v>
      </c>
      <c r="G1301" t="s">
        <v>1325</v>
      </c>
      <c r="I1301">
        <v>10</v>
      </c>
      <c r="J1301" t="s">
        <v>93</v>
      </c>
      <c r="M1301" t="s">
        <v>46</v>
      </c>
      <c r="N1301" t="s">
        <v>47</v>
      </c>
      <c r="O1301">
        <v>60</v>
      </c>
      <c r="P1301" t="s">
        <v>71</v>
      </c>
      <c r="Q1301" t="s">
        <v>102</v>
      </c>
      <c r="R1301" t="s">
        <v>39</v>
      </c>
      <c r="S1301" t="s">
        <v>90</v>
      </c>
      <c r="T1301" t="s">
        <v>66</v>
      </c>
      <c r="U1301" t="s">
        <v>42</v>
      </c>
      <c r="V1301" t="s">
        <v>113</v>
      </c>
      <c r="W1301">
        <v>16.187100000000061</v>
      </c>
      <c r="X1301">
        <v>5</v>
      </c>
      <c r="Z1301" t="s">
        <v>32</v>
      </c>
      <c r="AA1301">
        <v>5.0000000000000001E-3</v>
      </c>
      <c r="AB1301" t="s">
        <v>32</v>
      </c>
      <c r="AC1301" t="s">
        <v>1192</v>
      </c>
      <c r="AD1301" t="s">
        <v>1193</v>
      </c>
      <c r="AE1301">
        <v>5</v>
      </c>
      <c r="AF1301" t="s">
        <v>802</v>
      </c>
      <c r="AG1301">
        <v>900</v>
      </c>
      <c r="AH1301" t="s">
        <v>119</v>
      </c>
    </row>
    <row r="1302" spans="1:35" x14ac:dyDescent="0.25">
      <c r="A1302" t="s">
        <v>143</v>
      </c>
      <c r="B1302" t="s">
        <v>143</v>
      </c>
      <c r="C1302" t="s">
        <v>440</v>
      </c>
      <c r="D1302" t="s">
        <v>143</v>
      </c>
      <c r="F1302" t="s">
        <v>143</v>
      </c>
      <c r="G1302" t="s">
        <v>1325</v>
      </c>
      <c r="I1302">
        <v>10</v>
      </c>
      <c r="J1302" t="s">
        <v>93</v>
      </c>
      <c r="M1302" t="s">
        <v>46</v>
      </c>
      <c r="N1302" t="s">
        <v>59</v>
      </c>
      <c r="O1302">
        <v>600</v>
      </c>
      <c r="P1302" t="s">
        <v>35</v>
      </c>
      <c r="Q1302" t="s">
        <v>102</v>
      </c>
      <c r="R1302" t="s">
        <v>78</v>
      </c>
      <c r="S1302" t="s">
        <v>85</v>
      </c>
      <c r="T1302" t="s">
        <v>66</v>
      </c>
      <c r="U1302" t="s">
        <v>42</v>
      </c>
      <c r="V1302" t="s">
        <v>113</v>
      </c>
      <c r="Z1302" t="s">
        <v>32</v>
      </c>
      <c r="AA1302">
        <v>5.0000000000000001E-3</v>
      </c>
      <c r="AB1302" t="s">
        <v>32</v>
      </c>
      <c r="AC1302" t="s">
        <v>441</v>
      </c>
      <c r="AD1302" t="s">
        <v>442</v>
      </c>
      <c r="AE1302">
        <v>20</v>
      </c>
      <c r="AG1302">
        <v>850</v>
      </c>
      <c r="AH1302" t="s">
        <v>117</v>
      </c>
    </row>
    <row r="1303" spans="1:35" x14ac:dyDescent="0.25">
      <c r="A1303" t="s">
        <v>1124</v>
      </c>
      <c r="B1303" t="s">
        <v>1124</v>
      </c>
      <c r="C1303" t="s">
        <v>1140</v>
      </c>
      <c r="D1303" t="s">
        <v>143</v>
      </c>
      <c r="F1303" t="s">
        <v>143</v>
      </c>
      <c r="G1303" t="s">
        <v>1325</v>
      </c>
      <c r="I1303">
        <v>10</v>
      </c>
      <c r="J1303" t="s">
        <v>93</v>
      </c>
      <c r="M1303" t="s">
        <v>46</v>
      </c>
      <c r="N1303" t="s">
        <v>47</v>
      </c>
      <c r="O1303">
        <v>180</v>
      </c>
      <c r="P1303" t="s">
        <v>34</v>
      </c>
      <c r="Q1303" t="s">
        <v>102</v>
      </c>
      <c r="R1303" t="s">
        <v>1119</v>
      </c>
      <c r="S1303" t="s">
        <v>85</v>
      </c>
      <c r="T1303" t="s">
        <v>66</v>
      </c>
      <c r="U1303" t="s">
        <v>42</v>
      </c>
      <c r="V1303" t="s">
        <v>113</v>
      </c>
      <c r="W1303">
        <v>0</v>
      </c>
      <c r="X1303">
        <v>-0.3</v>
      </c>
      <c r="Y1303" t="s">
        <v>1120</v>
      </c>
      <c r="Z1303" t="s">
        <v>32</v>
      </c>
      <c r="AA1303">
        <v>5.0000000000000001E-3</v>
      </c>
      <c r="AB1303" t="s">
        <v>32</v>
      </c>
      <c r="AC1303" t="s">
        <v>1121</v>
      </c>
      <c r="AD1303" t="s">
        <v>1122</v>
      </c>
      <c r="AE1303">
        <v>5</v>
      </c>
      <c r="AF1303" t="s">
        <v>526</v>
      </c>
      <c r="AG1303">
        <v>1100</v>
      </c>
      <c r="AH1303" t="s">
        <v>116</v>
      </c>
    </row>
    <row r="1304" spans="1:35" x14ac:dyDescent="0.25">
      <c r="A1304" t="s">
        <v>144</v>
      </c>
      <c r="B1304" t="s">
        <v>144</v>
      </c>
      <c r="C1304" t="s">
        <v>576</v>
      </c>
      <c r="D1304" t="s">
        <v>144</v>
      </c>
      <c r="E1304">
        <v>2E-3</v>
      </c>
      <c r="F1304" t="s">
        <v>144</v>
      </c>
      <c r="G1304" t="s">
        <v>1326</v>
      </c>
      <c r="H1304" t="s">
        <v>111</v>
      </c>
      <c r="I1304">
        <v>10</v>
      </c>
      <c r="J1304" t="s">
        <v>93</v>
      </c>
      <c r="M1304" t="s">
        <v>46</v>
      </c>
      <c r="N1304" t="s">
        <v>59</v>
      </c>
      <c r="O1304">
        <v>10</v>
      </c>
      <c r="P1304" t="s">
        <v>48</v>
      </c>
      <c r="Q1304" t="s">
        <v>102</v>
      </c>
      <c r="R1304" t="s">
        <v>52</v>
      </c>
      <c r="S1304" t="s">
        <v>53</v>
      </c>
      <c r="T1304" t="s">
        <v>66</v>
      </c>
      <c r="U1304" t="s">
        <v>42</v>
      </c>
      <c r="V1304" t="s">
        <v>113</v>
      </c>
      <c r="Z1304" t="s">
        <v>32</v>
      </c>
      <c r="AA1304">
        <v>0.01</v>
      </c>
      <c r="AB1304" t="s">
        <v>46</v>
      </c>
      <c r="AC1304" t="s">
        <v>590</v>
      </c>
      <c r="AD1304" t="s">
        <v>220</v>
      </c>
      <c r="AE1304">
        <v>10</v>
      </c>
      <c r="AF1304" t="s">
        <v>127</v>
      </c>
      <c r="AG1304">
        <v>130</v>
      </c>
      <c r="AH1304" t="s">
        <v>116</v>
      </c>
    </row>
    <row r="1305" spans="1:35" x14ac:dyDescent="0.25">
      <c r="A1305" t="s">
        <v>453</v>
      </c>
      <c r="B1305" t="s">
        <v>453</v>
      </c>
      <c r="C1305" t="s">
        <v>808</v>
      </c>
      <c r="D1305" t="s">
        <v>144</v>
      </c>
      <c r="E1305" s="18">
        <v>2.8857142857142857E-3</v>
      </c>
      <c r="F1305" t="s">
        <v>144</v>
      </c>
      <c r="G1305" t="s">
        <v>1326</v>
      </c>
      <c r="H1305" t="s">
        <v>111</v>
      </c>
      <c r="I1305">
        <v>10</v>
      </c>
      <c r="J1305" t="s">
        <v>93</v>
      </c>
      <c r="M1305" t="s">
        <v>46</v>
      </c>
      <c r="N1305" t="s">
        <v>59</v>
      </c>
      <c r="O1305">
        <v>300</v>
      </c>
      <c r="P1305" t="s">
        <v>48</v>
      </c>
      <c r="Q1305" t="s">
        <v>102</v>
      </c>
      <c r="R1305" t="s">
        <v>39</v>
      </c>
      <c r="S1305" t="s">
        <v>85</v>
      </c>
      <c r="T1305" t="s">
        <v>66</v>
      </c>
      <c r="U1305" t="s">
        <v>42</v>
      </c>
      <c r="V1305" t="s">
        <v>113</v>
      </c>
      <c r="W1305">
        <v>-0.03</v>
      </c>
      <c r="X1305">
        <v>0.83</v>
      </c>
      <c r="Y1305" t="s">
        <v>664</v>
      </c>
      <c r="Z1305" t="s">
        <v>32</v>
      </c>
      <c r="AA1305">
        <v>5.0000000000000001E-3</v>
      </c>
      <c r="AB1305" t="s">
        <v>32</v>
      </c>
      <c r="AC1305" t="s">
        <v>788</v>
      </c>
      <c r="AD1305" t="s">
        <v>789</v>
      </c>
      <c r="AE1305">
        <v>5</v>
      </c>
      <c r="AF1305" t="s">
        <v>790</v>
      </c>
      <c r="AG1305">
        <v>942</v>
      </c>
      <c r="AH1305" t="s">
        <v>116</v>
      </c>
    </row>
    <row r="1306" spans="1:35" x14ac:dyDescent="0.25">
      <c r="A1306" t="s">
        <v>144</v>
      </c>
      <c r="B1306" t="s">
        <v>144</v>
      </c>
      <c r="C1306" t="s">
        <v>1179</v>
      </c>
      <c r="D1306" t="s">
        <v>144</v>
      </c>
      <c r="E1306">
        <v>3.0000000000000001E-3</v>
      </c>
      <c r="F1306" t="s">
        <v>144</v>
      </c>
      <c r="G1306" t="s">
        <v>1326</v>
      </c>
      <c r="H1306" t="s">
        <v>109</v>
      </c>
      <c r="I1306">
        <v>10</v>
      </c>
      <c r="J1306" t="s">
        <v>93</v>
      </c>
      <c r="M1306" t="s">
        <v>46</v>
      </c>
      <c r="N1306" t="s">
        <v>59</v>
      </c>
      <c r="O1306">
        <v>300</v>
      </c>
      <c r="P1306" t="s">
        <v>48</v>
      </c>
      <c r="Q1306" t="s">
        <v>102</v>
      </c>
      <c r="R1306" t="s">
        <v>52</v>
      </c>
      <c r="S1306" t="s">
        <v>53</v>
      </c>
      <c r="Z1306" t="s">
        <v>32</v>
      </c>
    </row>
    <row r="1307" spans="1:35" x14ac:dyDescent="0.25">
      <c r="A1307" t="s">
        <v>144</v>
      </c>
      <c r="B1307" t="s">
        <v>144</v>
      </c>
      <c r="C1307" t="s">
        <v>1115</v>
      </c>
      <c r="D1307" t="s">
        <v>144</v>
      </c>
      <c r="E1307">
        <v>3.0000000000000001E-3</v>
      </c>
      <c r="F1307" t="s">
        <v>144</v>
      </c>
      <c r="G1307" t="s">
        <v>1326</v>
      </c>
      <c r="I1307">
        <v>10</v>
      </c>
      <c r="J1307" t="s">
        <v>93</v>
      </c>
      <c r="N1307" t="s">
        <v>1109</v>
      </c>
      <c r="O1307">
        <v>10</v>
      </c>
      <c r="P1307" t="s">
        <v>1110</v>
      </c>
      <c r="Q1307" t="s">
        <v>1111</v>
      </c>
      <c r="R1307" t="s">
        <v>89</v>
      </c>
      <c r="T1307" t="s">
        <v>1112</v>
      </c>
      <c r="X1307">
        <v>5</v>
      </c>
      <c r="AB1307" t="s">
        <v>826</v>
      </c>
      <c r="AD1307" t="s">
        <v>220</v>
      </c>
      <c r="AE1307">
        <v>10</v>
      </c>
    </row>
    <row r="1308" spans="1:35" x14ac:dyDescent="0.25">
      <c r="A1308" t="s">
        <v>144</v>
      </c>
      <c r="B1308" t="s">
        <v>144</v>
      </c>
      <c r="C1308" t="s">
        <v>164</v>
      </c>
      <c r="D1308" t="s">
        <v>144</v>
      </c>
      <c r="E1308" s="17">
        <v>3.2000000000000002E-3</v>
      </c>
      <c r="F1308" t="s">
        <v>144</v>
      </c>
      <c r="G1308" t="s">
        <v>1326</v>
      </c>
      <c r="H1308" t="s">
        <v>109</v>
      </c>
      <c r="I1308">
        <v>10</v>
      </c>
      <c r="J1308" t="s">
        <v>132</v>
      </c>
      <c r="M1308" t="s">
        <v>46</v>
      </c>
      <c r="N1308" t="s">
        <v>59</v>
      </c>
      <c r="O1308">
        <v>300</v>
      </c>
      <c r="P1308" t="s">
        <v>123</v>
      </c>
      <c r="Q1308" t="s">
        <v>102</v>
      </c>
      <c r="R1308" t="s">
        <v>52</v>
      </c>
      <c r="S1308" t="s">
        <v>53</v>
      </c>
      <c r="T1308" t="s">
        <v>66</v>
      </c>
      <c r="U1308" t="s">
        <v>42</v>
      </c>
      <c r="V1308" t="s">
        <v>113</v>
      </c>
      <c r="W1308">
        <v>-0.5</v>
      </c>
      <c r="Y1308" t="s">
        <v>124</v>
      </c>
      <c r="Z1308" t="s">
        <v>32</v>
      </c>
      <c r="AA1308">
        <v>1E-3</v>
      </c>
      <c r="AB1308" t="s">
        <v>46</v>
      </c>
      <c r="AC1308" t="s">
        <v>133</v>
      </c>
      <c r="AD1308" t="s">
        <v>134</v>
      </c>
      <c r="AE1308">
        <v>2</v>
      </c>
      <c r="AF1308" t="s">
        <v>127</v>
      </c>
      <c r="AG1308">
        <v>321</v>
      </c>
      <c r="AH1308" t="s">
        <v>116</v>
      </c>
    </row>
    <row r="1309" spans="1:35" x14ac:dyDescent="0.25">
      <c r="A1309" t="s">
        <v>144</v>
      </c>
      <c r="B1309" t="s">
        <v>144</v>
      </c>
      <c r="C1309" t="s">
        <v>668</v>
      </c>
      <c r="D1309" t="s">
        <v>144</v>
      </c>
      <c r="E1309">
        <v>3.5999999999999999E-3</v>
      </c>
      <c r="F1309" t="s">
        <v>144</v>
      </c>
      <c r="G1309" t="s">
        <v>1326</v>
      </c>
      <c r="H1309" t="s">
        <v>109</v>
      </c>
      <c r="I1309">
        <v>10</v>
      </c>
      <c r="J1309" t="s">
        <v>93</v>
      </c>
      <c r="M1309" t="s">
        <v>46</v>
      </c>
      <c r="N1309" t="s">
        <v>47</v>
      </c>
      <c r="O1309">
        <v>120</v>
      </c>
      <c r="P1309" t="s">
        <v>48</v>
      </c>
      <c r="Q1309" t="s">
        <v>102</v>
      </c>
      <c r="R1309" t="s">
        <v>52</v>
      </c>
      <c r="S1309" t="s">
        <v>53</v>
      </c>
      <c r="T1309" t="s">
        <v>66</v>
      </c>
      <c r="U1309" t="s">
        <v>42</v>
      </c>
      <c r="V1309" t="s">
        <v>113</v>
      </c>
      <c r="Z1309" t="s">
        <v>32</v>
      </c>
      <c r="AA1309">
        <v>2E-3</v>
      </c>
      <c r="AB1309" t="s">
        <v>46</v>
      </c>
      <c r="AG1309">
        <v>280</v>
      </c>
      <c r="AH1309" t="s">
        <v>116</v>
      </c>
    </row>
    <row r="1310" spans="1:35" x14ac:dyDescent="0.25">
      <c r="A1310" t="s">
        <v>144</v>
      </c>
      <c r="B1310" t="s">
        <v>144</v>
      </c>
      <c r="C1310" t="s">
        <v>280</v>
      </c>
      <c r="D1310" t="s">
        <v>144</v>
      </c>
      <c r="E1310">
        <v>3.7499999999999999E-3</v>
      </c>
      <c r="F1310" t="s">
        <v>144</v>
      </c>
      <c r="G1310" t="s">
        <v>1326</v>
      </c>
      <c r="H1310" t="s">
        <v>241</v>
      </c>
      <c r="I1310">
        <v>10</v>
      </c>
      <c r="J1310" t="s">
        <v>93</v>
      </c>
      <c r="M1310" t="s">
        <v>46</v>
      </c>
      <c r="N1310" t="s">
        <v>59</v>
      </c>
      <c r="O1310">
        <v>120</v>
      </c>
      <c r="P1310" t="s">
        <v>34</v>
      </c>
      <c r="Q1310" t="s">
        <v>102</v>
      </c>
      <c r="R1310" t="s">
        <v>52</v>
      </c>
      <c r="S1310" t="s">
        <v>53</v>
      </c>
      <c r="T1310" t="s">
        <v>66</v>
      </c>
      <c r="U1310" t="s">
        <v>42</v>
      </c>
      <c r="V1310" t="s">
        <v>113</v>
      </c>
      <c r="W1310">
        <v>1.4000000000001123E-2</v>
      </c>
      <c r="Y1310" t="s">
        <v>257</v>
      </c>
      <c r="Z1310" t="s">
        <v>32</v>
      </c>
      <c r="AA1310">
        <v>3.0000000000000001E-3</v>
      </c>
      <c r="AB1310" t="s">
        <v>46</v>
      </c>
      <c r="AC1310" t="s">
        <v>243</v>
      </c>
      <c r="AD1310" t="s">
        <v>244</v>
      </c>
      <c r="AE1310">
        <v>1</v>
      </c>
      <c r="AF1310" t="s">
        <v>245</v>
      </c>
      <c r="AG1310">
        <v>460</v>
      </c>
      <c r="AH1310" t="s">
        <v>78</v>
      </c>
      <c r="AI1310" t="s">
        <v>246</v>
      </c>
    </row>
    <row r="1311" spans="1:35" x14ac:dyDescent="0.25">
      <c r="A1311" t="s">
        <v>144</v>
      </c>
      <c r="B1311" t="s">
        <v>144</v>
      </c>
      <c r="C1311" t="s">
        <v>1043</v>
      </c>
      <c r="D1311" t="s">
        <v>144</v>
      </c>
      <c r="E1311">
        <v>4.0000000000000001E-3</v>
      </c>
      <c r="F1311" t="s">
        <v>144</v>
      </c>
      <c r="G1311" t="s">
        <v>1326</v>
      </c>
      <c r="H1311" t="s">
        <v>109</v>
      </c>
      <c r="I1311">
        <v>10</v>
      </c>
      <c r="J1311" t="s">
        <v>93</v>
      </c>
      <c r="M1311" t="s">
        <v>46</v>
      </c>
      <c r="N1311" t="s">
        <v>59</v>
      </c>
      <c r="O1311">
        <v>300</v>
      </c>
      <c r="P1311" t="s">
        <v>34</v>
      </c>
      <c r="Q1311" t="s">
        <v>102</v>
      </c>
      <c r="R1311" t="s">
        <v>52</v>
      </c>
      <c r="S1311" t="s">
        <v>53</v>
      </c>
      <c r="T1311" t="s">
        <v>66</v>
      </c>
      <c r="U1311" t="s">
        <v>42</v>
      </c>
      <c r="V1311" t="s">
        <v>113</v>
      </c>
      <c r="W1311" t="s">
        <v>976</v>
      </c>
      <c r="X1311" t="s">
        <v>896</v>
      </c>
      <c r="Y1311" t="s">
        <v>1024</v>
      </c>
      <c r="Z1311" t="s">
        <v>32</v>
      </c>
      <c r="AA1311" t="s">
        <v>979</v>
      </c>
      <c r="AB1311" t="s">
        <v>46</v>
      </c>
      <c r="AC1311" t="s">
        <v>1025</v>
      </c>
      <c r="AD1311" t="s">
        <v>986</v>
      </c>
      <c r="AE1311">
        <v>5</v>
      </c>
      <c r="AF1311" t="s">
        <v>987</v>
      </c>
      <c r="AG1311">
        <v>500</v>
      </c>
      <c r="AH1311" t="s">
        <v>116</v>
      </c>
    </row>
    <row r="1312" spans="1:35" x14ac:dyDescent="0.25">
      <c r="A1312" t="s">
        <v>144</v>
      </c>
      <c r="B1312" t="s">
        <v>144</v>
      </c>
      <c r="C1312" t="s">
        <v>1107</v>
      </c>
      <c r="D1312" t="s">
        <v>144</v>
      </c>
      <c r="E1312">
        <v>4.0000000000000001E-3</v>
      </c>
      <c r="F1312" t="s">
        <v>144</v>
      </c>
      <c r="G1312" t="s">
        <v>1326</v>
      </c>
      <c r="H1312" t="s">
        <v>110</v>
      </c>
      <c r="I1312">
        <v>10</v>
      </c>
      <c r="J1312" t="s">
        <v>93</v>
      </c>
      <c r="M1312" t="s">
        <v>32</v>
      </c>
      <c r="N1312" t="s">
        <v>59</v>
      </c>
      <c r="O1312">
        <v>60</v>
      </c>
      <c r="P1312" t="s">
        <v>48</v>
      </c>
      <c r="Q1312" t="s">
        <v>102</v>
      </c>
      <c r="R1312" t="s">
        <v>52</v>
      </c>
      <c r="S1312" t="s">
        <v>53</v>
      </c>
      <c r="T1312" t="s">
        <v>66</v>
      </c>
      <c r="U1312" t="s">
        <v>42</v>
      </c>
      <c r="V1312" t="s">
        <v>113</v>
      </c>
      <c r="Z1312" t="s">
        <v>32</v>
      </c>
      <c r="AA1312">
        <v>0.01</v>
      </c>
      <c r="AB1312" t="s">
        <v>46</v>
      </c>
      <c r="AC1312" t="s">
        <v>1091</v>
      </c>
      <c r="AD1312" t="s">
        <v>1092</v>
      </c>
      <c r="AE1312">
        <v>0.5</v>
      </c>
      <c r="AF1312" t="s">
        <v>1093</v>
      </c>
      <c r="AG1312">
        <v>450</v>
      </c>
      <c r="AH1312" t="s">
        <v>116</v>
      </c>
    </row>
    <row r="1313" spans="1:34" x14ac:dyDescent="0.25">
      <c r="A1313" t="s">
        <v>144</v>
      </c>
      <c r="B1313" t="s">
        <v>144</v>
      </c>
      <c r="C1313" t="s">
        <v>350</v>
      </c>
      <c r="D1313" t="s">
        <v>144</v>
      </c>
      <c r="E1313">
        <v>4.5000000000000005E-3</v>
      </c>
      <c r="F1313" t="s">
        <v>144</v>
      </c>
      <c r="G1313" t="s">
        <v>1326</v>
      </c>
      <c r="H1313" t="s">
        <v>110</v>
      </c>
      <c r="I1313">
        <v>5</v>
      </c>
      <c r="J1313" t="s">
        <v>93</v>
      </c>
      <c r="M1313" t="s">
        <v>46</v>
      </c>
      <c r="N1313" t="s">
        <v>59</v>
      </c>
      <c r="O1313">
        <v>180</v>
      </c>
      <c r="P1313" t="s">
        <v>34</v>
      </c>
      <c r="Q1313" t="s">
        <v>102</v>
      </c>
      <c r="R1313" t="s">
        <v>52</v>
      </c>
      <c r="S1313" t="s">
        <v>53</v>
      </c>
      <c r="T1313" t="s">
        <v>66</v>
      </c>
      <c r="U1313" t="s">
        <v>42</v>
      </c>
      <c r="V1313" t="s">
        <v>113</v>
      </c>
      <c r="W1313">
        <v>0.1</v>
      </c>
      <c r="Y1313" t="s">
        <v>391</v>
      </c>
      <c r="Z1313" t="s">
        <v>32</v>
      </c>
      <c r="AA1313">
        <v>0.01</v>
      </c>
      <c r="AB1313" t="s">
        <v>46</v>
      </c>
      <c r="AC1313" t="s">
        <v>295</v>
      </c>
      <c r="AD1313" t="s">
        <v>352</v>
      </c>
      <c r="AE1313">
        <v>2</v>
      </c>
      <c r="AF1313" t="s">
        <v>127</v>
      </c>
      <c r="AG1313" t="s">
        <v>353</v>
      </c>
      <c r="AH1313" t="s">
        <v>116</v>
      </c>
    </row>
    <row r="1314" spans="1:34" x14ac:dyDescent="0.25">
      <c r="A1314" t="s">
        <v>144</v>
      </c>
      <c r="B1314" t="s">
        <v>144</v>
      </c>
      <c r="C1314" t="s">
        <v>889</v>
      </c>
      <c r="D1314" t="s">
        <v>144</v>
      </c>
      <c r="E1314">
        <v>5.0000000000000001E-3</v>
      </c>
      <c r="F1314" t="s">
        <v>144</v>
      </c>
      <c r="G1314" t="s">
        <v>1326</v>
      </c>
      <c r="H1314" t="s">
        <v>109</v>
      </c>
      <c r="I1314">
        <v>10</v>
      </c>
      <c r="J1314" t="s">
        <v>93</v>
      </c>
      <c r="M1314" t="s">
        <v>46</v>
      </c>
      <c r="N1314" t="s">
        <v>59</v>
      </c>
      <c r="O1314">
        <v>5</v>
      </c>
      <c r="P1314" t="s">
        <v>48</v>
      </c>
      <c r="Q1314" t="s">
        <v>102</v>
      </c>
      <c r="R1314" t="s">
        <v>52</v>
      </c>
      <c r="S1314" t="s">
        <v>53</v>
      </c>
      <c r="T1314" t="s">
        <v>66</v>
      </c>
      <c r="U1314" t="s">
        <v>42</v>
      </c>
      <c r="V1314" t="s">
        <v>113</v>
      </c>
      <c r="W1314">
        <v>0</v>
      </c>
      <c r="X1314" t="s">
        <v>55</v>
      </c>
      <c r="Y1314" t="s">
        <v>890</v>
      </c>
      <c r="Z1314" t="s">
        <v>32</v>
      </c>
      <c r="AA1314">
        <v>0.01</v>
      </c>
      <c r="AB1314" t="s">
        <v>46</v>
      </c>
      <c r="AC1314" t="s">
        <v>410</v>
      </c>
      <c r="AD1314" t="s">
        <v>220</v>
      </c>
      <c r="AE1314">
        <v>10</v>
      </c>
      <c r="AF1314" t="s">
        <v>482</v>
      </c>
      <c r="AG1314">
        <v>750</v>
      </c>
      <c r="AH1314" t="s">
        <v>116</v>
      </c>
    </row>
    <row r="1315" spans="1:34" x14ac:dyDescent="0.25">
      <c r="A1315" t="s">
        <v>144</v>
      </c>
      <c r="B1315" t="s">
        <v>144</v>
      </c>
      <c r="C1315" t="s">
        <v>1116</v>
      </c>
      <c r="D1315" t="s">
        <v>144</v>
      </c>
      <c r="E1315">
        <v>5.0000000000000001E-3</v>
      </c>
      <c r="F1315" t="s">
        <v>144</v>
      </c>
      <c r="G1315" t="s">
        <v>1326</v>
      </c>
      <c r="H1315" t="s">
        <v>111</v>
      </c>
      <c r="I1315">
        <v>10</v>
      </c>
      <c r="J1315" t="s">
        <v>93</v>
      </c>
      <c r="M1315" t="s">
        <v>46</v>
      </c>
      <c r="N1315" t="s">
        <v>59</v>
      </c>
      <c r="O1315">
        <v>900</v>
      </c>
      <c r="P1315" t="s">
        <v>48</v>
      </c>
      <c r="Q1315" t="s">
        <v>102</v>
      </c>
      <c r="R1315" t="s">
        <v>52</v>
      </c>
      <c r="S1315" t="s">
        <v>53</v>
      </c>
      <c r="T1315" t="s">
        <v>66</v>
      </c>
      <c r="U1315" t="s">
        <v>42</v>
      </c>
      <c r="V1315" t="s">
        <v>113</v>
      </c>
      <c r="Y1315" t="s">
        <v>1117</v>
      </c>
      <c r="Z1315" t="s">
        <v>32</v>
      </c>
      <c r="AB1315" t="s">
        <v>32</v>
      </c>
      <c r="AE1315">
        <v>3</v>
      </c>
    </row>
    <row r="1316" spans="1:34" x14ac:dyDescent="0.25">
      <c r="A1316" t="s">
        <v>144</v>
      </c>
      <c r="B1316" t="s">
        <v>144</v>
      </c>
      <c r="C1316" t="s">
        <v>692</v>
      </c>
      <c r="D1316" t="s">
        <v>144</v>
      </c>
      <c r="E1316">
        <v>5.0000000000000001E-3</v>
      </c>
      <c r="F1316" t="s">
        <v>144</v>
      </c>
      <c r="G1316" t="s">
        <v>1326</v>
      </c>
      <c r="H1316" t="s">
        <v>109</v>
      </c>
      <c r="I1316">
        <v>15</v>
      </c>
      <c r="J1316" t="s">
        <v>92</v>
      </c>
      <c r="K1316" t="s">
        <v>95</v>
      </c>
      <c r="L1316" t="s">
        <v>98</v>
      </c>
      <c r="M1316" t="s">
        <v>46</v>
      </c>
      <c r="N1316" t="s">
        <v>59</v>
      </c>
      <c r="O1316">
        <v>30</v>
      </c>
      <c r="P1316" t="s">
        <v>71</v>
      </c>
      <c r="Q1316" t="s">
        <v>102</v>
      </c>
      <c r="R1316" t="s">
        <v>52</v>
      </c>
      <c r="S1316" t="s">
        <v>53</v>
      </c>
      <c r="T1316" t="s">
        <v>66</v>
      </c>
      <c r="U1316" t="s">
        <v>42</v>
      </c>
      <c r="V1316" t="s">
        <v>113</v>
      </c>
      <c r="W1316">
        <v>6</v>
      </c>
      <c r="X1316">
        <v>5</v>
      </c>
      <c r="Y1316" t="s">
        <v>124</v>
      </c>
      <c r="Z1316" t="s">
        <v>32</v>
      </c>
      <c r="AA1316">
        <v>0.01</v>
      </c>
      <c r="AB1316" t="s">
        <v>46</v>
      </c>
      <c r="AC1316" t="s">
        <v>303</v>
      </c>
      <c r="AD1316" t="s">
        <v>671</v>
      </c>
      <c r="AE1316">
        <v>5</v>
      </c>
      <c r="AF1316" t="s">
        <v>491</v>
      </c>
      <c r="AG1316">
        <v>311</v>
      </c>
      <c r="AH1316" t="s">
        <v>116</v>
      </c>
    </row>
    <row r="1317" spans="1:34" x14ac:dyDescent="0.25">
      <c r="A1317" t="s">
        <v>144</v>
      </c>
      <c r="B1317" t="s">
        <v>144</v>
      </c>
      <c r="C1317" t="s">
        <v>337</v>
      </c>
      <c r="D1317" t="s">
        <v>144</v>
      </c>
      <c r="E1317">
        <v>6.0000000000000001E-3</v>
      </c>
      <c r="F1317" t="s">
        <v>144</v>
      </c>
      <c r="G1317" t="s">
        <v>1326</v>
      </c>
      <c r="H1317" t="s">
        <v>109</v>
      </c>
      <c r="I1317">
        <v>10</v>
      </c>
      <c r="J1317" t="s">
        <v>93</v>
      </c>
      <c r="M1317" t="s">
        <v>32</v>
      </c>
      <c r="N1317" t="s">
        <v>59</v>
      </c>
      <c r="O1317">
        <v>900</v>
      </c>
      <c r="P1317" t="s">
        <v>48</v>
      </c>
      <c r="Q1317" t="s">
        <v>102</v>
      </c>
      <c r="R1317" t="s">
        <v>39</v>
      </c>
      <c r="S1317" t="s">
        <v>85</v>
      </c>
      <c r="T1317" t="s">
        <v>66</v>
      </c>
      <c r="U1317" t="s">
        <v>42</v>
      </c>
      <c r="V1317" t="s">
        <v>113</v>
      </c>
      <c r="W1317">
        <v>5</v>
      </c>
      <c r="X1317">
        <v>5</v>
      </c>
      <c r="Y1317" t="s">
        <v>322</v>
      </c>
      <c r="Z1317" t="s">
        <v>32</v>
      </c>
      <c r="AA1317">
        <v>5.0000000000000001E-3</v>
      </c>
      <c r="AB1317" t="s">
        <v>32</v>
      </c>
      <c r="AC1317" t="s">
        <v>323</v>
      </c>
      <c r="AD1317" t="s">
        <v>324</v>
      </c>
      <c r="AE1317">
        <v>2</v>
      </c>
      <c r="AF1317" t="s">
        <v>325</v>
      </c>
      <c r="AG1317">
        <v>842</v>
      </c>
      <c r="AH1317" t="s">
        <v>116</v>
      </c>
    </row>
    <row r="1318" spans="1:34" x14ac:dyDescent="0.25">
      <c r="A1318" t="s">
        <v>144</v>
      </c>
      <c r="B1318" t="s">
        <v>144</v>
      </c>
      <c r="C1318" t="s">
        <v>1261</v>
      </c>
      <c r="D1318" t="s">
        <v>144</v>
      </c>
      <c r="E1318">
        <v>8.3999999999999995E-3</v>
      </c>
      <c r="F1318" t="s">
        <v>144</v>
      </c>
      <c r="G1318" t="s">
        <v>1326</v>
      </c>
      <c r="H1318" t="s">
        <v>111</v>
      </c>
      <c r="I1318">
        <v>10</v>
      </c>
      <c r="J1318" t="s">
        <v>96</v>
      </c>
      <c r="M1318" t="s">
        <v>32</v>
      </c>
      <c r="N1318" t="s">
        <v>59</v>
      </c>
      <c r="O1318">
        <v>18</v>
      </c>
      <c r="P1318" t="s">
        <v>71</v>
      </c>
      <c r="S1318" t="s">
        <v>53</v>
      </c>
      <c r="T1318" t="s">
        <v>66</v>
      </c>
      <c r="U1318" t="s">
        <v>42</v>
      </c>
      <c r="V1318" t="s">
        <v>113</v>
      </c>
      <c r="Y1318" t="s">
        <v>1257</v>
      </c>
      <c r="Z1318" t="s">
        <v>32</v>
      </c>
      <c r="AA1318">
        <v>0.01</v>
      </c>
      <c r="AB1318" t="s">
        <v>46</v>
      </c>
      <c r="AC1318" t="s">
        <v>778</v>
      </c>
      <c r="AD1318" t="s">
        <v>220</v>
      </c>
      <c r="AE1318">
        <v>2</v>
      </c>
      <c r="AF1318" t="s">
        <v>127</v>
      </c>
      <c r="AG1318">
        <v>393</v>
      </c>
      <c r="AH1318" t="s">
        <v>116</v>
      </c>
    </row>
    <row r="1319" spans="1:34" x14ac:dyDescent="0.25">
      <c r="A1319" t="s">
        <v>954</v>
      </c>
      <c r="B1319" t="s">
        <v>954</v>
      </c>
      <c r="C1319" t="s">
        <v>921</v>
      </c>
      <c r="D1319" t="s">
        <v>144</v>
      </c>
      <c r="E1319">
        <v>8.9999999999999993E-3</v>
      </c>
      <c r="F1319" t="s">
        <v>144</v>
      </c>
      <c r="G1319" t="s">
        <v>1326</v>
      </c>
      <c r="H1319" t="s">
        <v>109</v>
      </c>
      <c r="I1319">
        <v>10</v>
      </c>
      <c r="J1319" t="s">
        <v>93</v>
      </c>
      <c r="M1319" t="s">
        <v>46</v>
      </c>
      <c r="N1319" t="s">
        <v>59</v>
      </c>
      <c r="O1319">
        <v>120</v>
      </c>
      <c r="P1319" t="s">
        <v>71</v>
      </c>
      <c r="Q1319" t="s">
        <v>102</v>
      </c>
      <c r="R1319" t="s">
        <v>39</v>
      </c>
      <c r="S1319" t="s">
        <v>53</v>
      </c>
      <c r="T1319" t="s">
        <v>66</v>
      </c>
      <c r="U1319" t="s">
        <v>42</v>
      </c>
      <c r="V1319" t="s">
        <v>113</v>
      </c>
      <c r="W1319">
        <v>10</v>
      </c>
      <c r="Y1319" t="s">
        <v>955</v>
      </c>
      <c r="Z1319" t="s">
        <v>32</v>
      </c>
      <c r="AA1319">
        <v>0.01</v>
      </c>
      <c r="AB1319" t="s">
        <v>46</v>
      </c>
      <c r="AC1319" t="s">
        <v>923</v>
      </c>
      <c r="AD1319" t="s">
        <v>924</v>
      </c>
      <c r="AE1319">
        <v>2</v>
      </c>
      <c r="AF1319" t="s">
        <v>925</v>
      </c>
    </row>
    <row r="1320" spans="1:34" x14ac:dyDescent="0.25">
      <c r="A1320" t="s">
        <v>144</v>
      </c>
      <c r="B1320" t="s">
        <v>144</v>
      </c>
      <c r="C1320" t="s">
        <v>338</v>
      </c>
      <c r="D1320" t="s">
        <v>144</v>
      </c>
      <c r="E1320">
        <v>0.01</v>
      </c>
      <c r="F1320" t="s">
        <v>144</v>
      </c>
      <c r="G1320" t="s">
        <v>1326</v>
      </c>
      <c r="H1320" t="s">
        <v>111</v>
      </c>
      <c r="I1320">
        <v>10</v>
      </c>
      <c r="J1320" t="s">
        <v>96</v>
      </c>
      <c r="M1320" t="s">
        <v>32</v>
      </c>
      <c r="N1320" t="s">
        <v>59</v>
      </c>
      <c r="O1320">
        <v>3</v>
      </c>
      <c r="P1320" t="s">
        <v>339</v>
      </c>
      <c r="Q1320" t="s">
        <v>102</v>
      </c>
      <c r="R1320" t="s">
        <v>52</v>
      </c>
      <c r="S1320" t="s">
        <v>53</v>
      </c>
      <c r="T1320" t="s">
        <v>66</v>
      </c>
      <c r="U1320" t="s">
        <v>42</v>
      </c>
      <c r="V1320" t="s">
        <v>113</v>
      </c>
      <c r="W1320">
        <v>0</v>
      </c>
      <c r="Y1320" t="s">
        <v>165</v>
      </c>
      <c r="Z1320" t="s">
        <v>32</v>
      </c>
      <c r="AC1320" t="s">
        <v>341</v>
      </c>
      <c r="AD1320" t="s">
        <v>342</v>
      </c>
      <c r="AE1320">
        <v>2</v>
      </c>
      <c r="AF1320" t="s">
        <v>343</v>
      </c>
      <c r="AG1320">
        <v>523</v>
      </c>
      <c r="AH1320" t="s">
        <v>116</v>
      </c>
    </row>
    <row r="1321" spans="1:34" x14ac:dyDescent="0.25">
      <c r="A1321" t="s">
        <v>850</v>
      </c>
      <c r="B1321" t="s">
        <v>850</v>
      </c>
      <c r="C1321" t="s">
        <v>862</v>
      </c>
      <c r="D1321" t="s">
        <v>144</v>
      </c>
      <c r="E1321">
        <v>1.4999999999999999E-2</v>
      </c>
      <c r="F1321" t="s">
        <v>144</v>
      </c>
      <c r="G1321" t="s">
        <v>1326</v>
      </c>
      <c r="H1321" t="s">
        <v>845</v>
      </c>
      <c r="I1321">
        <v>10</v>
      </c>
      <c r="J1321" t="s">
        <v>93</v>
      </c>
      <c r="M1321" t="s">
        <v>415</v>
      </c>
      <c r="N1321" t="s">
        <v>823</v>
      </c>
      <c r="O1321">
        <v>300</v>
      </c>
      <c r="Q1321" t="s">
        <v>102</v>
      </c>
      <c r="R1321" t="s">
        <v>837</v>
      </c>
      <c r="S1321" t="s">
        <v>838</v>
      </c>
      <c r="T1321" t="s">
        <v>834</v>
      </c>
      <c r="U1321" t="s">
        <v>42</v>
      </c>
      <c r="V1321" t="s">
        <v>839</v>
      </c>
      <c r="Y1321" t="s">
        <v>574</v>
      </c>
      <c r="Z1321" t="s">
        <v>826</v>
      </c>
      <c r="AA1321" t="s">
        <v>397</v>
      </c>
      <c r="AB1321" t="s">
        <v>415</v>
      </c>
      <c r="AC1321" t="s">
        <v>846</v>
      </c>
      <c r="AD1321" t="s">
        <v>847</v>
      </c>
      <c r="AE1321">
        <v>10</v>
      </c>
      <c r="AF1321" t="s">
        <v>842</v>
      </c>
      <c r="AG1321">
        <v>400</v>
      </c>
      <c r="AH1321" t="s">
        <v>830</v>
      </c>
    </row>
    <row r="1322" spans="1:34" x14ac:dyDescent="0.25">
      <c r="A1322" t="s">
        <v>144</v>
      </c>
      <c r="B1322" t="s">
        <v>144</v>
      </c>
      <c r="C1322" t="s">
        <v>1282</v>
      </c>
      <c r="D1322" t="s">
        <v>144</v>
      </c>
      <c r="E1322">
        <v>3.3700000000000001E-2</v>
      </c>
      <c r="F1322" t="s">
        <v>144</v>
      </c>
      <c r="G1322" t="s">
        <v>1326</v>
      </c>
      <c r="H1322" t="s">
        <v>110</v>
      </c>
      <c r="I1322">
        <v>10</v>
      </c>
      <c r="J1322" t="s">
        <v>93</v>
      </c>
      <c r="M1322" t="s">
        <v>46</v>
      </c>
      <c r="N1322" t="s">
        <v>59</v>
      </c>
      <c r="O1322">
        <v>600</v>
      </c>
      <c r="P1322" t="s">
        <v>35</v>
      </c>
      <c r="Q1322" t="s">
        <v>102</v>
      </c>
      <c r="R1322" t="s">
        <v>52</v>
      </c>
      <c r="S1322" t="s">
        <v>85</v>
      </c>
      <c r="T1322" t="s">
        <v>66</v>
      </c>
      <c r="U1322" t="s">
        <v>42</v>
      </c>
      <c r="V1322" t="s">
        <v>1284</v>
      </c>
      <c r="W1322">
        <v>0.06</v>
      </c>
      <c r="X1322">
        <v>1.0982000000000001</v>
      </c>
      <c r="Y1322" t="s">
        <v>1302</v>
      </c>
      <c r="Z1322" t="s">
        <v>32</v>
      </c>
      <c r="AA1322">
        <v>1E-3</v>
      </c>
      <c r="AB1322" t="s">
        <v>32</v>
      </c>
      <c r="AC1322" t="s">
        <v>1221</v>
      </c>
      <c r="AD1322" t="s">
        <v>1222</v>
      </c>
      <c r="AE1322">
        <v>5</v>
      </c>
      <c r="AF1322" t="s">
        <v>216</v>
      </c>
      <c r="AG1322">
        <v>842</v>
      </c>
      <c r="AH1322" t="s">
        <v>116</v>
      </c>
    </row>
    <row r="1323" spans="1:34" x14ac:dyDescent="0.25">
      <c r="A1323" t="s">
        <v>144</v>
      </c>
      <c r="B1323" t="s">
        <v>144</v>
      </c>
      <c r="C1323" t="s">
        <v>1216</v>
      </c>
      <c r="D1323" t="s">
        <v>144</v>
      </c>
      <c r="E1323">
        <v>4.7E-2</v>
      </c>
      <c r="F1323" t="s">
        <v>144</v>
      </c>
      <c r="G1323" t="s">
        <v>1326</v>
      </c>
      <c r="H1323" t="s">
        <v>110</v>
      </c>
      <c r="I1323">
        <v>10</v>
      </c>
      <c r="J1323" t="s">
        <v>93</v>
      </c>
      <c r="M1323" t="s">
        <v>32</v>
      </c>
      <c r="N1323" t="s">
        <v>59</v>
      </c>
      <c r="O1323">
        <v>600</v>
      </c>
      <c r="P1323" t="s">
        <v>35</v>
      </c>
      <c r="Q1323" t="s">
        <v>102</v>
      </c>
      <c r="R1323" t="s">
        <v>52</v>
      </c>
      <c r="S1323" t="s">
        <v>85</v>
      </c>
      <c r="T1323" t="s">
        <v>66</v>
      </c>
      <c r="U1323" t="s">
        <v>42</v>
      </c>
      <c r="V1323" t="s">
        <v>113</v>
      </c>
      <c r="W1323">
        <v>-2.1000000000000001E-2</v>
      </c>
      <c r="X1323">
        <v>0.44</v>
      </c>
      <c r="Y1323" t="s">
        <v>1243</v>
      </c>
      <c r="Z1323" t="s">
        <v>32</v>
      </c>
      <c r="AA1323">
        <v>1E-3</v>
      </c>
      <c r="AB1323" t="s">
        <v>32</v>
      </c>
      <c r="AC1323" t="s">
        <v>1221</v>
      </c>
      <c r="AD1323" t="s">
        <v>1222</v>
      </c>
      <c r="AE1323">
        <v>5</v>
      </c>
      <c r="AF1323" t="s">
        <v>216</v>
      </c>
      <c r="AG1323">
        <v>842</v>
      </c>
      <c r="AH1323" t="s">
        <v>116</v>
      </c>
    </row>
    <row r="1324" spans="1:34" x14ac:dyDescent="0.25">
      <c r="A1324" t="s">
        <v>882</v>
      </c>
      <c r="B1324" t="s">
        <v>882</v>
      </c>
      <c r="C1324" t="s">
        <v>888</v>
      </c>
      <c r="D1324" t="s">
        <v>144</v>
      </c>
      <c r="E1324">
        <v>6.4000000000000001E-2</v>
      </c>
      <c r="F1324" t="s">
        <v>144</v>
      </c>
      <c r="G1324" t="s">
        <v>1326</v>
      </c>
      <c r="H1324" t="s">
        <v>111</v>
      </c>
      <c r="I1324">
        <v>5</v>
      </c>
      <c r="J1324" t="s">
        <v>93</v>
      </c>
      <c r="M1324" t="s">
        <v>826</v>
      </c>
      <c r="N1324" t="s">
        <v>59</v>
      </c>
      <c r="O1324">
        <v>240</v>
      </c>
      <c r="P1324" t="s">
        <v>457</v>
      </c>
      <c r="Q1324" t="s">
        <v>102</v>
      </c>
      <c r="R1324" t="s">
        <v>52</v>
      </c>
      <c r="S1324" t="s">
        <v>53</v>
      </c>
      <c r="T1324" t="s">
        <v>66</v>
      </c>
      <c r="U1324" t="s">
        <v>42</v>
      </c>
      <c r="V1324" t="s">
        <v>113</v>
      </c>
      <c r="Y1324" t="s">
        <v>165</v>
      </c>
      <c r="Z1324" t="s">
        <v>32</v>
      </c>
      <c r="AA1324">
        <v>5.0000000000000001E-3</v>
      </c>
      <c r="AB1324" t="s">
        <v>415</v>
      </c>
      <c r="AC1324" t="s">
        <v>872</v>
      </c>
      <c r="AD1324" t="s">
        <v>873</v>
      </c>
      <c r="AE1324">
        <v>2</v>
      </c>
      <c r="AF1324" t="s">
        <v>812</v>
      </c>
      <c r="AG1324">
        <v>350</v>
      </c>
      <c r="AH1324" t="s">
        <v>116</v>
      </c>
    </row>
    <row r="1325" spans="1:34" x14ac:dyDescent="0.25">
      <c r="A1325" t="s">
        <v>1184</v>
      </c>
      <c r="B1325" t="s">
        <v>1184</v>
      </c>
      <c r="C1325" t="s">
        <v>1190</v>
      </c>
      <c r="D1325" t="s">
        <v>144</v>
      </c>
      <c r="E1325">
        <v>0.17</v>
      </c>
      <c r="F1325" t="s">
        <v>144</v>
      </c>
      <c r="G1325" t="s">
        <v>1326</v>
      </c>
      <c r="H1325" t="s">
        <v>111</v>
      </c>
      <c r="I1325">
        <v>10</v>
      </c>
      <c r="J1325" t="s">
        <v>93</v>
      </c>
      <c r="M1325" t="s">
        <v>46</v>
      </c>
      <c r="N1325" t="s">
        <v>59</v>
      </c>
      <c r="O1325">
        <v>180</v>
      </c>
      <c r="P1325" t="s">
        <v>48</v>
      </c>
      <c r="Q1325" t="s">
        <v>102</v>
      </c>
      <c r="R1325" t="s">
        <v>52</v>
      </c>
      <c r="S1325" t="s">
        <v>53</v>
      </c>
      <c r="T1325" t="s">
        <v>66</v>
      </c>
      <c r="U1325" t="s">
        <v>42</v>
      </c>
      <c r="V1325" t="s">
        <v>113</v>
      </c>
      <c r="AA1325" t="s">
        <v>894</v>
      </c>
      <c r="AB1325" t="s">
        <v>32</v>
      </c>
      <c r="AE1325">
        <v>5</v>
      </c>
    </row>
    <row r="1326" spans="1:34" x14ac:dyDescent="0.25">
      <c r="A1326" t="s">
        <v>817</v>
      </c>
      <c r="B1326" t="s">
        <v>817</v>
      </c>
      <c r="C1326" t="s">
        <v>809</v>
      </c>
      <c r="D1326" t="s">
        <v>144</v>
      </c>
      <c r="E1326">
        <v>0.2</v>
      </c>
      <c r="F1326" t="s">
        <v>144</v>
      </c>
      <c r="G1326" t="s">
        <v>1326</v>
      </c>
      <c r="H1326" t="s">
        <v>109</v>
      </c>
      <c r="J1326" t="s">
        <v>93</v>
      </c>
      <c r="K1326" t="s">
        <v>810</v>
      </c>
      <c r="M1326" t="s">
        <v>46</v>
      </c>
      <c r="N1326" t="s">
        <v>59</v>
      </c>
      <c r="O1326">
        <v>300</v>
      </c>
      <c r="P1326" t="s">
        <v>35</v>
      </c>
      <c r="Q1326" t="s">
        <v>102</v>
      </c>
      <c r="R1326" t="s">
        <v>52</v>
      </c>
      <c r="S1326" t="s">
        <v>53</v>
      </c>
      <c r="T1326" t="s">
        <v>77</v>
      </c>
      <c r="U1326" t="s">
        <v>42</v>
      </c>
      <c r="V1326" t="s">
        <v>113</v>
      </c>
      <c r="Y1326" t="s">
        <v>165</v>
      </c>
      <c r="Z1326" t="s">
        <v>32</v>
      </c>
      <c r="AA1326">
        <v>0.01</v>
      </c>
      <c r="AB1326" t="s">
        <v>46</v>
      </c>
      <c r="AC1326" t="s">
        <v>341</v>
      </c>
      <c r="AD1326" t="s">
        <v>811</v>
      </c>
      <c r="AE1326">
        <v>0.5</v>
      </c>
      <c r="AF1326" t="s">
        <v>812</v>
      </c>
      <c r="AG1326">
        <v>700</v>
      </c>
      <c r="AH1326" t="s">
        <v>117</v>
      </c>
    </row>
    <row r="1327" spans="1:34" x14ac:dyDescent="0.25">
      <c r="A1327" t="s">
        <v>144</v>
      </c>
      <c r="B1327" t="s">
        <v>144</v>
      </c>
      <c r="C1327" t="s">
        <v>289</v>
      </c>
      <c r="D1327" t="s">
        <v>144</v>
      </c>
      <c r="F1327" t="s">
        <v>144</v>
      </c>
      <c r="G1327" t="s">
        <v>1326</v>
      </c>
      <c r="H1327" t="s">
        <v>290</v>
      </c>
      <c r="I1327">
        <v>10</v>
      </c>
      <c r="J1327" t="s">
        <v>93</v>
      </c>
      <c r="M1327" t="s">
        <v>32</v>
      </c>
      <c r="N1327" t="s">
        <v>59</v>
      </c>
      <c r="O1327">
        <v>360</v>
      </c>
      <c r="P1327" t="s">
        <v>35</v>
      </c>
      <c r="Q1327" t="s">
        <v>102</v>
      </c>
      <c r="R1327" t="s">
        <v>52</v>
      </c>
      <c r="S1327" t="s">
        <v>53</v>
      </c>
      <c r="T1327" t="s">
        <v>66</v>
      </c>
      <c r="U1327" t="s">
        <v>42</v>
      </c>
      <c r="V1327" t="s">
        <v>113</v>
      </c>
      <c r="Z1327" t="s">
        <v>32</v>
      </c>
      <c r="AA1327">
        <v>5.0000000000000001E-3</v>
      </c>
      <c r="AB1327" t="s">
        <v>46</v>
      </c>
      <c r="AC1327" t="s">
        <v>303</v>
      </c>
      <c r="AE1327">
        <v>1</v>
      </c>
      <c r="AF1327" t="s">
        <v>127</v>
      </c>
      <c r="AH1327" t="s">
        <v>117</v>
      </c>
    </row>
    <row r="1328" spans="1:34" x14ac:dyDescent="0.25">
      <c r="A1328" t="s">
        <v>144</v>
      </c>
      <c r="B1328" t="s">
        <v>144</v>
      </c>
      <c r="C1328" t="s">
        <v>975</v>
      </c>
      <c r="D1328" t="s">
        <v>144</v>
      </c>
      <c r="F1328" t="s">
        <v>144</v>
      </c>
      <c r="G1328" t="s">
        <v>1326</v>
      </c>
      <c r="H1328" t="s">
        <v>109</v>
      </c>
      <c r="I1328">
        <v>10</v>
      </c>
      <c r="J1328" t="s">
        <v>93</v>
      </c>
      <c r="M1328" t="s">
        <v>46</v>
      </c>
      <c r="N1328" t="s">
        <v>59</v>
      </c>
      <c r="O1328">
        <v>60</v>
      </c>
      <c r="P1328" t="s">
        <v>48</v>
      </c>
      <c r="Q1328" t="s">
        <v>102</v>
      </c>
      <c r="R1328" t="s">
        <v>52</v>
      </c>
      <c r="S1328" t="s">
        <v>53</v>
      </c>
      <c r="T1328" t="s">
        <v>66</v>
      </c>
      <c r="U1328" t="s">
        <v>42</v>
      </c>
      <c r="V1328" t="s">
        <v>113</v>
      </c>
      <c r="Y1328" t="s">
        <v>165</v>
      </c>
      <c r="Z1328" t="s">
        <v>32</v>
      </c>
      <c r="AA1328">
        <v>5.0000000000000001E-3</v>
      </c>
      <c r="AB1328" t="s">
        <v>46</v>
      </c>
      <c r="AC1328" t="s">
        <v>966</v>
      </c>
      <c r="AD1328" t="s">
        <v>967</v>
      </c>
      <c r="AE1328">
        <v>5</v>
      </c>
      <c r="AF1328" t="s">
        <v>482</v>
      </c>
      <c r="AG1328">
        <v>750</v>
      </c>
      <c r="AH1328" t="s">
        <v>120</v>
      </c>
    </row>
    <row r="1329" spans="1:34" x14ac:dyDescent="0.25">
      <c r="A1329" t="s">
        <v>144</v>
      </c>
      <c r="B1329" t="s">
        <v>144</v>
      </c>
      <c r="C1329" t="s">
        <v>1247</v>
      </c>
      <c r="D1329" t="s">
        <v>144</v>
      </c>
      <c r="F1329" t="s">
        <v>144</v>
      </c>
      <c r="G1329" t="s">
        <v>1326</v>
      </c>
      <c r="H1329" t="s">
        <v>110</v>
      </c>
      <c r="I1329">
        <v>10</v>
      </c>
      <c r="J1329" t="s">
        <v>93</v>
      </c>
      <c r="M1329" t="s">
        <v>46</v>
      </c>
      <c r="N1329" t="s">
        <v>59</v>
      </c>
      <c r="O1329">
        <v>60</v>
      </c>
      <c r="P1329" t="s">
        <v>34</v>
      </c>
      <c r="Q1329" t="s">
        <v>102</v>
      </c>
      <c r="R1329" t="s">
        <v>52</v>
      </c>
      <c r="S1329" t="s">
        <v>53</v>
      </c>
      <c r="T1329" t="s">
        <v>66</v>
      </c>
      <c r="U1329" t="s">
        <v>42</v>
      </c>
      <c r="V1329" t="s">
        <v>113</v>
      </c>
      <c r="W1329">
        <v>1</v>
      </c>
      <c r="Y1329" t="s">
        <v>917</v>
      </c>
      <c r="Z1329" t="s">
        <v>32</v>
      </c>
      <c r="AA1329">
        <v>0.01</v>
      </c>
      <c r="AB1329" t="s">
        <v>46</v>
      </c>
      <c r="AC1329" t="s">
        <v>295</v>
      </c>
      <c r="AD1329" t="s">
        <v>718</v>
      </c>
      <c r="AE1329">
        <v>5</v>
      </c>
      <c r="AF1329" t="s">
        <v>526</v>
      </c>
      <c r="AG1329">
        <v>425</v>
      </c>
      <c r="AH1329" t="s">
        <v>117</v>
      </c>
    </row>
    <row r="1330" spans="1:34" x14ac:dyDescent="0.25">
      <c r="A1330" t="s">
        <v>144</v>
      </c>
      <c r="B1330" t="s">
        <v>144</v>
      </c>
      <c r="C1330" t="s">
        <v>722</v>
      </c>
      <c r="D1330" t="s">
        <v>144</v>
      </c>
      <c r="F1330" t="s">
        <v>144</v>
      </c>
      <c r="G1330" t="s">
        <v>1326</v>
      </c>
      <c r="H1330" t="s">
        <v>110</v>
      </c>
      <c r="I1330">
        <v>10</v>
      </c>
      <c r="J1330" t="s">
        <v>93</v>
      </c>
      <c r="M1330" t="s">
        <v>46</v>
      </c>
      <c r="N1330" t="s">
        <v>59</v>
      </c>
      <c r="O1330">
        <v>120</v>
      </c>
      <c r="P1330" t="s">
        <v>34</v>
      </c>
      <c r="Q1330" t="s">
        <v>102</v>
      </c>
      <c r="R1330" t="s">
        <v>52</v>
      </c>
      <c r="S1330" t="s">
        <v>53</v>
      </c>
      <c r="T1330" t="s">
        <v>66</v>
      </c>
      <c r="U1330" t="s">
        <v>42</v>
      </c>
      <c r="V1330" t="s">
        <v>113</v>
      </c>
      <c r="W1330" t="s">
        <v>181</v>
      </c>
      <c r="Z1330" t="s">
        <v>32</v>
      </c>
      <c r="AA1330">
        <v>3.0000000000000001E-3</v>
      </c>
      <c r="AB1330" t="s">
        <v>46</v>
      </c>
      <c r="AC1330">
        <v>6495</v>
      </c>
      <c r="AD1330" t="s">
        <v>718</v>
      </c>
      <c r="AE1330">
        <v>5</v>
      </c>
      <c r="AF1330" t="s">
        <v>127</v>
      </c>
      <c r="AG1330">
        <v>696</v>
      </c>
      <c r="AH1330" t="s">
        <v>117</v>
      </c>
    </row>
    <row r="1331" spans="1:34" x14ac:dyDescent="0.25">
      <c r="A1331" t="s">
        <v>954</v>
      </c>
      <c r="B1331" t="s">
        <v>954</v>
      </c>
      <c r="C1331" t="s">
        <v>1140</v>
      </c>
      <c r="D1331" t="s">
        <v>144</v>
      </c>
      <c r="F1331" t="s">
        <v>144</v>
      </c>
      <c r="G1331" t="s">
        <v>1326</v>
      </c>
      <c r="H1331" t="s">
        <v>111</v>
      </c>
      <c r="I1331">
        <v>10</v>
      </c>
      <c r="J1331" t="s">
        <v>93</v>
      </c>
      <c r="M1331" t="s">
        <v>46</v>
      </c>
      <c r="N1331" t="s">
        <v>47</v>
      </c>
      <c r="O1331">
        <v>180</v>
      </c>
      <c r="P1331" t="s">
        <v>34</v>
      </c>
      <c r="Q1331" t="s">
        <v>102</v>
      </c>
      <c r="R1331" t="s">
        <v>52</v>
      </c>
      <c r="S1331" t="s">
        <v>53</v>
      </c>
      <c r="T1331" t="s">
        <v>66</v>
      </c>
      <c r="U1331" t="s">
        <v>42</v>
      </c>
      <c r="V1331" t="s">
        <v>113</v>
      </c>
      <c r="W1331">
        <v>0</v>
      </c>
      <c r="Y1331" t="s">
        <v>165</v>
      </c>
      <c r="Z1331" t="s">
        <v>32</v>
      </c>
      <c r="AA1331">
        <v>1E-3</v>
      </c>
      <c r="AB1331" t="s">
        <v>46</v>
      </c>
      <c r="AC1331" t="s">
        <v>1127</v>
      </c>
      <c r="AD1331" t="s">
        <v>1122</v>
      </c>
      <c r="AE1331">
        <v>2</v>
      </c>
      <c r="AF1331" t="s">
        <v>526</v>
      </c>
      <c r="AG1331">
        <v>450</v>
      </c>
      <c r="AH1331" t="s">
        <v>116</v>
      </c>
    </row>
    <row r="1332" spans="1:34" x14ac:dyDescent="0.25">
      <c r="A1332" t="s">
        <v>144</v>
      </c>
      <c r="B1332" t="s">
        <v>144</v>
      </c>
      <c r="C1332" t="s">
        <v>211</v>
      </c>
      <c r="D1332" t="s">
        <v>144</v>
      </c>
      <c r="F1332" t="s">
        <v>144</v>
      </c>
      <c r="G1332" t="s">
        <v>1326</v>
      </c>
      <c r="I1332">
        <v>15</v>
      </c>
      <c r="J1332" t="s">
        <v>93</v>
      </c>
      <c r="M1332" t="s">
        <v>46</v>
      </c>
      <c r="N1332" t="s">
        <v>59</v>
      </c>
      <c r="O1332">
        <v>600</v>
      </c>
      <c r="P1332" t="s">
        <v>34</v>
      </c>
      <c r="Q1332" t="s">
        <v>102</v>
      </c>
      <c r="R1332" t="s">
        <v>52</v>
      </c>
      <c r="S1332" t="s">
        <v>89</v>
      </c>
      <c r="T1332" t="s">
        <v>66</v>
      </c>
      <c r="U1332" t="s">
        <v>42</v>
      </c>
      <c r="V1332" t="s">
        <v>113</v>
      </c>
      <c r="W1332" t="s">
        <v>181</v>
      </c>
      <c r="X1332" t="s">
        <v>182</v>
      </c>
      <c r="Y1332" t="s">
        <v>183</v>
      </c>
      <c r="Z1332" t="s">
        <v>32</v>
      </c>
      <c r="AA1332">
        <v>5.0000000000000001E-3</v>
      </c>
      <c r="AB1332" t="s">
        <v>32</v>
      </c>
      <c r="AC1332" t="s">
        <v>184</v>
      </c>
      <c r="AD1332" t="s">
        <v>185</v>
      </c>
      <c r="AE1332">
        <v>5</v>
      </c>
      <c r="AF1332" t="s">
        <v>186</v>
      </c>
      <c r="AG1332">
        <v>320</v>
      </c>
      <c r="AH1332" t="s">
        <v>116</v>
      </c>
    </row>
    <row r="1333" spans="1:34" x14ac:dyDescent="0.25">
      <c r="A1333" t="s">
        <v>144</v>
      </c>
      <c r="B1333" t="s">
        <v>144</v>
      </c>
      <c r="C1333" t="s">
        <v>1191</v>
      </c>
      <c r="D1333" t="s">
        <v>144</v>
      </c>
      <c r="F1333" t="s">
        <v>144</v>
      </c>
      <c r="G1333" t="s">
        <v>1326</v>
      </c>
      <c r="I1333">
        <v>10</v>
      </c>
      <c r="J1333" t="s">
        <v>93</v>
      </c>
      <c r="M1333" t="s">
        <v>46</v>
      </c>
      <c r="N1333" t="s">
        <v>47</v>
      </c>
      <c r="O1333">
        <v>60</v>
      </c>
      <c r="P1333" t="s">
        <v>71</v>
      </c>
      <c r="Q1333" t="s">
        <v>102</v>
      </c>
      <c r="R1333" t="s">
        <v>39</v>
      </c>
      <c r="S1333" t="s">
        <v>90</v>
      </c>
      <c r="T1333" t="s">
        <v>66</v>
      </c>
      <c r="U1333" t="s">
        <v>42</v>
      </c>
      <c r="V1333" t="s">
        <v>113</v>
      </c>
      <c r="W1333">
        <v>2.8885799999999762</v>
      </c>
      <c r="X1333">
        <v>5</v>
      </c>
      <c r="Z1333" t="s">
        <v>32</v>
      </c>
      <c r="AA1333">
        <v>5.0000000000000001E-3</v>
      </c>
      <c r="AB1333" t="s">
        <v>32</v>
      </c>
      <c r="AC1333" t="s">
        <v>1192</v>
      </c>
      <c r="AD1333" t="s">
        <v>1193</v>
      </c>
      <c r="AE1333">
        <v>5</v>
      </c>
      <c r="AF1333" t="s">
        <v>802</v>
      </c>
      <c r="AG1333">
        <v>900</v>
      </c>
      <c r="AH1333" t="s">
        <v>119</v>
      </c>
    </row>
    <row r="1334" spans="1:34" x14ac:dyDescent="0.25">
      <c r="A1334" t="s">
        <v>144</v>
      </c>
      <c r="B1334" t="s">
        <v>144</v>
      </c>
      <c r="C1334" t="s">
        <v>396</v>
      </c>
      <c r="D1334" t="s">
        <v>144</v>
      </c>
      <c r="F1334" t="s">
        <v>144</v>
      </c>
      <c r="G1334" t="s">
        <v>1326</v>
      </c>
      <c r="H1334" t="s">
        <v>111</v>
      </c>
      <c r="I1334">
        <v>10</v>
      </c>
      <c r="J1334" t="s">
        <v>93</v>
      </c>
      <c r="M1334" t="s">
        <v>32</v>
      </c>
      <c r="N1334" t="s">
        <v>59</v>
      </c>
      <c r="O1334">
        <v>900</v>
      </c>
      <c r="P1334" t="s">
        <v>34</v>
      </c>
      <c r="Q1334" t="s">
        <v>102</v>
      </c>
      <c r="R1334" t="s">
        <v>52</v>
      </c>
      <c r="S1334" t="s">
        <v>85</v>
      </c>
      <c r="T1334" t="s">
        <v>66</v>
      </c>
      <c r="U1334" t="s">
        <v>42</v>
      </c>
      <c r="V1334" t="s">
        <v>100</v>
      </c>
      <c r="Z1334" t="s">
        <v>32</v>
      </c>
      <c r="AB1334" t="s">
        <v>32</v>
      </c>
      <c r="AC1334" t="s">
        <v>403</v>
      </c>
      <c r="AD1334" t="s">
        <v>404</v>
      </c>
      <c r="AE1334">
        <v>5</v>
      </c>
      <c r="AF1334" t="s">
        <v>405</v>
      </c>
      <c r="AH1334" t="s">
        <v>116</v>
      </c>
    </row>
    <row r="1335" spans="1:34" x14ac:dyDescent="0.25">
      <c r="A1335" t="s">
        <v>570</v>
      </c>
      <c r="B1335" t="s">
        <v>570</v>
      </c>
      <c r="C1335" t="s">
        <v>575</v>
      </c>
      <c r="D1335" t="s">
        <v>144</v>
      </c>
      <c r="F1335" t="s">
        <v>144</v>
      </c>
      <c r="G1335" t="s">
        <v>1326</v>
      </c>
      <c r="I1335">
        <v>10</v>
      </c>
      <c r="J1335" t="s">
        <v>93</v>
      </c>
      <c r="M1335" t="s">
        <v>46</v>
      </c>
      <c r="N1335" t="s">
        <v>70</v>
      </c>
      <c r="O1335">
        <v>300</v>
      </c>
      <c r="P1335" t="s">
        <v>34</v>
      </c>
      <c r="Q1335" t="s">
        <v>102</v>
      </c>
      <c r="R1335" t="s">
        <v>52</v>
      </c>
      <c r="S1335" t="s">
        <v>53</v>
      </c>
      <c r="T1335" t="s">
        <v>66</v>
      </c>
      <c r="U1335" t="s">
        <v>42</v>
      </c>
      <c r="V1335" t="s">
        <v>113</v>
      </c>
      <c r="W1335">
        <v>3</v>
      </c>
      <c r="Y1335" t="s">
        <v>165</v>
      </c>
      <c r="Z1335" t="s">
        <v>46</v>
      </c>
      <c r="AB1335" t="s">
        <v>46</v>
      </c>
      <c r="AC1335" t="s">
        <v>557</v>
      </c>
      <c r="AD1335" t="s">
        <v>558</v>
      </c>
      <c r="AE1335">
        <v>5</v>
      </c>
      <c r="AF1335" t="s">
        <v>482</v>
      </c>
      <c r="AG1335">
        <v>300</v>
      </c>
      <c r="AH1335" t="s">
        <v>116</v>
      </c>
    </row>
    <row r="1336" spans="1:34" x14ac:dyDescent="0.25">
      <c r="A1336" t="s">
        <v>453</v>
      </c>
      <c r="B1336" t="s">
        <v>453</v>
      </c>
      <c r="C1336" t="s">
        <v>440</v>
      </c>
      <c r="D1336" t="s">
        <v>144</v>
      </c>
      <c r="F1336" t="s">
        <v>144</v>
      </c>
      <c r="G1336" t="s">
        <v>1326</v>
      </c>
      <c r="I1336">
        <v>10</v>
      </c>
      <c r="J1336" t="s">
        <v>93</v>
      </c>
      <c r="M1336" t="s">
        <v>46</v>
      </c>
      <c r="N1336" t="s">
        <v>59</v>
      </c>
      <c r="O1336">
        <v>600</v>
      </c>
      <c r="P1336" t="s">
        <v>35</v>
      </c>
      <c r="Q1336" t="s">
        <v>102</v>
      </c>
      <c r="R1336" t="s">
        <v>78</v>
      </c>
      <c r="S1336" t="s">
        <v>85</v>
      </c>
      <c r="T1336" t="s">
        <v>66</v>
      </c>
      <c r="U1336" t="s">
        <v>42</v>
      </c>
      <c r="V1336" t="s">
        <v>113</v>
      </c>
      <c r="Z1336" t="s">
        <v>32</v>
      </c>
      <c r="AA1336">
        <v>5.0000000000000001E-3</v>
      </c>
      <c r="AB1336" t="s">
        <v>32</v>
      </c>
      <c r="AC1336" t="s">
        <v>441</v>
      </c>
      <c r="AD1336" t="s">
        <v>442</v>
      </c>
      <c r="AE1336">
        <v>20</v>
      </c>
      <c r="AG1336">
        <v>850</v>
      </c>
      <c r="AH1336" t="s">
        <v>117</v>
      </c>
    </row>
    <row r="1337" spans="1:34" x14ac:dyDescent="0.25">
      <c r="A1337" t="s">
        <v>583</v>
      </c>
      <c r="B1337" t="s">
        <v>583</v>
      </c>
      <c r="C1337" t="s">
        <v>576</v>
      </c>
      <c r="D1337" t="s">
        <v>190</v>
      </c>
      <c r="E1337">
        <v>6.0000000000000001E-3</v>
      </c>
      <c r="F1337" t="s">
        <v>144</v>
      </c>
      <c r="G1337" t="s">
        <v>1326</v>
      </c>
      <c r="H1337" t="s">
        <v>111</v>
      </c>
      <c r="I1337">
        <v>10</v>
      </c>
      <c r="J1337" t="s">
        <v>93</v>
      </c>
      <c r="M1337" t="s">
        <v>46</v>
      </c>
      <c r="N1337" t="s">
        <v>59</v>
      </c>
      <c r="O1337">
        <v>10</v>
      </c>
      <c r="P1337" t="s">
        <v>48</v>
      </c>
      <c r="Q1337" t="s">
        <v>102</v>
      </c>
      <c r="R1337" t="s">
        <v>52</v>
      </c>
      <c r="S1337" t="s">
        <v>53</v>
      </c>
      <c r="T1337" t="s">
        <v>66</v>
      </c>
      <c r="U1337" t="s">
        <v>42</v>
      </c>
      <c r="V1337" t="s">
        <v>113</v>
      </c>
      <c r="Z1337" t="s">
        <v>32</v>
      </c>
      <c r="AA1337">
        <v>0.01</v>
      </c>
      <c r="AB1337" t="s">
        <v>46</v>
      </c>
      <c r="AC1337" t="s">
        <v>584</v>
      </c>
      <c r="AD1337" t="s">
        <v>220</v>
      </c>
      <c r="AE1337">
        <v>10</v>
      </c>
      <c r="AF1337" t="s">
        <v>127</v>
      </c>
      <c r="AG1337">
        <v>130</v>
      </c>
      <c r="AH1337" t="s">
        <v>116</v>
      </c>
    </row>
    <row r="1338" spans="1:34" x14ac:dyDescent="0.25">
      <c r="A1338" t="s">
        <v>1210</v>
      </c>
      <c r="B1338" t="s">
        <v>1210</v>
      </c>
      <c r="C1338" t="s">
        <v>1246</v>
      </c>
      <c r="D1338" t="s">
        <v>190</v>
      </c>
      <c r="E1338">
        <v>2.4E-2</v>
      </c>
      <c r="F1338" t="s">
        <v>144</v>
      </c>
      <c r="G1338" t="s">
        <v>1326</v>
      </c>
      <c r="H1338" t="s">
        <v>109</v>
      </c>
      <c r="I1338">
        <v>10</v>
      </c>
      <c r="J1338" t="s">
        <v>93</v>
      </c>
      <c r="M1338" t="s">
        <v>46</v>
      </c>
      <c r="N1338" t="s">
        <v>59</v>
      </c>
      <c r="O1338">
        <v>600</v>
      </c>
      <c r="P1338" t="s">
        <v>48</v>
      </c>
      <c r="Q1338" t="s">
        <v>102</v>
      </c>
      <c r="R1338" t="s">
        <v>52</v>
      </c>
      <c r="S1338" t="s">
        <v>90</v>
      </c>
      <c r="T1338" t="s">
        <v>66</v>
      </c>
      <c r="U1338" t="s">
        <v>42</v>
      </c>
      <c r="V1338" t="s">
        <v>113</v>
      </c>
      <c r="W1338">
        <v>0.6</v>
      </c>
      <c r="X1338">
        <v>5</v>
      </c>
      <c r="Z1338" t="s">
        <v>32</v>
      </c>
      <c r="AA1338">
        <v>0.01</v>
      </c>
      <c r="AB1338" t="s">
        <v>32</v>
      </c>
      <c r="AC1338" t="s">
        <v>1211</v>
      </c>
      <c r="AD1338" t="s">
        <v>1212</v>
      </c>
      <c r="AE1338">
        <v>1</v>
      </c>
      <c r="AF1338" t="s">
        <v>1213</v>
      </c>
      <c r="AG1338">
        <v>800</v>
      </c>
      <c r="AH1338" t="s">
        <v>116</v>
      </c>
    </row>
    <row r="1339" spans="1:34" x14ac:dyDescent="0.25">
      <c r="A1339" t="s">
        <v>190</v>
      </c>
      <c r="B1339" t="s">
        <v>190</v>
      </c>
      <c r="C1339" t="s">
        <v>497</v>
      </c>
      <c r="D1339" t="s">
        <v>190</v>
      </c>
      <c r="E1339">
        <v>2.47E-2</v>
      </c>
      <c r="F1339" t="s">
        <v>144</v>
      </c>
      <c r="G1339" t="s">
        <v>1326</v>
      </c>
      <c r="H1339" t="s">
        <v>109</v>
      </c>
      <c r="I1339">
        <v>10</v>
      </c>
      <c r="J1339" t="s">
        <v>93</v>
      </c>
      <c r="M1339" t="s">
        <v>46</v>
      </c>
      <c r="N1339" t="s">
        <v>59</v>
      </c>
      <c r="O1339">
        <v>180</v>
      </c>
      <c r="P1339" t="s">
        <v>48</v>
      </c>
      <c r="Q1339" t="s">
        <v>102</v>
      </c>
      <c r="R1339" t="s">
        <v>52</v>
      </c>
      <c r="S1339" t="s">
        <v>53</v>
      </c>
      <c r="T1339" t="s">
        <v>66</v>
      </c>
      <c r="U1339" t="s">
        <v>42</v>
      </c>
      <c r="V1339" t="s">
        <v>113</v>
      </c>
      <c r="W1339">
        <v>3</v>
      </c>
      <c r="Y1339" t="s">
        <v>519</v>
      </c>
      <c r="Z1339" t="s">
        <v>32</v>
      </c>
      <c r="AA1339" t="s">
        <v>397</v>
      </c>
      <c r="AB1339" t="s">
        <v>46</v>
      </c>
      <c r="AC1339" t="s">
        <v>499</v>
      </c>
      <c r="AD1339" t="s">
        <v>500</v>
      </c>
      <c r="AE1339">
        <v>5</v>
      </c>
      <c r="AF1339" t="s">
        <v>501</v>
      </c>
      <c r="AG1339">
        <v>330</v>
      </c>
      <c r="AH1339" t="s">
        <v>116</v>
      </c>
    </row>
    <row r="1340" spans="1:34" x14ac:dyDescent="0.25">
      <c r="A1340" t="s">
        <v>1210</v>
      </c>
      <c r="B1340" t="s">
        <v>1210</v>
      </c>
      <c r="C1340" t="s">
        <v>1246</v>
      </c>
      <c r="D1340" t="s">
        <v>190</v>
      </c>
      <c r="E1340">
        <v>2.5999999999999999E-2</v>
      </c>
      <c r="F1340" t="s">
        <v>144</v>
      </c>
      <c r="G1340" t="s">
        <v>1326</v>
      </c>
      <c r="H1340" t="s">
        <v>109</v>
      </c>
      <c r="I1340">
        <v>10</v>
      </c>
      <c r="J1340" t="s">
        <v>93</v>
      </c>
      <c r="M1340" t="s">
        <v>46</v>
      </c>
      <c r="N1340" t="s">
        <v>59</v>
      </c>
      <c r="O1340">
        <v>600</v>
      </c>
      <c r="P1340" t="s">
        <v>48</v>
      </c>
      <c r="Q1340" t="s">
        <v>102</v>
      </c>
      <c r="R1340" t="s">
        <v>52</v>
      </c>
      <c r="S1340" t="s">
        <v>53</v>
      </c>
      <c r="T1340" t="s">
        <v>66</v>
      </c>
      <c r="U1340" t="s">
        <v>42</v>
      </c>
      <c r="V1340" t="s">
        <v>113</v>
      </c>
      <c r="W1340">
        <v>0</v>
      </c>
      <c r="Z1340" t="s">
        <v>32</v>
      </c>
      <c r="AA1340">
        <v>0.01</v>
      </c>
      <c r="AB1340" t="s">
        <v>46</v>
      </c>
      <c r="AC1340" t="s">
        <v>1205</v>
      </c>
      <c r="AD1340" t="s">
        <v>1206</v>
      </c>
      <c r="AE1340">
        <v>1</v>
      </c>
      <c r="AF1340" t="s">
        <v>1204</v>
      </c>
      <c r="AG1340">
        <v>272</v>
      </c>
      <c r="AH1340" t="s">
        <v>116</v>
      </c>
    </row>
    <row r="1341" spans="1:34" x14ac:dyDescent="0.25">
      <c r="A1341" t="s">
        <v>309</v>
      </c>
      <c r="B1341" t="s">
        <v>309</v>
      </c>
      <c r="C1341" t="s">
        <v>975</v>
      </c>
      <c r="D1341" t="s">
        <v>190</v>
      </c>
      <c r="E1341">
        <v>2.7E-2</v>
      </c>
      <c r="F1341" t="s">
        <v>144</v>
      </c>
      <c r="G1341" t="s">
        <v>1326</v>
      </c>
      <c r="H1341" t="s">
        <v>109</v>
      </c>
      <c r="I1341">
        <v>10</v>
      </c>
      <c r="J1341" t="s">
        <v>93</v>
      </c>
      <c r="M1341" t="s">
        <v>46</v>
      </c>
      <c r="N1341" t="s">
        <v>59</v>
      </c>
      <c r="O1341">
        <v>60</v>
      </c>
      <c r="P1341" t="s">
        <v>48</v>
      </c>
      <c r="Q1341" t="s">
        <v>102</v>
      </c>
      <c r="R1341" t="s">
        <v>52</v>
      </c>
      <c r="S1341" t="s">
        <v>53</v>
      </c>
      <c r="T1341" t="s">
        <v>66</v>
      </c>
      <c r="U1341" t="s">
        <v>42</v>
      </c>
      <c r="V1341" t="s">
        <v>113</v>
      </c>
      <c r="Y1341" t="s">
        <v>165</v>
      </c>
      <c r="Z1341" t="s">
        <v>32</v>
      </c>
      <c r="AA1341">
        <v>0.01</v>
      </c>
      <c r="AB1341" t="s">
        <v>46</v>
      </c>
      <c r="AC1341" t="s">
        <v>966</v>
      </c>
      <c r="AD1341" t="s">
        <v>967</v>
      </c>
      <c r="AE1341">
        <v>5</v>
      </c>
      <c r="AF1341" t="s">
        <v>482</v>
      </c>
      <c r="AG1341">
        <v>750</v>
      </c>
      <c r="AH1341" t="s">
        <v>120</v>
      </c>
    </row>
    <row r="1342" spans="1:34" x14ac:dyDescent="0.25">
      <c r="A1342" t="s">
        <v>190</v>
      </c>
      <c r="B1342" t="s">
        <v>190</v>
      </c>
      <c r="C1342" t="s">
        <v>668</v>
      </c>
      <c r="D1342" t="s">
        <v>190</v>
      </c>
      <c r="E1342">
        <v>2.8300000000000002E-2</v>
      </c>
      <c r="F1342" t="s">
        <v>144</v>
      </c>
      <c r="G1342" t="s">
        <v>1326</v>
      </c>
      <c r="H1342" t="s">
        <v>109</v>
      </c>
      <c r="I1342">
        <v>10</v>
      </c>
      <c r="J1342" t="s">
        <v>93</v>
      </c>
      <c r="M1342" t="s">
        <v>46</v>
      </c>
      <c r="N1342" t="s">
        <v>47</v>
      </c>
      <c r="O1342">
        <v>120</v>
      </c>
      <c r="P1342" t="s">
        <v>48</v>
      </c>
      <c r="Q1342" t="s">
        <v>102</v>
      </c>
      <c r="R1342" t="s">
        <v>52</v>
      </c>
      <c r="S1342" t="s">
        <v>53</v>
      </c>
      <c r="T1342" t="s">
        <v>66</v>
      </c>
      <c r="U1342" t="s">
        <v>42</v>
      </c>
      <c r="V1342" t="s">
        <v>113</v>
      </c>
      <c r="Z1342" t="s">
        <v>32</v>
      </c>
      <c r="AA1342">
        <v>2E-3</v>
      </c>
      <c r="AB1342" t="s">
        <v>46</v>
      </c>
      <c r="AG1342">
        <v>280</v>
      </c>
      <c r="AH1342" t="s">
        <v>116</v>
      </c>
    </row>
    <row r="1343" spans="1:34" x14ac:dyDescent="0.25">
      <c r="A1343" t="s">
        <v>346</v>
      </c>
      <c r="B1343" t="s">
        <v>190</v>
      </c>
      <c r="C1343" t="s">
        <v>1261</v>
      </c>
      <c r="D1343" t="s">
        <v>190</v>
      </c>
      <c r="E1343">
        <v>3.3399999999999999E-2</v>
      </c>
      <c r="F1343" t="s">
        <v>144</v>
      </c>
      <c r="G1343" t="s">
        <v>1326</v>
      </c>
      <c r="H1343" t="s">
        <v>111</v>
      </c>
      <c r="I1343">
        <v>10</v>
      </c>
      <c r="J1343" t="s">
        <v>96</v>
      </c>
      <c r="M1343" t="s">
        <v>32</v>
      </c>
      <c r="N1343" t="s">
        <v>59</v>
      </c>
      <c r="O1343">
        <v>18</v>
      </c>
      <c r="P1343" t="s">
        <v>71</v>
      </c>
      <c r="S1343" t="s">
        <v>53</v>
      </c>
      <c r="T1343" t="s">
        <v>66</v>
      </c>
      <c r="U1343" t="s">
        <v>42</v>
      </c>
      <c r="V1343" t="s">
        <v>113</v>
      </c>
      <c r="Y1343" t="s">
        <v>1257</v>
      </c>
      <c r="Z1343" t="s">
        <v>32</v>
      </c>
      <c r="AA1343">
        <v>0.05</v>
      </c>
      <c r="AB1343" t="s">
        <v>46</v>
      </c>
      <c r="AC1343" t="s">
        <v>778</v>
      </c>
      <c r="AD1343" t="s">
        <v>220</v>
      </c>
      <c r="AE1343">
        <v>2</v>
      </c>
      <c r="AF1343" t="s">
        <v>127</v>
      </c>
      <c r="AG1343">
        <v>393</v>
      </c>
      <c r="AH1343" t="s">
        <v>116</v>
      </c>
    </row>
    <row r="1344" spans="1:34" x14ac:dyDescent="0.25">
      <c r="A1344" t="s">
        <v>309</v>
      </c>
      <c r="B1344" t="s">
        <v>309</v>
      </c>
      <c r="C1344" t="s">
        <v>289</v>
      </c>
      <c r="D1344" t="s">
        <v>190</v>
      </c>
      <c r="E1344">
        <v>3.4000000000000002E-2</v>
      </c>
      <c r="F1344" t="s">
        <v>144</v>
      </c>
      <c r="G1344" t="s">
        <v>1326</v>
      </c>
      <c r="H1344" t="s">
        <v>290</v>
      </c>
      <c r="I1344">
        <v>10</v>
      </c>
      <c r="J1344" t="s">
        <v>93</v>
      </c>
      <c r="M1344" t="s">
        <v>32</v>
      </c>
      <c r="N1344" t="s">
        <v>59</v>
      </c>
      <c r="O1344">
        <v>360</v>
      </c>
      <c r="P1344" t="s">
        <v>35</v>
      </c>
      <c r="Q1344" t="s">
        <v>103</v>
      </c>
      <c r="R1344" t="s">
        <v>52</v>
      </c>
      <c r="S1344" t="s">
        <v>53</v>
      </c>
      <c r="T1344" t="s">
        <v>41</v>
      </c>
      <c r="U1344" t="s">
        <v>42</v>
      </c>
      <c r="V1344" t="s">
        <v>113</v>
      </c>
      <c r="Z1344" t="s">
        <v>32</v>
      </c>
      <c r="AA1344">
        <v>5.0000000000000001E-3</v>
      </c>
      <c r="AB1344" t="s">
        <v>46</v>
      </c>
      <c r="AC1344" t="s">
        <v>310</v>
      </c>
      <c r="AE1344">
        <v>1</v>
      </c>
      <c r="AF1344" t="s">
        <v>127</v>
      </c>
      <c r="AH1344" t="s">
        <v>117</v>
      </c>
    </row>
    <row r="1345" spans="1:34" x14ac:dyDescent="0.25">
      <c r="A1345" t="s">
        <v>145</v>
      </c>
      <c r="B1345" t="s">
        <v>145</v>
      </c>
      <c r="C1345" t="s">
        <v>164</v>
      </c>
      <c r="D1345" t="s">
        <v>190</v>
      </c>
      <c r="E1345" s="17">
        <v>3.4299999999999997E-2</v>
      </c>
      <c r="F1345" t="s">
        <v>144</v>
      </c>
      <c r="G1345" t="s">
        <v>1326</v>
      </c>
      <c r="H1345" t="s">
        <v>109</v>
      </c>
      <c r="I1345">
        <v>10</v>
      </c>
      <c r="J1345" t="s">
        <v>132</v>
      </c>
      <c r="M1345" t="s">
        <v>46</v>
      </c>
      <c r="N1345" t="s">
        <v>59</v>
      </c>
      <c r="O1345">
        <v>300</v>
      </c>
      <c r="P1345" t="s">
        <v>123</v>
      </c>
      <c r="Q1345" t="s">
        <v>102</v>
      </c>
      <c r="R1345" t="s">
        <v>52</v>
      </c>
      <c r="S1345" t="s">
        <v>53</v>
      </c>
      <c r="T1345" t="s">
        <v>66</v>
      </c>
      <c r="U1345" t="s">
        <v>42</v>
      </c>
      <c r="V1345" t="s">
        <v>113</v>
      </c>
      <c r="W1345">
        <v>0.5</v>
      </c>
      <c r="Y1345" t="s">
        <v>124</v>
      </c>
      <c r="Z1345" t="s">
        <v>32</v>
      </c>
      <c r="AA1345">
        <v>1E-3</v>
      </c>
      <c r="AB1345" t="s">
        <v>46</v>
      </c>
      <c r="AC1345" t="s">
        <v>133</v>
      </c>
      <c r="AD1345" t="s">
        <v>134</v>
      </c>
      <c r="AE1345">
        <v>2</v>
      </c>
      <c r="AF1345" t="s">
        <v>127</v>
      </c>
      <c r="AG1345">
        <v>321</v>
      </c>
      <c r="AH1345" t="s">
        <v>116</v>
      </c>
    </row>
    <row r="1346" spans="1:34" x14ac:dyDescent="0.25">
      <c r="A1346" t="s">
        <v>190</v>
      </c>
      <c r="B1346" t="s">
        <v>190</v>
      </c>
      <c r="C1346" t="s">
        <v>1247</v>
      </c>
      <c r="D1346" t="s">
        <v>190</v>
      </c>
      <c r="E1346">
        <v>3.5999999999999997E-2</v>
      </c>
      <c r="F1346" t="s">
        <v>144</v>
      </c>
      <c r="G1346" t="s">
        <v>1326</v>
      </c>
      <c r="H1346" t="s">
        <v>110</v>
      </c>
      <c r="I1346">
        <v>10</v>
      </c>
      <c r="J1346" t="s">
        <v>93</v>
      </c>
      <c r="M1346" t="s">
        <v>46</v>
      </c>
      <c r="N1346" t="s">
        <v>59</v>
      </c>
      <c r="O1346">
        <v>60</v>
      </c>
      <c r="P1346" t="s">
        <v>34</v>
      </c>
      <c r="Q1346" t="s">
        <v>102</v>
      </c>
      <c r="R1346" t="s">
        <v>52</v>
      </c>
      <c r="S1346" t="s">
        <v>53</v>
      </c>
      <c r="T1346" t="s">
        <v>66</v>
      </c>
      <c r="U1346" t="s">
        <v>42</v>
      </c>
      <c r="V1346" t="s">
        <v>113</v>
      </c>
      <c r="W1346">
        <v>1</v>
      </c>
      <c r="Y1346" t="s">
        <v>917</v>
      </c>
      <c r="Z1346" t="s">
        <v>32</v>
      </c>
      <c r="AA1346">
        <v>0.01</v>
      </c>
      <c r="AB1346" t="s">
        <v>46</v>
      </c>
      <c r="AC1346" t="s">
        <v>295</v>
      </c>
      <c r="AD1346" t="s">
        <v>718</v>
      </c>
      <c r="AE1346">
        <v>5</v>
      </c>
      <c r="AF1346" t="s">
        <v>526</v>
      </c>
      <c r="AG1346">
        <v>425</v>
      </c>
      <c r="AH1346" t="s">
        <v>117</v>
      </c>
    </row>
    <row r="1347" spans="1:34" x14ac:dyDescent="0.25">
      <c r="A1347" t="s">
        <v>190</v>
      </c>
      <c r="B1347" t="s">
        <v>190</v>
      </c>
      <c r="C1347" t="s">
        <v>722</v>
      </c>
      <c r="D1347" t="s">
        <v>190</v>
      </c>
      <c r="E1347">
        <v>3.6666666666666674E-2</v>
      </c>
      <c r="F1347" t="s">
        <v>144</v>
      </c>
      <c r="G1347" t="s">
        <v>1326</v>
      </c>
      <c r="H1347" t="s">
        <v>110</v>
      </c>
      <c r="I1347">
        <v>10</v>
      </c>
      <c r="J1347" t="s">
        <v>93</v>
      </c>
      <c r="M1347" t="s">
        <v>46</v>
      </c>
      <c r="N1347" t="s">
        <v>59</v>
      </c>
      <c r="O1347">
        <v>120</v>
      </c>
      <c r="P1347" t="s">
        <v>34</v>
      </c>
      <c r="Q1347" t="s">
        <v>102</v>
      </c>
      <c r="R1347" t="s">
        <v>52</v>
      </c>
      <c r="S1347" t="s">
        <v>53</v>
      </c>
      <c r="T1347" t="s">
        <v>66</v>
      </c>
      <c r="U1347" t="s">
        <v>42</v>
      </c>
      <c r="V1347" t="s">
        <v>113</v>
      </c>
      <c r="W1347" t="s">
        <v>181</v>
      </c>
      <c r="Z1347" t="s">
        <v>32</v>
      </c>
      <c r="AA1347">
        <v>0.01</v>
      </c>
      <c r="AB1347" t="s">
        <v>46</v>
      </c>
      <c r="AC1347">
        <v>6495</v>
      </c>
      <c r="AD1347" t="s">
        <v>718</v>
      </c>
      <c r="AE1347">
        <v>5</v>
      </c>
      <c r="AF1347" t="s">
        <v>127</v>
      </c>
      <c r="AG1347">
        <v>696</v>
      </c>
      <c r="AH1347" t="s">
        <v>117</v>
      </c>
    </row>
    <row r="1348" spans="1:34" x14ac:dyDescent="0.25">
      <c r="A1348" t="s">
        <v>190</v>
      </c>
      <c r="B1348" t="s">
        <v>190</v>
      </c>
      <c r="C1348" t="s">
        <v>889</v>
      </c>
      <c r="D1348" t="s">
        <v>190</v>
      </c>
      <c r="E1348">
        <v>3.7999999999999999E-2</v>
      </c>
      <c r="F1348" t="s">
        <v>144</v>
      </c>
      <c r="G1348" t="s">
        <v>1326</v>
      </c>
      <c r="H1348" t="s">
        <v>109</v>
      </c>
      <c r="I1348">
        <v>10</v>
      </c>
      <c r="J1348" t="s">
        <v>93</v>
      </c>
      <c r="M1348" t="s">
        <v>46</v>
      </c>
      <c r="N1348" t="s">
        <v>59</v>
      </c>
      <c r="O1348">
        <v>5</v>
      </c>
      <c r="P1348" t="s">
        <v>48</v>
      </c>
      <c r="Q1348" t="s">
        <v>102</v>
      </c>
      <c r="R1348" t="s">
        <v>52</v>
      </c>
      <c r="S1348" t="s">
        <v>53</v>
      </c>
      <c r="T1348" t="s">
        <v>66</v>
      </c>
      <c r="U1348" t="s">
        <v>42</v>
      </c>
      <c r="V1348" t="s">
        <v>113</v>
      </c>
      <c r="W1348">
        <v>0</v>
      </c>
      <c r="X1348" t="s">
        <v>55</v>
      </c>
      <c r="Y1348" t="s">
        <v>890</v>
      </c>
      <c r="Z1348" t="s">
        <v>32</v>
      </c>
      <c r="AA1348">
        <v>0.01</v>
      </c>
      <c r="AB1348" t="s">
        <v>46</v>
      </c>
      <c r="AC1348" t="s">
        <v>410</v>
      </c>
      <c r="AD1348" t="s">
        <v>220</v>
      </c>
      <c r="AE1348">
        <v>10</v>
      </c>
      <c r="AF1348" t="s">
        <v>482</v>
      </c>
      <c r="AG1348">
        <v>750</v>
      </c>
      <c r="AH1348" t="s">
        <v>116</v>
      </c>
    </row>
    <row r="1349" spans="1:34" x14ac:dyDescent="0.25">
      <c r="A1349" t="s">
        <v>793</v>
      </c>
      <c r="B1349" t="s">
        <v>793</v>
      </c>
      <c r="C1349" t="s">
        <v>808</v>
      </c>
      <c r="D1349" t="s">
        <v>190</v>
      </c>
      <c r="E1349" s="18">
        <v>3.9257142857142859E-2</v>
      </c>
      <c r="F1349" t="s">
        <v>144</v>
      </c>
      <c r="G1349" t="s">
        <v>1326</v>
      </c>
      <c r="H1349" t="s">
        <v>111</v>
      </c>
      <c r="I1349">
        <v>10</v>
      </c>
      <c r="J1349" t="s">
        <v>93</v>
      </c>
      <c r="M1349" t="s">
        <v>46</v>
      </c>
      <c r="N1349" t="s">
        <v>59</v>
      </c>
      <c r="O1349">
        <v>300</v>
      </c>
      <c r="P1349" t="s">
        <v>48</v>
      </c>
      <c r="Q1349" t="s">
        <v>102</v>
      </c>
      <c r="R1349" t="s">
        <v>39</v>
      </c>
      <c r="S1349" t="s">
        <v>85</v>
      </c>
      <c r="T1349" t="s">
        <v>66</v>
      </c>
      <c r="U1349" t="s">
        <v>42</v>
      </c>
      <c r="V1349" t="s">
        <v>113</v>
      </c>
      <c r="W1349">
        <v>-0.03</v>
      </c>
      <c r="X1349">
        <v>1.2</v>
      </c>
      <c r="Y1349" t="s">
        <v>664</v>
      </c>
      <c r="Z1349" t="s">
        <v>32</v>
      </c>
      <c r="AA1349">
        <v>5.0000000000000001E-3</v>
      </c>
      <c r="AB1349" t="s">
        <v>32</v>
      </c>
      <c r="AC1349" t="s">
        <v>788</v>
      </c>
      <c r="AD1349" t="s">
        <v>789</v>
      </c>
      <c r="AE1349">
        <v>5</v>
      </c>
      <c r="AF1349" t="s">
        <v>790</v>
      </c>
      <c r="AG1349">
        <v>942</v>
      </c>
      <c r="AH1349" t="s">
        <v>116</v>
      </c>
    </row>
    <row r="1350" spans="1:34" x14ac:dyDescent="0.25">
      <c r="A1350" t="s">
        <v>190</v>
      </c>
      <c r="B1350" t="s">
        <v>190</v>
      </c>
      <c r="C1350" t="s">
        <v>1262</v>
      </c>
      <c r="D1350" t="s">
        <v>190</v>
      </c>
      <c r="E1350">
        <v>4.0599999999999997E-2</v>
      </c>
      <c r="F1350" t="s">
        <v>144</v>
      </c>
      <c r="G1350" t="s">
        <v>1326</v>
      </c>
      <c r="H1350" t="s">
        <v>111</v>
      </c>
      <c r="I1350">
        <v>15</v>
      </c>
      <c r="J1350" t="s">
        <v>93</v>
      </c>
      <c r="K1350" t="s">
        <v>1263</v>
      </c>
      <c r="L1350" t="s">
        <v>1263</v>
      </c>
      <c r="M1350" t="s">
        <v>32</v>
      </c>
      <c r="N1350" t="s">
        <v>70</v>
      </c>
      <c r="O1350">
        <v>660</v>
      </c>
      <c r="P1350" t="s">
        <v>35</v>
      </c>
      <c r="Q1350" t="s">
        <v>102</v>
      </c>
      <c r="R1350" t="s">
        <v>52</v>
      </c>
      <c r="S1350" t="s">
        <v>53</v>
      </c>
      <c r="T1350" t="s">
        <v>66</v>
      </c>
      <c r="U1350" t="s">
        <v>42</v>
      </c>
      <c r="V1350" t="s">
        <v>113</v>
      </c>
      <c r="W1350">
        <v>4.2</v>
      </c>
      <c r="X1350" t="s">
        <v>1263</v>
      </c>
      <c r="Y1350" t="s">
        <v>165</v>
      </c>
      <c r="Z1350" t="s">
        <v>32</v>
      </c>
      <c r="AA1350">
        <v>0.01</v>
      </c>
      <c r="AB1350" t="s">
        <v>46</v>
      </c>
      <c r="AC1350" t="s">
        <v>1274</v>
      </c>
      <c r="AD1350" t="s">
        <v>1269</v>
      </c>
      <c r="AE1350" t="s">
        <v>1266</v>
      </c>
      <c r="AF1350" t="s">
        <v>1270</v>
      </c>
      <c r="AG1350">
        <v>144</v>
      </c>
      <c r="AH1350" t="s">
        <v>115</v>
      </c>
    </row>
    <row r="1351" spans="1:34" x14ac:dyDescent="0.25">
      <c r="A1351" t="s">
        <v>283</v>
      </c>
      <c r="B1351" t="s">
        <v>283</v>
      </c>
      <c r="C1351" t="s">
        <v>470</v>
      </c>
      <c r="D1351" t="s">
        <v>190</v>
      </c>
      <c r="E1351">
        <v>4.1000000000000002E-2</v>
      </c>
      <c r="F1351" t="s">
        <v>144</v>
      </c>
      <c r="G1351" t="s">
        <v>1326</v>
      </c>
      <c r="H1351" t="s">
        <v>111</v>
      </c>
      <c r="I1351">
        <v>10</v>
      </c>
      <c r="J1351" t="s">
        <v>93</v>
      </c>
      <c r="M1351" t="s">
        <v>46</v>
      </c>
      <c r="N1351" t="s">
        <v>59</v>
      </c>
      <c r="O1351">
        <v>300</v>
      </c>
      <c r="P1351" t="s">
        <v>34</v>
      </c>
      <c r="Q1351" t="s">
        <v>102</v>
      </c>
      <c r="R1351" t="s">
        <v>52</v>
      </c>
      <c r="S1351" t="s">
        <v>53</v>
      </c>
      <c r="T1351" t="s">
        <v>66</v>
      </c>
      <c r="U1351" t="s">
        <v>42</v>
      </c>
      <c r="V1351" t="s">
        <v>113</v>
      </c>
      <c r="W1351">
        <v>6</v>
      </c>
      <c r="Z1351" t="s">
        <v>32</v>
      </c>
      <c r="AA1351">
        <v>0.01</v>
      </c>
      <c r="AB1351" t="s">
        <v>46</v>
      </c>
      <c r="AC1351" t="s">
        <v>474</v>
      </c>
      <c r="AD1351" t="s">
        <v>220</v>
      </c>
      <c r="AE1351">
        <v>1</v>
      </c>
      <c r="AF1351" t="s">
        <v>475</v>
      </c>
      <c r="AG1351">
        <v>490</v>
      </c>
      <c r="AH1351" t="s">
        <v>117</v>
      </c>
    </row>
    <row r="1352" spans="1:34" x14ac:dyDescent="0.25">
      <c r="A1352" t="s">
        <v>190</v>
      </c>
      <c r="B1352" t="s">
        <v>190</v>
      </c>
      <c r="C1352" t="s">
        <v>1116</v>
      </c>
      <c r="D1352" t="s">
        <v>190</v>
      </c>
      <c r="E1352">
        <v>4.1000000000000002E-2</v>
      </c>
      <c r="F1352" t="s">
        <v>144</v>
      </c>
      <c r="G1352" t="s">
        <v>1326</v>
      </c>
      <c r="H1352" t="s">
        <v>111</v>
      </c>
      <c r="I1352">
        <v>10</v>
      </c>
      <c r="J1352" t="s">
        <v>93</v>
      </c>
      <c r="M1352" t="s">
        <v>46</v>
      </c>
      <c r="N1352" t="s">
        <v>59</v>
      </c>
      <c r="O1352">
        <v>900</v>
      </c>
      <c r="P1352" t="s">
        <v>48</v>
      </c>
      <c r="Q1352" t="s">
        <v>102</v>
      </c>
      <c r="R1352" t="s">
        <v>52</v>
      </c>
      <c r="S1352" t="s">
        <v>53</v>
      </c>
      <c r="T1352" t="s">
        <v>66</v>
      </c>
      <c r="U1352" t="s">
        <v>42</v>
      </c>
      <c r="V1352" t="s">
        <v>113</v>
      </c>
      <c r="Z1352" t="s">
        <v>32</v>
      </c>
      <c r="AB1352" t="s">
        <v>46</v>
      </c>
      <c r="AE1352">
        <v>3</v>
      </c>
    </row>
    <row r="1353" spans="1:34" x14ac:dyDescent="0.25">
      <c r="A1353" t="s">
        <v>190</v>
      </c>
      <c r="B1353" t="s">
        <v>190</v>
      </c>
      <c r="C1353" t="s">
        <v>1282</v>
      </c>
      <c r="D1353" t="s">
        <v>190</v>
      </c>
      <c r="E1353">
        <v>4.1599999999999998E-2</v>
      </c>
      <c r="F1353" t="s">
        <v>144</v>
      </c>
      <c r="G1353" t="s">
        <v>1326</v>
      </c>
      <c r="H1353" t="s">
        <v>110</v>
      </c>
      <c r="I1353">
        <v>10</v>
      </c>
      <c r="J1353" t="s">
        <v>93</v>
      </c>
      <c r="M1353" t="s">
        <v>46</v>
      </c>
      <c r="N1353" t="s">
        <v>59</v>
      </c>
      <c r="O1353">
        <v>600</v>
      </c>
      <c r="P1353" t="s">
        <v>35</v>
      </c>
      <c r="Q1353" t="s">
        <v>102</v>
      </c>
      <c r="R1353" t="s">
        <v>52</v>
      </c>
      <c r="S1353" t="s">
        <v>85</v>
      </c>
      <c r="T1353" t="s">
        <v>66</v>
      </c>
      <c r="U1353" t="s">
        <v>42</v>
      </c>
      <c r="V1353" t="s">
        <v>1284</v>
      </c>
      <c r="W1353">
        <v>1.7999999999999998</v>
      </c>
      <c r="X1353">
        <v>2.0899999999999998E-2</v>
      </c>
      <c r="Y1353" t="s">
        <v>1303</v>
      </c>
      <c r="Z1353" t="s">
        <v>32</v>
      </c>
      <c r="AA1353">
        <v>1E-3</v>
      </c>
      <c r="AB1353" t="s">
        <v>32</v>
      </c>
      <c r="AC1353" t="s">
        <v>1221</v>
      </c>
      <c r="AD1353" t="s">
        <v>1222</v>
      </c>
      <c r="AE1353">
        <v>5</v>
      </c>
      <c r="AF1353" t="s">
        <v>216</v>
      </c>
      <c r="AG1353">
        <v>842</v>
      </c>
      <c r="AH1353" t="s">
        <v>116</v>
      </c>
    </row>
    <row r="1354" spans="1:34" x14ac:dyDescent="0.25">
      <c r="A1354" t="s">
        <v>793</v>
      </c>
      <c r="B1354" t="s">
        <v>793</v>
      </c>
      <c r="C1354" t="s">
        <v>1256</v>
      </c>
      <c r="D1354" t="s">
        <v>190</v>
      </c>
      <c r="E1354">
        <v>4.2000000000000003E-2</v>
      </c>
      <c r="F1354" t="s">
        <v>144</v>
      </c>
      <c r="G1354" t="s">
        <v>1326</v>
      </c>
      <c r="H1354" t="s">
        <v>111</v>
      </c>
      <c r="I1354">
        <v>10</v>
      </c>
      <c r="J1354" t="s">
        <v>93</v>
      </c>
      <c r="M1354" t="s">
        <v>46</v>
      </c>
      <c r="N1354" t="s">
        <v>59</v>
      </c>
      <c r="O1354">
        <v>180</v>
      </c>
      <c r="P1354" t="s">
        <v>48</v>
      </c>
      <c r="Q1354" t="s">
        <v>102</v>
      </c>
      <c r="R1354" t="s">
        <v>78</v>
      </c>
      <c r="S1354" t="s">
        <v>85</v>
      </c>
      <c r="T1354" t="s">
        <v>66</v>
      </c>
      <c r="U1354" t="s">
        <v>42</v>
      </c>
      <c r="V1354" t="s">
        <v>113</v>
      </c>
      <c r="W1354">
        <v>6</v>
      </c>
      <c r="Z1354" t="s">
        <v>32</v>
      </c>
      <c r="AA1354">
        <v>5.0000000000000001E-3</v>
      </c>
      <c r="AB1354" t="s">
        <v>32</v>
      </c>
      <c r="AC1354" t="s">
        <v>1251</v>
      </c>
      <c r="AE1354">
        <v>2</v>
      </c>
      <c r="AF1354" t="s">
        <v>1252</v>
      </c>
    </row>
    <row r="1355" spans="1:34" x14ac:dyDescent="0.25">
      <c r="A1355" t="s">
        <v>190</v>
      </c>
      <c r="B1355" t="s">
        <v>190</v>
      </c>
      <c r="C1355" t="s">
        <v>715</v>
      </c>
      <c r="D1355" t="s">
        <v>190</v>
      </c>
      <c r="E1355">
        <v>4.2200000000000001E-2</v>
      </c>
      <c r="F1355" t="s">
        <v>144</v>
      </c>
      <c r="G1355" t="s">
        <v>1326</v>
      </c>
      <c r="H1355" t="s">
        <v>693</v>
      </c>
      <c r="I1355">
        <v>10</v>
      </c>
      <c r="J1355" t="s">
        <v>93</v>
      </c>
      <c r="M1355" t="s">
        <v>32</v>
      </c>
      <c r="N1355" t="s">
        <v>59</v>
      </c>
      <c r="O1355">
        <v>600</v>
      </c>
      <c r="P1355" t="s">
        <v>48</v>
      </c>
      <c r="Q1355" t="s">
        <v>102</v>
      </c>
      <c r="R1355" t="s">
        <v>52</v>
      </c>
      <c r="S1355" t="s">
        <v>53</v>
      </c>
      <c r="T1355" t="s">
        <v>66</v>
      </c>
      <c r="U1355" t="s">
        <v>42</v>
      </c>
      <c r="V1355" t="s">
        <v>113</v>
      </c>
      <c r="W1355">
        <v>2</v>
      </c>
      <c r="Y1355" t="s">
        <v>711</v>
      </c>
      <c r="Z1355" t="s">
        <v>32</v>
      </c>
      <c r="AA1355" t="s">
        <v>397</v>
      </c>
      <c r="AB1355" t="s">
        <v>46</v>
      </c>
      <c r="AC1355" t="s">
        <v>695</v>
      </c>
      <c r="AD1355" t="s">
        <v>696</v>
      </c>
      <c r="AE1355">
        <v>1</v>
      </c>
      <c r="AF1355" t="s">
        <v>127</v>
      </c>
      <c r="AG1355">
        <v>280</v>
      </c>
      <c r="AH1355" t="s">
        <v>116</v>
      </c>
    </row>
    <row r="1356" spans="1:34" x14ac:dyDescent="0.25">
      <c r="A1356" t="s">
        <v>321</v>
      </c>
      <c r="B1356" t="s">
        <v>321</v>
      </c>
      <c r="C1356" t="s">
        <v>311</v>
      </c>
      <c r="D1356" t="s">
        <v>190</v>
      </c>
      <c r="E1356">
        <v>4.2999999999999997E-2</v>
      </c>
      <c r="F1356" t="s">
        <v>144</v>
      </c>
      <c r="G1356" t="s">
        <v>1326</v>
      </c>
      <c r="H1356" t="s">
        <v>111</v>
      </c>
      <c r="I1356">
        <v>10</v>
      </c>
      <c r="J1356" t="s">
        <v>93</v>
      </c>
      <c r="M1356" t="s">
        <v>46</v>
      </c>
      <c r="N1356" t="s">
        <v>59</v>
      </c>
      <c r="O1356">
        <v>180</v>
      </c>
      <c r="P1356" t="s">
        <v>315</v>
      </c>
      <c r="Q1356" t="s">
        <v>102</v>
      </c>
      <c r="R1356" t="s">
        <v>52</v>
      </c>
      <c r="S1356" t="s">
        <v>53</v>
      </c>
      <c r="T1356" t="s">
        <v>66</v>
      </c>
      <c r="U1356" t="s">
        <v>42</v>
      </c>
      <c r="V1356" t="s">
        <v>113</v>
      </c>
      <c r="W1356">
        <v>6</v>
      </c>
      <c r="Z1356" t="s">
        <v>32</v>
      </c>
      <c r="AA1356">
        <v>5.0000000000000001E-3</v>
      </c>
      <c r="AC1356" t="s">
        <v>316</v>
      </c>
      <c r="AD1356" t="s">
        <v>220</v>
      </c>
      <c r="AE1356">
        <v>5</v>
      </c>
    </row>
    <row r="1357" spans="1:34" x14ac:dyDescent="0.25">
      <c r="A1357" t="s">
        <v>1129</v>
      </c>
      <c r="B1357" t="s">
        <v>1129</v>
      </c>
      <c r="C1357" t="s">
        <v>1140</v>
      </c>
      <c r="D1357" t="s">
        <v>190</v>
      </c>
      <c r="E1357">
        <v>4.2999999999999997E-2</v>
      </c>
      <c r="F1357" t="s">
        <v>144</v>
      </c>
      <c r="G1357" t="s">
        <v>1326</v>
      </c>
      <c r="H1357" t="s">
        <v>111</v>
      </c>
      <c r="I1357">
        <v>10</v>
      </c>
      <c r="J1357" t="s">
        <v>93</v>
      </c>
      <c r="M1357" t="s">
        <v>46</v>
      </c>
      <c r="N1357" t="s">
        <v>47</v>
      </c>
      <c r="O1357">
        <v>180</v>
      </c>
      <c r="P1357" t="s">
        <v>34</v>
      </c>
      <c r="Q1357" t="s">
        <v>102</v>
      </c>
      <c r="R1357" t="s">
        <v>52</v>
      </c>
      <c r="S1357" t="s">
        <v>53</v>
      </c>
      <c r="T1357" t="s">
        <v>66</v>
      </c>
      <c r="U1357" t="s">
        <v>42</v>
      </c>
      <c r="V1357" t="s">
        <v>113</v>
      </c>
      <c r="W1357">
        <v>0</v>
      </c>
      <c r="Y1357" t="s">
        <v>165</v>
      </c>
      <c r="Z1357" t="s">
        <v>32</v>
      </c>
      <c r="AA1357">
        <v>2E-3</v>
      </c>
      <c r="AB1357" t="s">
        <v>46</v>
      </c>
      <c r="AC1357" t="s">
        <v>1127</v>
      </c>
      <c r="AD1357" t="s">
        <v>1122</v>
      </c>
      <c r="AE1357">
        <v>2</v>
      </c>
      <c r="AF1357" t="s">
        <v>526</v>
      </c>
      <c r="AG1357">
        <v>450</v>
      </c>
      <c r="AH1357" t="s">
        <v>116</v>
      </c>
    </row>
    <row r="1358" spans="1:34" x14ac:dyDescent="0.25">
      <c r="A1358" t="s">
        <v>190</v>
      </c>
      <c r="B1358" t="s">
        <v>190</v>
      </c>
      <c r="C1358" t="s">
        <v>211</v>
      </c>
      <c r="D1358" t="s">
        <v>190</v>
      </c>
      <c r="E1358">
        <v>4.4400000000000002E-2</v>
      </c>
      <c r="F1358" t="s">
        <v>144</v>
      </c>
      <c r="G1358" t="s">
        <v>1326</v>
      </c>
      <c r="H1358" t="s">
        <v>109</v>
      </c>
      <c r="I1358">
        <v>15</v>
      </c>
      <c r="J1358" t="s">
        <v>93</v>
      </c>
      <c r="M1358" t="s">
        <v>46</v>
      </c>
      <c r="N1358" t="s">
        <v>59</v>
      </c>
      <c r="O1358">
        <v>600</v>
      </c>
      <c r="P1358" t="s">
        <v>34</v>
      </c>
      <c r="Q1358" t="s">
        <v>102</v>
      </c>
      <c r="R1358" t="s">
        <v>52</v>
      </c>
      <c r="S1358" t="s">
        <v>89</v>
      </c>
      <c r="T1358" t="s">
        <v>66</v>
      </c>
      <c r="U1358" t="s">
        <v>42</v>
      </c>
      <c r="V1358" t="s">
        <v>113</v>
      </c>
      <c r="W1358" t="s">
        <v>181</v>
      </c>
      <c r="X1358" t="s">
        <v>182</v>
      </c>
      <c r="Y1358" t="s">
        <v>183</v>
      </c>
      <c r="Z1358" t="s">
        <v>32</v>
      </c>
      <c r="AA1358">
        <v>5.0000000000000001E-3</v>
      </c>
      <c r="AB1358" t="s">
        <v>32</v>
      </c>
      <c r="AC1358" t="s">
        <v>184</v>
      </c>
      <c r="AD1358" t="s">
        <v>185</v>
      </c>
      <c r="AE1358">
        <v>5</v>
      </c>
      <c r="AF1358" t="s">
        <v>186</v>
      </c>
      <c r="AG1358">
        <v>320</v>
      </c>
      <c r="AH1358" t="s">
        <v>116</v>
      </c>
    </row>
    <row r="1359" spans="1:34" x14ac:dyDescent="0.25">
      <c r="A1359" t="s">
        <v>190</v>
      </c>
      <c r="B1359" t="s">
        <v>190</v>
      </c>
      <c r="C1359" t="s">
        <v>1107</v>
      </c>
      <c r="D1359" t="s">
        <v>190</v>
      </c>
      <c r="E1359">
        <v>4.4999999999999998E-2</v>
      </c>
      <c r="F1359" t="s">
        <v>144</v>
      </c>
      <c r="G1359" t="s">
        <v>1326</v>
      </c>
      <c r="H1359" t="s">
        <v>110</v>
      </c>
      <c r="I1359">
        <v>10</v>
      </c>
      <c r="J1359" t="s">
        <v>93</v>
      </c>
      <c r="M1359" t="s">
        <v>32</v>
      </c>
      <c r="N1359" t="s">
        <v>59</v>
      </c>
      <c r="O1359">
        <v>60</v>
      </c>
      <c r="P1359" t="s">
        <v>48</v>
      </c>
      <c r="Q1359" t="s">
        <v>102</v>
      </c>
      <c r="R1359" t="s">
        <v>52</v>
      </c>
      <c r="S1359" t="s">
        <v>53</v>
      </c>
      <c r="T1359" t="s">
        <v>66</v>
      </c>
      <c r="U1359" t="s">
        <v>42</v>
      </c>
      <c r="V1359" t="s">
        <v>113</v>
      </c>
      <c r="Z1359" t="s">
        <v>32</v>
      </c>
      <c r="AA1359">
        <v>0.01</v>
      </c>
      <c r="AB1359" t="s">
        <v>46</v>
      </c>
      <c r="AC1359" t="s">
        <v>1091</v>
      </c>
      <c r="AD1359" t="s">
        <v>1092</v>
      </c>
      <c r="AE1359">
        <v>0.5</v>
      </c>
      <c r="AF1359" t="s">
        <v>1093</v>
      </c>
      <c r="AG1359">
        <v>450</v>
      </c>
      <c r="AH1359" t="s">
        <v>116</v>
      </c>
    </row>
    <row r="1360" spans="1:34" x14ac:dyDescent="0.25">
      <c r="A1360" t="s">
        <v>190</v>
      </c>
      <c r="B1360" t="s">
        <v>190</v>
      </c>
      <c r="C1360" t="s">
        <v>1216</v>
      </c>
      <c r="D1360" t="s">
        <v>190</v>
      </c>
      <c r="E1360">
        <v>4.9000000000000002E-2</v>
      </c>
      <c r="F1360" t="s">
        <v>144</v>
      </c>
      <c r="G1360" t="s">
        <v>1326</v>
      </c>
      <c r="H1360" t="s">
        <v>110</v>
      </c>
      <c r="I1360">
        <v>10</v>
      </c>
      <c r="J1360" t="s">
        <v>93</v>
      </c>
      <c r="M1360" t="s">
        <v>32</v>
      </c>
      <c r="N1360" t="s">
        <v>59</v>
      </c>
      <c r="O1360">
        <v>600</v>
      </c>
      <c r="P1360" t="s">
        <v>35</v>
      </c>
      <c r="Q1360" t="s">
        <v>102</v>
      </c>
      <c r="R1360" t="s">
        <v>52</v>
      </c>
      <c r="S1360" t="s">
        <v>85</v>
      </c>
      <c r="T1360" t="s">
        <v>66</v>
      </c>
      <c r="U1360" t="s">
        <v>42</v>
      </c>
      <c r="V1360" t="s">
        <v>113</v>
      </c>
      <c r="W1360">
        <v>-1.0999999999999999E-2</v>
      </c>
      <c r="X1360">
        <v>1.1599999999999999</v>
      </c>
      <c r="Y1360" t="s">
        <v>1244</v>
      </c>
      <c r="Z1360" t="s">
        <v>32</v>
      </c>
      <c r="AA1360">
        <v>1E-3</v>
      </c>
      <c r="AB1360" t="s">
        <v>32</v>
      </c>
      <c r="AC1360" t="s">
        <v>1221</v>
      </c>
      <c r="AD1360" t="s">
        <v>1222</v>
      </c>
      <c r="AE1360">
        <v>5</v>
      </c>
      <c r="AF1360" t="s">
        <v>216</v>
      </c>
      <c r="AG1360">
        <v>842</v>
      </c>
      <c r="AH1360" t="s">
        <v>116</v>
      </c>
    </row>
    <row r="1361" spans="1:35" x14ac:dyDescent="0.25">
      <c r="A1361" t="s">
        <v>438</v>
      </c>
      <c r="B1361" t="s">
        <v>438</v>
      </c>
      <c r="C1361" t="s">
        <v>899</v>
      </c>
      <c r="D1361" t="s">
        <v>190</v>
      </c>
      <c r="E1361">
        <v>0.05</v>
      </c>
      <c r="F1361" t="s">
        <v>144</v>
      </c>
      <c r="G1361" t="s">
        <v>1326</v>
      </c>
      <c r="H1361" t="s">
        <v>900</v>
      </c>
      <c r="I1361">
        <v>10</v>
      </c>
      <c r="J1361" t="s">
        <v>901</v>
      </c>
      <c r="M1361" t="s">
        <v>902</v>
      </c>
      <c r="N1361" t="s">
        <v>59</v>
      </c>
      <c r="O1361">
        <v>300</v>
      </c>
      <c r="P1361" t="s">
        <v>34</v>
      </c>
      <c r="Q1361" t="s">
        <v>102</v>
      </c>
      <c r="R1361" t="s">
        <v>52</v>
      </c>
      <c r="S1361" t="s">
        <v>904</v>
      </c>
      <c r="T1361" t="s">
        <v>911</v>
      </c>
      <c r="U1361" t="s">
        <v>42</v>
      </c>
      <c r="V1361" t="s">
        <v>113</v>
      </c>
      <c r="Z1361" t="s">
        <v>905</v>
      </c>
      <c r="AA1361">
        <v>0.01</v>
      </c>
      <c r="AB1361" t="s">
        <v>906</v>
      </c>
      <c r="AC1361" t="s">
        <v>912</v>
      </c>
      <c r="AD1361" t="s">
        <v>220</v>
      </c>
      <c r="AE1361">
        <v>5</v>
      </c>
      <c r="AF1361" t="s">
        <v>909</v>
      </c>
      <c r="AG1361">
        <v>402</v>
      </c>
    </row>
    <row r="1362" spans="1:35" x14ac:dyDescent="0.25">
      <c r="A1362" t="s">
        <v>881</v>
      </c>
      <c r="B1362" t="s">
        <v>881</v>
      </c>
      <c r="C1362" t="s">
        <v>888</v>
      </c>
      <c r="D1362" t="s">
        <v>190</v>
      </c>
      <c r="E1362">
        <v>5.1999999999999998E-2</v>
      </c>
      <c r="F1362" t="s">
        <v>144</v>
      </c>
      <c r="G1362" t="s">
        <v>1326</v>
      </c>
      <c r="H1362" t="s">
        <v>111</v>
      </c>
      <c r="I1362">
        <v>5</v>
      </c>
      <c r="J1362" t="s">
        <v>93</v>
      </c>
      <c r="M1362" t="s">
        <v>826</v>
      </c>
      <c r="N1362" t="s">
        <v>59</v>
      </c>
      <c r="O1362">
        <v>240</v>
      </c>
      <c r="P1362" t="s">
        <v>457</v>
      </c>
      <c r="Q1362" t="s">
        <v>102</v>
      </c>
      <c r="R1362" t="s">
        <v>52</v>
      </c>
      <c r="S1362" t="s">
        <v>53</v>
      </c>
      <c r="T1362" t="s">
        <v>66</v>
      </c>
      <c r="U1362" t="s">
        <v>42</v>
      </c>
      <c r="V1362" t="s">
        <v>113</v>
      </c>
      <c r="Y1362" t="s">
        <v>165</v>
      </c>
      <c r="Z1362" t="s">
        <v>32</v>
      </c>
      <c r="AA1362">
        <v>5.0000000000000001E-3</v>
      </c>
      <c r="AB1362" t="s">
        <v>415</v>
      </c>
      <c r="AC1362" t="s">
        <v>872</v>
      </c>
      <c r="AD1362" t="s">
        <v>873</v>
      </c>
      <c r="AE1362">
        <v>2</v>
      </c>
      <c r="AF1362" t="s">
        <v>812</v>
      </c>
      <c r="AG1362">
        <v>350</v>
      </c>
      <c r="AH1362" t="s">
        <v>116</v>
      </c>
    </row>
    <row r="1363" spans="1:35" x14ac:dyDescent="0.25">
      <c r="A1363" t="s">
        <v>258</v>
      </c>
      <c r="B1363" t="s">
        <v>190</v>
      </c>
      <c r="C1363" t="s">
        <v>280</v>
      </c>
      <c r="D1363" t="s">
        <v>190</v>
      </c>
      <c r="E1363">
        <v>5.2049999999999999E-2</v>
      </c>
      <c r="F1363" t="s">
        <v>144</v>
      </c>
      <c r="G1363" t="s">
        <v>1326</v>
      </c>
      <c r="H1363" t="s">
        <v>241</v>
      </c>
      <c r="I1363">
        <v>10</v>
      </c>
      <c r="J1363" t="s">
        <v>93</v>
      </c>
      <c r="M1363" t="s">
        <v>46</v>
      </c>
      <c r="N1363" t="s">
        <v>59</v>
      </c>
      <c r="O1363">
        <v>120</v>
      </c>
      <c r="P1363" t="s">
        <v>34</v>
      </c>
      <c r="Q1363" t="s">
        <v>102</v>
      </c>
      <c r="R1363" t="s">
        <v>52</v>
      </c>
      <c r="S1363" t="s">
        <v>53</v>
      </c>
      <c r="T1363" t="s">
        <v>66</v>
      </c>
      <c r="U1363" t="s">
        <v>259</v>
      </c>
      <c r="V1363" t="s">
        <v>113</v>
      </c>
      <c r="W1363">
        <v>1.9000000000000128E-2</v>
      </c>
      <c r="Y1363" t="s">
        <v>260</v>
      </c>
      <c r="Z1363" t="s">
        <v>32</v>
      </c>
      <c r="AA1363">
        <v>3.0000000000000001E-3</v>
      </c>
      <c r="AB1363" t="s">
        <v>46</v>
      </c>
      <c r="AC1363" t="s">
        <v>243</v>
      </c>
      <c r="AD1363" t="s">
        <v>244</v>
      </c>
      <c r="AE1363">
        <v>1</v>
      </c>
      <c r="AF1363" t="s">
        <v>245</v>
      </c>
      <c r="AG1363">
        <v>460</v>
      </c>
      <c r="AH1363" t="s">
        <v>78</v>
      </c>
      <c r="AI1363" t="s">
        <v>246</v>
      </c>
    </row>
    <row r="1364" spans="1:35" x14ac:dyDescent="0.25">
      <c r="A1364" t="s">
        <v>407</v>
      </c>
      <c r="B1364" t="s">
        <v>407</v>
      </c>
      <c r="C1364" t="s">
        <v>396</v>
      </c>
      <c r="D1364" t="s">
        <v>190</v>
      </c>
      <c r="E1364">
        <v>5.2999999999999999E-2</v>
      </c>
      <c r="F1364" t="s">
        <v>144</v>
      </c>
      <c r="G1364" t="s">
        <v>1326</v>
      </c>
      <c r="H1364" t="s">
        <v>111</v>
      </c>
      <c r="I1364">
        <v>10</v>
      </c>
      <c r="J1364" t="s">
        <v>93</v>
      </c>
      <c r="M1364" t="s">
        <v>32</v>
      </c>
      <c r="N1364" t="s">
        <v>59</v>
      </c>
      <c r="O1364">
        <v>900</v>
      </c>
      <c r="P1364" t="s">
        <v>34</v>
      </c>
      <c r="Q1364" t="s">
        <v>102</v>
      </c>
      <c r="R1364" t="s">
        <v>52</v>
      </c>
      <c r="S1364" t="s">
        <v>85</v>
      </c>
      <c r="T1364" t="s">
        <v>66</v>
      </c>
      <c r="U1364" t="s">
        <v>42</v>
      </c>
      <c r="V1364" t="s">
        <v>113</v>
      </c>
      <c r="Z1364" t="s">
        <v>32</v>
      </c>
      <c r="AA1364" t="s">
        <v>397</v>
      </c>
      <c r="AB1364" t="s">
        <v>32</v>
      </c>
      <c r="AC1364" t="s">
        <v>403</v>
      </c>
      <c r="AD1364" t="s">
        <v>404</v>
      </c>
      <c r="AE1364">
        <v>5</v>
      </c>
      <c r="AF1364" t="s">
        <v>405</v>
      </c>
      <c r="AH1364" t="s">
        <v>116</v>
      </c>
    </row>
    <row r="1365" spans="1:35" x14ac:dyDescent="0.25">
      <c r="A1365" t="s">
        <v>786</v>
      </c>
      <c r="B1365" t="s">
        <v>786</v>
      </c>
      <c r="C1365" t="s">
        <v>777</v>
      </c>
      <c r="D1365" t="s">
        <v>190</v>
      </c>
      <c r="E1365">
        <v>5.5E-2</v>
      </c>
      <c r="F1365" t="s">
        <v>144</v>
      </c>
      <c r="G1365" t="s">
        <v>1326</v>
      </c>
      <c r="H1365" t="s">
        <v>111</v>
      </c>
      <c r="I1365">
        <v>10</v>
      </c>
      <c r="J1365" t="s">
        <v>93</v>
      </c>
      <c r="M1365" t="s">
        <v>46</v>
      </c>
      <c r="N1365" t="s">
        <v>59</v>
      </c>
      <c r="O1365">
        <v>900</v>
      </c>
      <c r="P1365" t="s">
        <v>48</v>
      </c>
      <c r="Q1365" t="s">
        <v>102</v>
      </c>
      <c r="R1365" t="s">
        <v>52</v>
      </c>
      <c r="S1365" t="s">
        <v>53</v>
      </c>
      <c r="T1365" t="s">
        <v>66</v>
      </c>
      <c r="U1365" t="s">
        <v>42</v>
      </c>
      <c r="V1365" t="s">
        <v>113</v>
      </c>
      <c r="Z1365" t="s">
        <v>32</v>
      </c>
      <c r="AA1365">
        <v>5.0000000000000001E-3</v>
      </c>
      <c r="AB1365" t="s">
        <v>46</v>
      </c>
      <c r="AC1365" t="s">
        <v>781</v>
      </c>
      <c r="AD1365" t="s">
        <v>220</v>
      </c>
      <c r="AE1365">
        <v>5</v>
      </c>
      <c r="AF1365" t="s">
        <v>782</v>
      </c>
      <c r="AG1365">
        <v>500</v>
      </c>
      <c r="AH1365" t="s">
        <v>116</v>
      </c>
    </row>
    <row r="1366" spans="1:35" x14ac:dyDescent="0.25">
      <c r="A1366" t="s">
        <v>368</v>
      </c>
      <c r="B1366" t="s">
        <v>368</v>
      </c>
      <c r="C1366" t="s">
        <v>350</v>
      </c>
      <c r="D1366" t="s">
        <v>190</v>
      </c>
      <c r="E1366">
        <v>5.5E-2</v>
      </c>
      <c r="F1366" t="s">
        <v>144</v>
      </c>
      <c r="G1366" t="s">
        <v>1326</v>
      </c>
      <c r="H1366" t="s">
        <v>110</v>
      </c>
      <c r="I1366">
        <v>5</v>
      </c>
      <c r="J1366" t="s">
        <v>93</v>
      </c>
      <c r="M1366" t="s">
        <v>46</v>
      </c>
      <c r="N1366" t="s">
        <v>59</v>
      </c>
      <c r="O1366">
        <v>180</v>
      </c>
      <c r="P1366" t="s">
        <v>34</v>
      </c>
      <c r="Q1366" t="s">
        <v>102</v>
      </c>
      <c r="R1366" t="s">
        <v>52</v>
      </c>
      <c r="S1366" t="s">
        <v>53</v>
      </c>
      <c r="T1366" t="s">
        <v>66</v>
      </c>
      <c r="U1366" t="s">
        <v>42</v>
      </c>
      <c r="V1366" t="s">
        <v>113</v>
      </c>
      <c r="W1366">
        <v>0.1</v>
      </c>
      <c r="Y1366" t="s">
        <v>369</v>
      </c>
      <c r="Z1366" t="s">
        <v>32</v>
      </c>
      <c r="AA1366">
        <v>0.01</v>
      </c>
      <c r="AB1366" t="s">
        <v>46</v>
      </c>
      <c r="AC1366" t="s">
        <v>295</v>
      </c>
      <c r="AD1366" t="s">
        <v>352</v>
      </c>
      <c r="AE1366">
        <v>2</v>
      </c>
      <c r="AF1366" t="s">
        <v>127</v>
      </c>
      <c r="AG1366" t="s">
        <v>353</v>
      </c>
      <c r="AH1366" t="s">
        <v>116</v>
      </c>
    </row>
    <row r="1367" spans="1:35" x14ac:dyDescent="0.25">
      <c r="A1367" t="s">
        <v>190</v>
      </c>
      <c r="B1367" t="s">
        <v>190</v>
      </c>
      <c r="C1367" t="s">
        <v>337</v>
      </c>
      <c r="D1367" t="s">
        <v>190</v>
      </c>
      <c r="E1367">
        <v>5.5E-2</v>
      </c>
      <c r="F1367" t="s">
        <v>144</v>
      </c>
      <c r="G1367" t="s">
        <v>1326</v>
      </c>
      <c r="H1367" t="s">
        <v>109</v>
      </c>
      <c r="I1367">
        <v>10</v>
      </c>
      <c r="J1367" t="s">
        <v>93</v>
      </c>
      <c r="M1367" t="s">
        <v>32</v>
      </c>
      <c r="N1367" t="s">
        <v>59</v>
      </c>
      <c r="O1367">
        <v>900</v>
      </c>
      <c r="P1367" t="s">
        <v>48</v>
      </c>
      <c r="Q1367" t="s">
        <v>102</v>
      </c>
      <c r="R1367" t="s">
        <v>39</v>
      </c>
      <c r="S1367" t="s">
        <v>85</v>
      </c>
      <c r="T1367" t="s">
        <v>66</v>
      </c>
      <c r="U1367" t="s">
        <v>42</v>
      </c>
      <c r="V1367" t="s">
        <v>113</v>
      </c>
      <c r="W1367">
        <v>5</v>
      </c>
      <c r="X1367">
        <v>5</v>
      </c>
      <c r="Y1367" t="s">
        <v>322</v>
      </c>
      <c r="Z1367" t="s">
        <v>32</v>
      </c>
      <c r="AA1367">
        <v>0.01</v>
      </c>
      <c r="AB1367" t="s">
        <v>32</v>
      </c>
      <c r="AC1367" t="s">
        <v>323</v>
      </c>
      <c r="AD1367" t="s">
        <v>324</v>
      </c>
      <c r="AE1367">
        <v>2</v>
      </c>
      <c r="AF1367" t="s">
        <v>325</v>
      </c>
      <c r="AG1367">
        <v>842</v>
      </c>
      <c r="AH1367" t="s">
        <v>116</v>
      </c>
    </row>
    <row r="1368" spans="1:35" x14ac:dyDescent="0.25">
      <c r="A1368" t="s">
        <v>346</v>
      </c>
      <c r="B1368" t="s">
        <v>190</v>
      </c>
      <c r="C1368" t="s">
        <v>338</v>
      </c>
      <c r="D1368" t="s">
        <v>190</v>
      </c>
      <c r="E1368">
        <v>5.6000000000000001E-2</v>
      </c>
      <c r="F1368" t="s">
        <v>144</v>
      </c>
      <c r="G1368" t="s">
        <v>1326</v>
      </c>
      <c r="H1368" t="s">
        <v>111</v>
      </c>
      <c r="I1368">
        <v>10</v>
      </c>
      <c r="J1368" t="s">
        <v>96</v>
      </c>
      <c r="M1368" t="s">
        <v>32</v>
      </c>
      <c r="N1368" t="s">
        <v>59</v>
      </c>
      <c r="O1368">
        <v>3</v>
      </c>
      <c r="P1368" t="s">
        <v>339</v>
      </c>
      <c r="Q1368" t="s">
        <v>102</v>
      </c>
      <c r="R1368" t="s">
        <v>52</v>
      </c>
      <c r="S1368" t="s">
        <v>53</v>
      </c>
      <c r="T1368" t="s">
        <v>66</v>
      </c>
      <c r="U1368" t="s">
        <v>42</v>
      </c>
      <c r="V1368" t="s">
        <v>113</v>
      </c>
      <c r="W1368">
        <v>0</v>
      </c>
      <c r="Y1368" t="s">
        <v>165</v>
      </c>
      <c r="Z1368" t="s">
        <v>32</v>
      </c>
      <c r="AC1368" t="s">
        <v>341</v>
      </c>
      <c r="AD1368" t="s">
        <v>342</v>
      </c>
      <c r="AE1368">
        <v>2</v>
      </c>
      <c r="AF1368" t="s">
        <v>343</v>
      </c>
      <c r="AG1368">
        <v>523</v>
      </c>
      <c r="AH1368" t="s">
        <v>116</v>
      </c>
    </row>
    <row r="1369" spans="1:35" x14ac:dyDescent="0.25">
      <c r="A1369" t="s">
        <v>309</v>
      </c>
      <c r="B1369" t="s">
        <v>309</v>
      </c>
      <c r="C1369" t="s">
        <v>480</v>
      </c>
      <c r="D1369" t="s">
        <v>190</v>
      </c>
      <c r="E1369">
        <v>5.7000000000000002E-2</v>
      </c>
      <c r="F1369" t="s">
        <v>144</v>
      </c>
      <c r="G1369" t="s">
        <v>1326</v>
      </c>
      <c r="H1369" t="s">
        <v>111</v>
      </c>
      <c r="I1369">
        <v>10</v>
      </c>
      <c r="J1369" t="s">
        <v>93</v>
      </c>
      <c r="M1369" t="s">
        <v>46</v>
      </c>
      <c r="N1369" t="s">
        <v>59</v>
      </c>
      <c r="O1369">
        <v>120</v>
      </c>
      <c r="P1369" t="s">
        <v>34</v>
      </c>
      <c r="Q1369" t="s">
        <v>102</v>
      </c>
      <c r="R1369" t="s">
        <v>52</v>
      </c>
      <c r="S1369" t="s">
        <v>53</v>
      </c>
      <c r="T1369" t="s">
        <v>66</v>
      </c>
      <c r="U1369" t="s">
        <v>42</v>
      </c>
      <c r="V1369" t="s">
        <v>113</v>
      </c>
      <c r="Z1369" t="s">
        <v>32</v>
      </c>
      <c r="AA1369">
        <v>0.01</v>
      </c>
      <c r="AB1369" t="s">
        <v>32</v>
      </c>
      <c r="AC1369" t="s">
        <v>481</v>
      </c>
      <c r="AD1369" t="s">
        <v>220</v>
      </c>
      <c r="AE1369">
        <v>5</v>
      </c>
      <c r="AF1369" t="s">
        <v>482</v>
      </c>
      <c r="AG1369">
        <v>370</v>
      </c>
    </row>
    <row r="1370" spans="1:35" x14ac:dyDescent="0.25">
      <c r="A1370" t="s">
        <v>785</v>
      </c>
      <c r="B1370" t="s">
        <v>785</v>
      </c>
      <c r="C1370" t="s">
        <v>777</v>
      </c>
      <c r="D1370" t="s">
        <v>190</v>
      </c>
      <c r="E1370">
        <v>6.2E-2</v>
      </c>
      <c r="F1370" t="s">
        <v>144</v>
      </c>
      <c r="G1370" t="s">
        <v>1326</v>
      </c>
      <c r="H1370" t="s">
        <v>111</v>
      </c>
      <c r="I1370">
        <v>10</v>
      </c>
      <c r="J1370" t="s">
        <v>93</v>
      </c>
      <c r="M1370" t="s">
        <v>46</v>
      </c>
      <c r="N1370" t="s">
        <v>59</v>
      </c>
      <c r="O1370">
        <v>900</v>
      </c>
      <c r="P1370" t="s">
        <v>48</v>
      </c>
      <c r="Q1370" t="s">
        <v>102</v>
      </c>
      <c r="R1370" t="s">
        <v>52</v>
      </c>
      <c r="S1370" t="s">
        <v>53</v>
      </c>
      <c r="T1370" t="s">
        <v>66</v>
      </c>
      <c r="U1370" t="s">
        <v>42</v>
      </c>
      <c r="V1370" t="s">
        <v>113</v>
      </c>
      <c r="Z1370" t="s">
        <v>32</v>
      </c>
      <c r="AA1370">
        <v>5.0000000000000001E-3</v>
      </c>
      <c r="AB1370" t="s">
        <v>46</v>
      </c>
      <c r="AC1370" t="s">
        <v>781</v>
      </c>
      <c r="AD1370" t="s">
        <v>220</v>
      </c>
      <c r="AE1370">
        <v>5</v>
      </c>
      <c r="AF1370" t="s">
        <v>782</v>
      </c>
      <c r="AG1370">
        <v>500</v>
      </c>
      <c r="AH1370" t="s">
        <v>116</v>
      </c>
    </row>
    <row r="1371" spans="1:35" x14ac:dyDescent="0.25">
      <c r="A1371" t="s">
        <v>190</v>
      </c>
      <c r="B1371" t="s">
        <v>190</v>
      </c>
      <c r="C1371" t="s">
        <v>618</v>
      </c>
      <c r="D1371" t="s">
        <v>190</v>
      </c>
      <c r="E1371">
        <v>7.0900000000000005E-2</v>
      </c>
      <c r="F1371" t="s">
        <v>144</v>
      </c>
      <c r="G1371" t="s">
        <v>1326</v>
      </c>
      <c r="H1371" t="s">
        <v>110</v>
      </c>
      <c r="I1371">
        <v>10</v>
      </c>
      <c r="J1371" t="s">
        <v>93</v>
      </c>
      <c r="M1371" t="s">
        <v>46</v>
      </c>
      <c r="N1371" t="s">
        <v>47</v>
      </c>
      <c r="O1371">
        <v>60</v>
      </c>
      <c r="P1371" t="s">
        <v>34</v>
      </c>
      <c r="Q1371" t="s">
        <v>102</v>
      </c>
      <c r="R1371" t="s">
        <v>52</v>
      </c>
      <c r="S1371" t="s">
        <v>53</v>
      </c>
      <c r="T1371" t="s">
        <v>66</v>
      </c>
      <c r="V1371" t="s">
        <v>113</v>
      </c>
      <c r="W1371">
        <v>0</v>
      </c>
      <c r="Y1371" t="s">
        <v>165</v>
      </c>
      <c r="Z1371" t="s">
        <v>32</v>
      </c>
      <c r="AA1371">
        <v>5.0000000000000001E-3</v>
      </c>
      <c r="AB1371" t="s">
        <v>46</v>
      </c>
      <c r="AC1371" t="s">
        <v>619</v>
      </c>
      <c r="AD1371" t="s">
        <v>620</v>
      </c>
      <c r="AE1371">
        <v>5</v>
      </c>
      <c r="AF1371" t="s">
        <v>621</v>
      </c>
      <c r="AG1371">
        <v>495</v>
      </c>
      <c r="AH1371" t="s">
        <v>118</v>
      </c>
    </row>
    <row r="1372" spans="1:35" x14ac:dyDescent="0.25">
      <c r="A1372" t="s">
        <v>283</v>
      </c>
      <c r="B1372" t="s">
        <v>283</v>
      </c>
      <c r="C1372" t="s">
        <v>288</v>
      </c>
      <c r="D1372" t="s">
        <v>190</v>
      </c>
      <c r="E1372">
        <v>7.1999999999999995E-2</v>
      </c>
      <c r="F1372" t="s">
        <v>144</v>
      </c>
      <c r="G1372" t="s">
        <v>1326</v>
      </c>
      <c r="H1372" t="s">
        <v>111</v>
      </c>
      <c r="I1372">
        <v>10</v>
      </c>
      <c r="J1372" t="s">
        <v>93</v>
      </c>
      <c r="M1372" t="s">
        <v>46</v>
      </c>
      <c r="N1372" t="s">
        <v>59</v>
      </c>
      <c r="O1372">
        <v>60</v>
      </c>
      <c r="P1372" t="s">
        <v>48</v>
      </c>
      <c r="Q1372" t="s">
        <v>102</v>
      </c>
      <c r="R1372" t="s">
        <v>52</v>
      </c>
      <c r="S1372" t="s">
        <v>53</v>
      </c>
      <c r="T1372" t="s">
        <v>66</v>
      </c>
      <c r="U1372" t="s">
        <v>42</v>
      </c>
      <c r="V1372" t="s">
        <v>113</v>
      </c>
      <c r="Z1372" t="s">
        <v>32</v>
      </c>
      <c r="AA1372" t="s">
        <v>281</v>
      </c>
      <c r="AB1372" t="s">
        <v>46</v>
      </c>
      <c r="AE1372">
        <v>5</v>
      </c>
      <c r="AG1372" t="s">
        <v>282</v>
      </c>
      <c r="AH1372" t="s">
        <v>116</v>
      </c>
    </row>
    <row r="1373" spans="1:35" x14ac:dyDescent="0.25">
      <c r="A1373" t="s">
        <v>438</v>
      </c>
      <c r="B1373" t="s">
        <v>438</v>
      </c>
      <c r="C1373" t="s">
        <v>439</v>
      </c>
      <c r="D1373" t="s">
        <v>190</v>
      </c>
      <c r="E1373">
        <v>8.3000000000000004E-2</v>
      </c>
      <c r="F1373" t="s">
        <v>144</v>
      </c>
      <c r="G1373" t="s">
        <v>1326</v>
      </c>
      <c r="I1373">
        <v>10</v>
      </c>
      <c r="J1373" t="s">
        <v>93</v>
      </c>
      <c r="O1373">
        <v>60</v>
      </c>
      <c r="P1373" t="s">
        <v>433</v>
      </c>
      <c r="Q1373" t="s">
        <v>102</v>
      </c>
      <c r="R1373" t="s">
        <v>52</v>
      </c>
      <c r="S1373" t="s">
        <v>53</v>
      </c>
      <c r="T1373" t="s">
        <v>66</v>
      </c>
      <c r="U1373" t="s">
        <v>42</v>
      </c>
      <c r="V1373" t="s">
        <v>113</v>
      </c>
      <c r="Y1373" t="s">
        <v>165</v>
      </c>
      <c r="Z1373" t="s">
        <v>32</v>
      </c>
      <c r="AA1373">
        <v>0.01</v>
      </c>
      <c r="AB1373" t="s">
        <v>46</v>
      </c>
      <c r="AC1373" t="s">
        <v>434</v>
      </c>
      <c r="AD1373" t="s">
        <v>435</v>
      </c>
      <c r="AE1373">
        <v>5</v>
      </c>
      <c r="AF1373" t="s">
        <v>436</v>
      </c>
      <c r="AG1373">
        <v>192</v>
      </c>
      <c r="AH1373" t="s">
        <v>437</v>
      </c>
    </row>
    <row r="1374" spans="1:35" x14ac:dyDescent="0.25">
      <c r="A1374" t="s">
        <v>642</v>
      </c>
      <c r="B1374" t="s">
        <v>1113</v>
      </c>
      <c r="C1374" t="s">
        <v>653</v>
      </c>
      <c r="D1374" t="s">
        <v>190</v>
      </c>
      <c r="E1374">
        <v>8.4000000000000005E-2</v>
      </c>
      <c r="F1374" t="s">
        <v>144</v>
      </c>
      <c r="G1374" t="s">
        <v>1326</v>
      </c>
      <c r="H1374" t="s">
        <v>111</v>
      </c>
      <c r="I1374">
        <v>10</v>
      </c>
      <c r="J1374" t="s">
        <v>93</v>
      </c>
      <c r="M1374" t="s">
        <v>32</v>
      </c>
      <c r="N1374" t="s">
        <v>59</v>
      </c>
      <c r="O1374">
        <v>1500</v>
      </c>
      <c r="P1374" t="s">
        <v>48</v>
      </c>
      <c r="Q1374" t="s">
        <v>102</v>
      </c>
      <c r="R1374" t="s">
        <v>52</v>
      </c>
      <c r="S1374" t="s">
        <v>53</v>
      </c>
      <c r="T1374" t="s">
        <v>66</v>
      </c>
      <c r="U1374" t="s">
        <v>42</v>
      </c>
      <c r="V1374" t="s">
        <v>113</v>
      </c>
      <c r="X1374">
        <v>0</v>
      </c>
      <c r="Y1374" t="s">
        <v>634</v>
      </c>
      <c r="Z1374" t="s">
        <v>32</v>
      </c>
      <c r="AA1374">
        <v>0.01</v>
      </c>
      <c r="AB1374" t="s">
        <v>46</v>
      </c>
      <c r="AC1374" t="s">
        <v>640</v>
      </c>
      <c r="AD1374" t="s">
        <v>641</v>
      </c>
      <c r="AE1374">
        <v>20</v>
      </c>
      <c r="AF1374" t="s">
        <v>491</v>
      </c>
      <c r="AG1374">
        <v>214</v>
      </c>
      <c r="AH1374" t="s">
        <v>116</v>
      </c>
    </row>
    <row r="1375" spans="1:35" x14ac:dyDescent="0.25">
      <c r="A1375" t="s">
        <v>1026</v>
      </c>
      <c r="B1375" t="s">
        <v>1026</v>
      </c>
      <c r="C1375" t="s">
        <v>1043</v>
      </c>
      <c r="D1375" t="s">
        <v>190</v>
      </c>
      <c r="E1375">
        <v>8.5000000000000006E-2</v>
      </c>
      <c r="F1375" t="s">
        <v>144</v>
      </c>
      <c r="G1375" t="s">
        <v>1326</v>
      </c>
      <c r="H1375" t="s">
        <v>109</v>
      </c>
      <c r="I1375">
        <v>10</v>
      </c>
      <c r="J1375" t="s">
        <v>93</v>
      </c>
      <c r="M1375" t="s">
        <v>46</v>
      </c>
      <c r="N1375" t="s">
        <v>59</v>
      </c>
      <c r="O1375">
        <v>300</v>
      </c>
      <c r="P1375" t="s">
        <v>34</v>
      </c>
      <c r="Q1375" t="s">
        <v>102</v>
      </c>
      <c r="R1375" t="s">
        <v>52</v>
      </c>
      <c r="S1375" t="s">
        <v>53</v>
      </c>
      <c r="T1375" t="s">
        <v>66</v>
      </c>
      <c r="U1375" t="s">
        <v>42</v>
      </c>
      <c r="V1375" t="s">
        <v>113</v>
      </c>
      <c r="W1375" t="s">
        <v>976</v>
      </c>
      <c r="X1375" t="s">
        <v>896</v>
      </c>
      <c r="Y1375" t="s">
        <v>1027</v>
      </c>
      <c r="Z1375" t="s">
        <v>32</v>
      </c>
      <c r="AA1375" t="s">
        <v>979</v>
      </c>
      <c r="AB1375" t="s">
        <v>46</v>
      </c>
      <c r="AC1375" t="s">
        <v>1028</v>
      </c>
      <c r="AD1375" t="s">
        <v>986</v>
      </c>
      <c r="AE1375">
        <v>5</v>
      </c>
      <c r="AF1375" t="s">
        <v>987</v>
      </c>
      <c r="AG1375">
        <v>500</v>
      </c>
      <c r="AH1375" t="s">
        <v>116</v>
      </c>
    </row>
    <row r="1376" spans="1:35" x14ac:dyDescent="0.25">
      <c r="A1376" t="s">
        <v>1068</v>
      </c>
      <c r="B1376" t="s">
        <v>1068</v>
      </c>
      <c r="C1376" t="s">
        <v>1074</v>
      </c>
      <c r="D1376" t="s">
        <v>190</v>
      </c>
      <c r="E1376">
        <v>9.0999999999999998E-2</v>
      </c>
      <c r="F1376" t="s">
        <v>144</v>
      </c>
      <c r="G1376" t="s">
        <v>1326</v>
      </c>
      <c r="H1376" t="s">
        <v>111</v>
      </c>
      <c r="I1376" t="s">
        <v>1044</v>
      </c>
      <c r="J1376" t="s">
        <v>93</v>
      </c>
      <c r="M1376" t="s">
        <v>46</v>
      </c>
      <c r="N1376" t="s">
        <v>59</v>
      </c>
      <c r="O1376">
        <v>1200</v>
      </c>
      <c r="P1376" t="s">
        <v>48</v>
      </c>
      <c r="Q1376" t="s">
        <v>102</v>
      </c>
      <c r="R1376" t="s">
        <v>52</v>
      </c>
      <c r="S1376" t="s">
        <v>53</v>
      </c>
      <c r="T1376" t="s">
        <v>66</v>
      </c>
      <c r="U1376" t="s">
        <v>42</v>
      </c>
      <c r="V1376" t="s">
        <v>113</v>
      </c>
      <c r="Y1376" t="s">
        <v>165</v>
      </c>
      <c r="Z1376" t="s">
        <v>32</v>
      </c>
      <c r="AA1376" t="s">
        <v>397</v>
      </c>
      <c r="AB1376" t="s">
        <v>46</v>
      </c>
      <c r="AC1376" t="s">
        <v>1065</v>
      </c>
      <c r="AD1376" t="s">
        <v>1066</v>
      </c>
      <c r="AE1376" t="s">
        <v>1063</v>
      </c>
      <c r="AF1376" t="s">
        <v>1067</v>
      </c>
      <c r="AG1376">
        <v>350</v>
      </c>
      <c r="AH1376" t="s">
        <v>116</v>
      </c>
    </row>
    <row r="1377" spans="1:34" x14ac:dyDescent="0.25">
      <c r="A1377" t="s">
        <v>1185</v>
      </c>
      <c r="B1377" t="s">
        <v>1185</v>
      </c>
      <c r="C1377" t="s">
        <v>1190</v>
      </c>
      <c r="D1377" t="s">
        <v>190</v>
      </c>
      <c r="E1377">
        <v>0.13</v>
      </c>
      <c r="F1377" t="s">
        <v>144</v>
      </c>
      <c r="G1377" t="s">
        <v>1326</v>
      </c>
      <c r="H1377" t="s">
        <v>111</v>
      </c>
      <c r="I1377">
        <v>10</v>
      </c>
      <c r="J1377" t="s">
        <v>93</v>
      </c>
      <c r="M1377" t="s">
        <v>46</v>
      </c>
      <c r="N1377" t="s">
        <v>59</v>
      </c>
      <c r="O1377">
        <v>180</v>
      </c>
      <c r="P1377" t="s">
        <v>48</v>
      </c>
      <c r="Q1377" t="s">
        <v>102</v>
      </c>
      <c r="R1377" t="s">
        <v>52</v>
      </c>
      <c r="S1377" t="s">
        <v>53</v>
      </c>
      <c r="T1377" t="s">
        <v>66</v>
      </c>
      <c r="U1377" t="s">
        <v>42</v>
      </c>
      <c r="V1377" t="s">
        <v>113</v>
      </c>
      <c r="AA1377" t="s">
        <v>894</v>
      </c>
      <c r="AB1377" t="s">
        <v>32</v>
      </c>
      <c r="AE1377">
        <v>5</v>
      </c>
    </row>
    <row r="1378" spans="1:34" x14ac:dyDescent="0.25">
      <c r="A1378" t="s">
        <v>818</v>
      </c>
      <c r="B1378" t="s">
        <v>818</v>
      </c>
      <c r="C1378" t="s">
        <v>809</v>
      </c>
      <c r="D1378" t="s">
        <v>190</v>
      </c>
      <c r="E1378">
        <v>0.14000000000000001</v>
      </c>
      <c r="F1378" t="s">
        <v>144</v>
      </c>
      <c r="G1378" t="s">
        <v>1326</v>
      </c>
      <c r="H1378" t="s">
        <v>109</v>
      </c>
      <c r="J1378" t="s">
        <v>93</v>
      </c>
      <c r="K1378" t="s">
        <v>810</v>
      </c>
      <c r="M1378" t="s">
        <v>46</v>
      </c>
      <c r="N1378" t="s">
        <v>59</v>
      </c>
      <c r="O1378">
        <v>300</v>
      </c>
      <c r="P1378" t="s">
        <v>35</v>
      </c>
      <c r="Q1378" t="s">
        <v>102</v>
      </c>
      <c r="R1378" t="s">
        <v>52</v>
      </c>
      <c r="S1378" t="s">
        <v>53</v>
      </c>
      <c r="T1378" t="s">
        <v>77</v>
      </c>
      <c r="U1378" t="s">
        <v>42</v>
      </c>
      <c r="V1378" t="s">
        <v>113</v>
      </c>
      <c r="Y1378" t="s">
        <v>165</v>
      </c>
      <c r="Z1378" t="s">
        <v>32</v>
      </c>
      <c r="AA1378">
        <v>0.01</v>
      </c>
      <c r="AB1378" t="s">
        <v>46</v>
      </c>
      <c r="AC1378" t="s">
        <v>341</v>
      </c>
      <c r="AD1378" t="s">
        <v>811</v>
      </c>
      <c r="AE1378">
        <v>0.5</v>
      </c>
      <c r="AF1378" t="s">
        <v>812</v>
      </c>
      <c r="AG1378">
        <v>700</v>
      </c>
      <c r="AH1378" t="s">
        <v>117</v>
      </c>
    </row>
    <row r="1379" spans="1:34" x14ac:dyDescent="0.25">
      <c r="A1379" t="s">
        <v>190</v>
      </c>
      <c r="B1379" t="s">
        <v>190</v>
      </c>
      <c r="C1379" t="s">
        <v>1075</v>
      </c>
      <c r="D1379" t="s">
        <v>190</v>
      </c>
      <c r="E1379">
        <v>0.158</v>
      </c>
      <c r="F1379" t="s">
        <v>144</v>
      </c>
      <c r="G1379" t="s">
        <v>1326</v>
      </c>
      <c r="H1379" t="s">
        <v>111</v>
      </c>
      <c r="I1379">
        <v>10</v>
      </c>
      <c r="J1379" t="s">
        <v>93</v>
      </c>
      <c r="M1379" t="s">
        <v>46</v>
      </c>
      <c r="N1379" t="s">
        <v>59</v>
      </c>
      <c r="O1379">
        <v>900</v>
      </c>
      <c r="P1379" t="s">
        <v>48</v>
      </c>
      <c r="Q1379" t="s">
        <v>102</v>
      </c>
      <c r="R1379" t="s">
        <v>52</v>
      </c>
      <c r="S1379" t="s">
        <v>85</v>
      </c>
      <c r="T1379" t="s">
        <v>66</v>
      </c>
      <c r="U1379" t="s">
        <v>42</v>
      </c>
      <c r="V1379" t="s">
        <v>113</v>
      </c>
      <c r="W1379">
        <v>6</v>
      </c>
      <c r="X1379">
        <v>5</v>
      </c>
      <c r="Y1379" t="s">
        <v>1079</v>
      </c>
      <c r="Z1379" t="s">
        <v>32</v>
      </c>
      <c r="AA1379">
        <v>0.01</v>
      </c>
      <c r="AB1379" t="s">
        <v>32</v>
      </c>
      <c r="AC1379" t="s">
        <v>1080</v>
      </c>
      <c r="AD1379" t="s">
        <v>1081</v>
      </c>
      <c r="AE1379">
        <v>4</v>
      </c>
      <c r="AF1379" t="s">
        <v>216</v>
      </c>
      <c r="AG1379">
        <v>730</v>
      </c>
      <c r="AH1379" t="s">
        <v>116</v>
      </c>
    </row>
    <row r="1380" spans="1:34" x14ac:dyDescent="0.25">
      <c r="A1380" t="s">
        <v>1113</v>
      </c>
      <c r="B1380" t="s">
        <v>1113</v>
      </c>
      <c r="C1380" t="s">
        <v>1115</v>
      </c>
      <c r="D1380" t="s">
        <v>190</v>
      </c>
      <c r="E1380">
        <v>0.16800000000000001</v>
      </c>
      <c r="F1380" t="s">
        <v>144</v>
      </c>
      <c r="G1380" t="s">
        <v>1326</v>
      </c>
      <c r="I1380">
        <v>10</v>
      </c>
      <c r="J1380" t="s">
        <v>93</v>
      </c>
      <c r="N1380" t="s">
        <v>1109</v>
      </c>
      <c r="O1380">
        <v>10</v>
      </c>
      <c r="P1380" t="s">
        <v>1110</v>
      </c>
      <c r="Q1380" t="s">
        <v>1111</v>
      </c>
      <c r="R1380" t="s">
        <v>89</v>
      </c>
      <c r="T1380" t="s">
        <v>1112</v>
      </c>
      <c r="X1380">
        <v>5</v>
      </c>
      <c r="AB1380" t="s">
        <v>826</v>
      </c>
      <c r="AD1380" t="s">
        <v>220</v>
      </c>
      <c r="AE1380">
        <v>10</v>
      </c>
    </row>
    <row r="1381" spans="1:34" x14ac:dyDescent="0.25">
      <c r="A1381" t="s">
        <v>1184</v>
      </c>
      <c r="B1381" t="s">
        <v>1184</v>
      </c>
      <c r="C1381" t="s">
        <v>1190</v>
      </c>
      <c r="D1381" t="s">
        <v>190</v>
      </c>
      <c r="E1381">
        <v>0.17</v>
      </c>
      <c r="F1381" t="s">
        <v>144</v>
      </c>
      <c r="G1381" t="s">
        <v>1326</v>
      </c>
      <c r="H1381" t="s">
        <v>111</v>
      </c>
      <c r="I1381">
        <v>10</v>
      </c>
      <c r="J1381" t="s">
        <v>93</v>
      </c>
      <c r="M1381" t="s">
        <v>46</v>
      </c>
      <c r="N1381" t="s">
        <v>59</v>
      </c>
      <c r="O1381">
        <v>180</v>
      </c>
      <c r="P1381" t="s">
        <v>48</v>
      </c>
      <c r="Q1381" t="s">
        <v>102</v>
      </c>
      <c r="R1381" t="s">
        <v>52</v>
      </c>
      <c r="S1381" t="s">
        <v>53</v>
      </c>
      <c r="T1381" t="s">
        <v>66</v>
      </c>
      <c r="U1381" t="s">
        <v>42</v>
      </c>
      <c r="V1381" t="s">
        <v>113</v>
      </c>
      <c r="AA1381" t="s">
        <v>894</v>
      </c>
      <c r="AB1381" t="s">
        <v>32</v>
      </c>
      <c r="AE1381">
        <v>5</v>
      </c>
    </row>
    <row r="1382" spans="1:34" x14ac:dyDescent="0.25">
      <c r="A1382" t="s">
        <v>956</v>
      </c>
      <c r="B1382" t="s">
        <v>956</v>
      </c>
      <c r="C1382" t="s">
        <v>921</v>
      </c>
      <c r="D1382" t="s">
        <v>190</v>
      </c>
      <c r="E1382">
        <v>0.17199999999999999</v>
      </c>
      <c r="F1382" t="s">
        <v>144</v>
      </c>
      <c r="G1382" t="s">
        <v>1326</v>
      </c>
      <c r="H1382" t="s">
        <v>109</v>
      </c>
      <c r="I1382">
        <v>10</v>
      </c>
      <c r="J1382" t="s">
        <v>93</v>
      </c>
      <c r="M1382" t="s">
        <v>46</v>
      </c>
      <c r="N1382" t="s">
        <v>59</v>
      </c>
      <c r="O1382">
        <v>120</v>
      </c>
      <c r="P1382" t="s">
        <v>71</v>
      </c>
      <c r="Q1382" t="s">
        <v>102</v>
      </c>
      <c r="R1382" t="s">
        <v>39</v>
      </c>
      <c r="S1382" t="s">
        <v>53</v>
      </c>
      <c r="T1382" t="s">
        <v>66</v>
      </c>
      <c r="U1382" t="s">
        <v>42</v>
      </c>
      <c r="V1382" t="s">
        <v>113</v>
      </c>
      <c r="W1382">
        <v>10</v>
      </c>
      <c r="Y1382" t="s">
        <v>957</v>
      </c>
      <c r="Z1382" t="s">
        <v>32</v>
      </c>
      <c r="AA1382">
        <v>0.01</v>
      </c>
      <c r="AB1382" t="s">
        <v>46</v>
      </c>
      <c r="AC1382" t="s">
        <v>923</v>
      </c>
      <c r="AD1382" t="s">
        <v>924</v>
      </c>
      <c r="AE1382">
        <v>2</v>
      </c>
      <c r="AF1382" t="s">
        <v>925</v>
      </c>
    </row>
    <row r="1383" spans="1:34" x14ac:dyDescent="0.25">
      <c r="A1383" t="s">
        <v>190</v>
      </c>
      <c r="B1383" t="s">
        <v>190</v>
      </c>
      <c r="C1383" t="s">
        <v>1318</v>
      </c>
      <c r="D1383" t="s">
        <v>190</v>
      </c>
      <c r="E1383">
        <v>0.17499999999999999</v>
      </c>
      <c r="F1383" t="s">
        <v>144</v>
      </c>
      <c r="G1383" t="s">
        <v>1326</v>
      </c>
      <c r="H1383" t="s">
        <v>111</v>
      </c>
      <c r="I1383">
        <v>10</v>
      </c>
      <c r="J1383" t="s">
        <v>93</v>
      </c>
      <c r="M1383" t="s">
        <v>46</v>
      </c>
      <c r="N1383" t="s">
        <v>47</v>
      </c>
      <c r="O1383">
        <v>120</v>
      </c>
      <c r="P1383" t="s">
        <v>35</v>
      </c>
      <c r="Q1383" t="s">
        <v>102</v>
      </c>
      <c r="R1383" t="s">
        <v>52</v>
      </c>
      <c r="S1383" t="s">
        <v>53</v>
      </c>
      <c r="T1383" t="s">
        <v>66</v>
      </c>
      <c r="U1383" t="s">
        <v>42</v>
      </c>
      <c r="V1383" t="s">
        <v>113</v>
      </c>
      <c r="Y1383" t="s">
        <v>890</v>
      </c>
      <c r="Z1383" t="s">
        <v>32</v>
      </c>
      <c r="AA1383">
        <v>0.01</v>
      </c>
      <c r="AB1383" t="s">
        <v>46</v>
      </c>
      <c r="AC1383" t="s">
        <v>1308</v>
      </c>
      <c r="AD1383" t="s">
        <v>641</v>
      </c>
      <c r="AE1383">
        <v>2</v>
      </c>
      <c r="AF1383" t="s">
        <v>1309</v>
      </c>
      <c r="AG1383">
        <v>600</v>
      </c>
      <c r="AH1383" t="s">
        <v>116</v>
      </c>
    </row>
    <row r="1384" spans="1:34" x14ac:dyDescent="0.25">
      <c r="A1384" t="s">
        <v>190</v>
      </c>
      <c r="B1384" t="s">
        <v>190</v>
      </c>
      <c r="C1384" t="s">
        <v>692</v>
      </c>
      <c r="D1384" t="s">
        <v>190</v>
      </c>
      <c r="F1384" t="s">
        <v>144</v>
      </c>
      <c r="G1384" t="s">
        <v>1326</v>
      </c>
      <c r="I1384">
        <v>15</v>
      </c>
      <c r="J1384" t="s">
        <v>92</v>
      </c>
      <c r="K1384" t="s">
        <v>95</v>
      </c>
      <c r="L1384" t="s">
        <v>98</v>
      </c>
      <c r="M1384" t="s">
        <v>46</v>
      </c>
      <c r="N1384" t="s">
        <v>59</v>
      </c>
      <c r="O1384">
        <v>30</v>
      </c>
      <c r="P1384" t="s">
        <v>71</v>
      </c>
      <c r="Q1384" t="s">
        <v>102</v>
      </c>
      <c r="R1384" t="s">
        <v>676</v>
      </c>
      <c r="S1384" t="s">
        <v>89</v>
      </c>
      <c r="T1384" t="s">
        <v>66</v>
      </c>
      <c r="U1384" t="s">
        <v>42</v>
      </c>
      <c r="V1384" t="s">
        <v>100</v>
      </c>
      <c r="W1384">
        <v>6</v>
      </c>
      <c r="X1384">
        <v>5</v>
      </c>
      <c r="Y1384" t="s">
        <v>664</v>
      </c>
      <c r="Z1384" t="s">
        <v>46</v>
      </c>
      <c r="AB1384" t="s">
        <v>32</v>
      </c>
      <c r="AC1384" t="s">
        <v>677</v>
      </c>
      <c r="AD1384" t="s">
        <v>678</v>
      </c>
      <c r="AE1384">
        <v>1</v>
      </c>
      <c r="AF1384" t="s">
        <v>679</v>
      </c>
    </row>
    <row r="1385" spans="1:34" x14ac:dyDescent="0.25">
      <c r="A1385" t="s">
        <v>1026</v>
      </c>
      <c r="B1385" t="s">
        <v>1026</v>
      </c>
      <c r="C1385" t="s">
        <v>1191</v>
      </c>
      <c r="D1385" t="s">
        <v>190</v>
      </c>
      <c r="F1385" t="s">
        <v>144</v>
      </c>
      <c r="G1385" t="s">
        <v>1326</v>
      </c>
      <c r="I1385">
        <v>10</v>
      </c>
      <c r="J1385" t="s">
        <v>93</v>
      </c>
      <c r="M1385" t="s">
        <v>46</v>
      </c>
      <c r="N1385" t="s">
        <v>47</v>
      </c>
      <c r="O1385">
        <v>60</v>
      </c>
      <c r="P1385" t="s">
        <v>71</v>
      </c>
      <c r="Q1385" t="s">
        <v>102</v>
      </c>
      <c r="R1385" t="s">
        <v>39</v>
      </c>
      <c r="S1385" t="s">
        <v>90</v>
      </c>
      <c r="T1385" t="s">
        <v>66</v>
      </c>
      <c r="U1385" t="s">
        <v>42</v>
      </c>
      <c r="V1385" t="s">
        <v>113</v>
      </c>
      <c r="W1385">
        <v>1.9177140000000421</v>
      </c>
      <c r="X1385">
        <v>5</v>
      </c>
      <c r="Z1385" t="s">
        <v>32</v>
      </c>
      <c r="AA1385">
        <v>5.0000000000000001E-3</v>
      </c>
      <c r="AB1385" t="s">
        <v>32</v>
      </c>
      <c r="AC1385" t="s">
        <v>1192</v>
      </c>
      <c r="AD1385" t="s">
        <v>1193</v>
      </c>
      <c r="AE1385">
        <v>5</v>
      </c>
      <c r="AF1385" t="s">
        <v>802</v>
      </c>
      <c r="AG1385">
        <v>900</v>
      </c>
      <c r="AH1385" t="s">
        <v>119</v>
      </c>
    </row>
    <row r="1386" spans="1:34" x14ac:dyDescent="0.25">
      <c r="A1386" t="s">
        <v>283</v>
      </c>
      <c r="B1386" t="s">
        <v>283</v>
      </c>
      <c r="C1386" t="s">
        <v>440</v>
      </c>
      <c r="D1386" t="s">
        <v>190</v>
      </c>
      <c r="F1386" t="s">
        <v>144</v>
      </c>
      <c r="G1386" t="s">
        <v>1326</v>
      </c>
      <c r="I1386">
        <v>10</v>
      </c>
      <c r="J1386" t="s">
        <v>93</v>
      </c>
      <c r="M1386" t="s">
        <v>46</v>
      </c>
      <c r="N1386" t="s">
        <v>59</v>
      </c>
      <c r="O1386">
        <v>600</v>
      </c>
      <c r="P1386" t="s">
        <v>35</v>
      </c>
      <c r="Q1386" t="s">
        <v>102</v>
      </c>
      <c r="R1386" t="s">
        <v>78</v>
      </c>
      <c r="S1386" t="s">
        <v>85</v>
      </c>
      <c r="T1386" t="s">
        <v>66</v>
      </c>
      <c r="U1386" t="s">
        <v>42</v>
      </c>
      <c r="V1386" t="s">
        <v>113</v>
      </c>
      <c r="Z1386" t="s">
        <v>32</v>
      </c>
      <c r="AA1386">
        <v>5.0000000000000001E-3</v>
      </c>
      <c r="AB1386" t="s">
        <v>32</v>
      </c>
      <c r="AC1386" t="s">
        <v>441</v>
      </c>
      <c r="AD1386" t="s">
        <v>442</v>
      </c>
      <c r="AE1386">
        <v>20</v>
      </c>
      <c r="AG1386">
        <v>850</v>
      </c>
      <c r="AH1386" t="s">
        <v>117</v>
      </c>
    </row>
    <row r="1387" spans="1:34" x14ac:dyDescent="0.25">
      <c r="A1387" t="s">
        <v>1125</v>
      </c>
      <c r="B1387" t="s">
        <v>1125</v>
      </c>
      <c r="C1387" t="s">
        <v>1140</v>
      </c>
      <c r="D1387" t="s">
        <v>190</v>
      </c>
      <c r="F1387" t="s">
        <v>144</v>
      </c>
      <c r="G1387" t="s">
        <v>1326</v>
      </c>
      <c r="I1387">
        <v>10</v>
      </c>
      <c r="J1387" t="s">
        <v>93</v>
      </c>
      <c r="M1387" t="s">
        <v>46</v>
      </c>
      <c r="N1387" t="s">
        <v>47</v>
      </c>
      <c r="O1387">
        <v>180</v>
      </c>
      <c r="P1387" t="s">
        <v>34</v>
      </c>
      <c r="Q1387" t="s">
        <v>102</v>
      </c>
      <c r="R1387" t="s">
        <v>1119</v>
      </c>
      <c r="S1387" t="s">
        <v>85</v>
      </c>
      <c r="T1387" t="s">
        <v>66</v>
      </c>
      <c r="U1387" t="s">
        <v>42</v>
      </c>
      <c r="V1387" t="s">
        <v>113</v>
      </c>
      <c r="W1387">
        <v>0</v>
      </c>
      <c r="X1387">
        <v>0.4</v>
      </c>
      <c r="Y1387" t="s">
        <v>1120</v>
      </c>
      <c r="Z1387" t="s">
        <v>32</v>
      </c>
      <c r="AA1387">
        <v>5.0000000000000001E-3</v>
      </c>
      <c r="AB1387" t="s">
        <v>32</v>
      </c>
      <c r="AC1387" t="s">
        <v>1121</v>
      </c>
      <c r="AD1387" t="s">
        <v>1122</v>
      </c>
      <c r="AE1387">
        <v>5</v>
      </c>
      <c r="AF1387" t="s">
        <v>526</v>
      </c>
      <c r="AG1387">
        <v>1100</v>
      </c>
      <c r="AH1387" t="s">
        <v>116</v>
      </c>
    </row>
    <row r="1388" spans="1:34" x14ac:dyDescent="0.25">
      <c r="A1388" t="s">
        <v>329</v>
      </c>
      <c r="B1388" t="s">
        <v>329</v>
      </c>
      <c r="C1388" t="s">
        <v>1282</v>
      </c>
      <c r="D1388" t="s">
        <v>329</v>
      </c>
      <c r="E1388">
        <v>1.5100000000000001E-2</v>
      </c>
      <c r="F1388" t="s">
        <v>144</v>
      </c>
      <c r="G1388" t="s">
        <v>1326</v>
      </c>
      <c r="H1388" t="s">
        <v>110</v>
      </c>
      <c r="I1388">
        <v>10</v>
      </c>
      <c r="J1388" t="s">
        <v>93</v>
      </c>
      <c r="M1388" t="s">
        <v>46</v>
      </c>
      <c r="N1388" t="s">
        <v>59</v>
      </c>
      <c r="O1388">
        <v>600</v>
      </c>
      <c r="P1388" t="s">
        <v>35</v>
      </c>
      <c r="Q1388" t="s">
        <v>102</v>
      </c>
      <c r="R1388" t="s">
        <v>52</v>
      </c>
      <c r="S1388" t="s">
        <v>85</v>
      </c>
      <c r="T1388" t="s">
        <v>66</v>
      </c>
      <c r="U1388" t="s">
        <v>42</v>
      </c>
      <c r="V1388" t="s">
        <v>1284</v>
      </c>
      <c r="W1388">
        <v>0.53999999999999992</v>
      </c>
      <c r="X1388">
        <v>0.77149999999999996</v>
      </c>
      <c r="Y1388" t="s">
        <v>1304</v>
      </c>
      <c r="Z1388" t="s">
        <v>32</v>
      </c>
      <c r="AA1388">
        <v>1E-3</v>
      </c>
      <c r="AB1388" t="s">
        <v>32</v>
      </c>
      <c r="AC1388" t="s">
        <v>1221</v>
      </c>
      <c r="AD1388" t="s">
        <v>1222</v>
      </c>
      <c r="AE1388">
        <v>5</v>
      </c>
      <c r="AF1388" t="s">
        <v>216</v>
      </c>
      <c r="AG1388">
        <v>842</v>
      </c>
      <c r="AH1388" t="s">
        <v>116</v>
      </c>
    </row>
    <row r="1389" spans="1:34" x14ac:dyDescent="0.25">
      <c r="A1389" t="s">
        <v>329</v>
      </c>
      <c r="B1389" t="s">
        <v>329</v>
      </c>
      <c r="C1389" t="s">
        <v>1179</v>
      </c>
      <c r="D1389" t="s">
        <v>329</v>
      </c>
      <c r="E1389">
        <v>1.7999999999999999E-2</v>
      </c>
      <c r="F1389" t="s">
        <v>144</v>
      </c>
      <c r="G1389" t="s">
        <v>1326</v>
      </c>
      <c r="H1389" t="s">
        <v>109</v>
      </c>
      <c r="I1389">
        <v>10</v>
      </c>
      <c r="J1389" t="s">
        <v>93</v>
      </c>
      <c r="M1389" t="s">
        <v>46</v>
      </c>
      <c r="N1389" t="s">
        <v>59</v>
      </c>
      <c r="O1389">
        <v>300</v>
      </c>
      <c r="P1389" t="s">
        <v>48</v>
      </c>
      <c r="Q1389" t="s">
        <v>102</v>
      </c>
      <c r="R1389" t="s">
        <v>52</v>
      </c>
      <c r="S1389" t="s">
        <v>53</v>
      </c>
      <c r="Z1389" t="s">
        <v>32</v>
      </c>
    </row>
    <row r="1390" spans="1:34" x14ac:dyDescent="0.25">
      <c r="A1390" t="s">
        <v>487</v>
      </c>
      <c r="B1390" t="s">
        <v>487</v>
      </c>
      <c r="C1390" t="s">
        <v>576</v>
      </c>
      <c r="D1390" t="s">
        <v>329</v>
      </c>
      <c r="E1390">
        <v>0.02</v>
      </c>
      <c r="F1390" t="s">
        <v>144</v>
      </c>
      <c r="G1390" t="s">
        <v>1326</v>
      </c>
      <c r="H1390" t="s">
        <v>111</v>
      </c>
      <c r="I1390">
        <v>10</v>
      </c>
      <c r="J1390" t="s">
        <v>93</v>
      </c>
      <c r="M1390" t="s">
        <v>46</v>
      </c>
      <c r="N1390" t="s">
        <v>59</v>
      </c>
      <c r="O1390">
        <v>10</v>
      </c>
      <c r="P1390" t="s">
        <v>48</v>
      </c>
      <c r="Q1390" t="s">
        <v>102</v>
      </c>
      <c r="R1390" t="s">
        <v>52</v>
      </c>
      <c r="S1390" t="s">
        <v>53</v>
      </c>
      <c r="T1390" t="s">
        <v>66</v>
      </c>
      <c r="U1390" t="s">
        <v>42</v>
      </c>
      <c r="V1390" t="s">
        <v>113</v>
      </c>
      <c r="Z1390" t="s">
        <v>32</v>
      </c>
      <c r="AA1390">
        <v>0.01</v>
      </c>
      <c r="AB1390" t="s">
        <v>46</v>
      </c>
      <c r="AC1390" t="s">
        <v>582</v>
      </c>
      <c r="AD1390" t="s">
        <v>220</v>
      </c>
      <c r="AE1390">
        <v>10</v>
      </c>
      <c r="AF1390" t="s">
        <v>127</v>
      </c>
      <c r="AG1390">
        <v>130</v>
      </c>
      <c r="AH1390" t="s">
        <v>116</v>
      </c>
    </row>
    <row r="1391" spans="1:34" x14ac:dyDescent="0.25">
      <c r="A1391" t="s">
        <v>756</v>
      </c>
      <c r="B1391" t="s">
        <v>756</v>
      </c>
      <c r="C1391" t="s">
        <v>776</v>
      </c>
      <c r="D1391" t="s">
        <v>329</v>
      </c>
      <c r="E1391">
        <v>0.02</v>
      </c>
      <c r="F1391" t="s">
        <v>144</v>
      </c>
      <c r="G1391" t="s">
        <v>1326</v>
      </c>
      <c r="H1391" t="s">
        <v>109</v>
      </c>
      <c r="I1391">
        <v>10</v>
      </c>
      <c r="J1391" t="s">
        <v>93</v>
      </c>
      <c r="M1391" t="s">
        <v>46</v>
      </c>
      <c r="N1391" t="s">
        <v>59</v>
      </c>
      <c r="O1391">
        <v>300</v>
      </c>
      <c r="P1391" t="s">
        <v>48</v>
      </c>
      <c r="Q1391" t="s">
        <v>102</v>
      </c>
      <c r="R1391" t="s">
        <v>52</v>
      </c>
      <c r="S1391" t="s">
        <v>53</v>
      </c>
      <c r="T1391" t="s">
        <v>66</v>
      </c>
      <c r="U1391" t="s">
        <v>42</v>
      </c>
      <c r="V1391" t="s">
        <v>113</v>
      </c>
      <c r="W1391">
        <v>0</v>
      </c>
      <c r="Y1391" t="s">
        <v>757</v>
      </c>
      <c r="Z1391" t="s">
        <v>32</v>
      </c>
      <c r="AA1391">
        <v>0.01</v>
      </c>
      <c r="AB1391" t="s">
        <v>46</v>
      </c>
      <c r="AC1391" t="s">
        <v>726</v>
      </c>
      <c r="AD1391" t="s">
        <v>220</v>
      </c>
      <c r="AE1391">
        <v>10</v>
      </c>
      <c r="AF1391" t="s">
        <v>727</v>
      </c>
      <c r="AG1391" t="s">
        <v>746</v>
      </c>
      <c r="AH1391" t="s">
        <v>118</v>
      </c>
    </row>
    <row r="1392" spans="1:34" x14ac:dyDescent="0.25">
      <c r="A1392" t="s">
        <v>487</v>
      </c>
      <c r="B1392" t="s">
        <v>487</v>
      </c>
      <c r="C1392" t="s">
        <v>975</v>
      </c>
      <c r="D1392" t="s">
        <v>329</v>
      </c>
      <c r="E1392">
        <v>2.1999999999999999E-2</v>
      </c>
      <c r="F1392" t="s">
        <v>144</v>
      </c>
      <c r="G1392" t="s">
        <v>1326</v>
      </c>
      <c r="H1392" t="s">
        <v>109</v>
      </c>
      <c r="I1392">
        <v>10</v>
      </c>
      <c r="J1392" t="s">
        <v>93</v>
      </c>
      <c r="M1392" t="s">
        <v>46</v>
      </c>
      <c r="N1392" t="s">
        <v>59</v>
      </c>
      <c r="O1392">
        <v>60</v>
      </c>
      <c r="P1392" t="s">
        <v>48</v>
      </c>
      <c r="Q1392" t="s">
        <v>102</v>
      </c>
      <c r="R1392" t="s">
        <v>52</v>
      </c>
      <c r="S1392" t="s">
        <v>53</v>
      </c>
      <c r="T1392" t="s">
        <v>66</v>
      </c>
      <c r="U1392" t="s">
        <v>42</v>
      </c>
      <c r="V1392" t="s">
        <v>113</v>
      </c>
      <c r="Y1392" t="s">
        <v>165</v>
      </c>
      <c r="Z1392" t="s">
        <v>32</v>
      </c>
      <c r="AA1392">
        <v>0.01</v>
      </c>
      <c r="AB1392" t="s">
        <v>46</v>
      </c>
      <c r="AC1392" t="s">
        <v>966</v>
      </c>
      <c r="AD1392" t="s">
        <v>967</v>
      </c>
      <c r="AE1392">
        <v>5</v>
      </c>
      <c r="AF1392" t="s">
        <v>482</v>
      </c>
      <c r="AG1392">
        <v>750</v>
      </c>
      <c r="AH1392" t="s">
        <v>120</v>
      </c>
    </row>
    <row r="1393" spans="1:34" x14ac:dyDescent="0.25">
      <c r="A1393" t="s">
        <v>895</v>
      </c>
      <c r="B1393" t="s">
        <v>895</v>
      </c>
      <c r="C1393" t="s">
        <v>889</v>
      </c>
      <c r="D1393" t="s">
        <v>329</v>
      </c>
      <c r="E1393">
        <v>2.5000000000000001E-2</v>
      </c>
      <c r="F1393" t="s">
        <v>144</v>
      </c>
      <c r="G1393" t="s">
        <v>1326</v>
      </c>
      <c r="H1393" t="s">
        <v>109</v>
      </c>
      <c r="I1393">
        <v>10</v>
      </c>
      <c r="J1393" t="s">
        <v>93</v>
      </c>
      <c r="M1393" t="s">
        <v>46</v>
      </c>
      <c r="N1393" t="s">
        <v>59</v>
      </c>
      <c r="O1393">
        <v>5</v>
      </c>
      <c r="P1393" t="s">
        <v>48</v>
      </c>
      <c r="Q1393" t="s">
        <v>102</v>
      </c>
      <c r="R1393" t="s">
        <v>52</v>
      </c>
      <c r="S1393" t="s">
        <v>53</v>
      </c>
      <c r="T1393" t="s">
        <v>66</v>
      </c>
      <c r="U1393" t="s">
        <v>42</v>
      </c>
      <c r="V1393" t="s">
        <v>113</v>
      </c>
      <c r="W1393">
        <v>0</v>
      </c>
      <c r="X1393" t="s">
        <v>55</v>
      </c>
      <c r="Y1393" t="s">
        <v>890</v>
      </c>
      <c r="Z1393" t="s">
        <v>32</v>
      </c>
      <c r="AA1393">
        <v>0.01</v>
      </c>
      <c r="AB1393" t="s">
        <v>46</v>
      </c>
      <c r="AC1393" t="s">
        <v>410</v>
      </c>
      <c r="AD1393" t="s">
        <v>220</v>
      </c>
      <c r="AE1393">
        <v>10</v>
      </c>
      <c r="AF1393" t="s">
        <v>482</v>
      </c>
      <c r="AG1393">
        <v>750</v>
      </c>
      <c r="AH1393" t="s">
        <v>116</v>
      </c>
    </row>
    <row r="1394" spans="1:34" x14ac:dyDescent="0.25">
      <c r="A1394" t="s">
        <v>146</v>
      </c>
      <c r="B1394" t="s">
        <v>146</v>
      </c>
      <c r="C1394" t="s">
        <v>164</v>
      </c>
      <c r="D1394" t="s">
        <v>329</v>
      </c>
      <c r="E1394" s="17">
        <v>2.6700000000000002E-2</v>
      </c>
      <c r="F1394" t="s">
        <v>144</v>
      </c>
      <c r="G1394" t="s">
        <v>1326</v>
      </c>
      <c r="H1394" t="s">
        <v>109</v>
      </c>
      <c r="I1394">
        <v>10</v>
      </c>
      <c r="J1394" t="s">
        <v>132</v>
      </c>
      <c r="M1394" t="s">
        <v>46</v>
      </c>
      <c r="N1394" t="s">
        <v>59</v>
      </c>
      <c r="O1394">
        <v>300</v>
      </c>
      <c r="P1394" t="s">
        <v>123</v>
      </c>
      <c r="Q1394" t="s">
        <v>102</v>
      </c>
      <c r="R1394" t="s">
        <v>52</v>
      </c>
      <c r="S1394" t="s">
        <v>53</v>
      </c>
      <c r="T1394" t="s">
        <v>66</v>
      </c>
      <c r="U1394" t="s">
        <v>42</v>
      </c>
      <c r="V1394" t="s">
        <v>113</v>
      </c>
      <c r="W1394">
        <v>0</v>
      </c>
      <c r="Y1394" t="s">
        <v>124</v>
      </c>
      <c r="Z1394" t="s">
        <v>32</v>
      </c>
      <c r="AA1394">
        <v>1E-3</v>
      </c>
      <c r="AB1394" t="s">
        <v>46</v>
      </c>
      <c r="AC1394" t="s">
        <v>133</v>
      </c>
      <c r="AD1394" t="s">
        <v>134</v>
      </c>
      <c r="AE1394">
        <v>2</v>
      </c>
      <c r="AF1394" t="s">
        <v>127</v>
      </c>
      <c r="AG1394">
        <v>321</v>
      </c>
      <c r="AH1394" t="s">
        <v>116</v>
      </c>
    </row>
    <row r="1395" spans="1:34" x14ac:dyDescent="0.25">
      <c r="A1395" t="s">
        <v>299</v>
      </c>
      <c r="B1395" t="s">
        <v>329</v>
      </c>
      <c r="C1395" t="s">
        <v>289</v>
      </c>
      <c r="D1395" t="s">
        <v>329</v>
      </c>
      <c r="E1395">
        <v>3.1E-2</v>
      </c>
      <c r="F1395" t="s">
        <v>144</v>
      </c>
      <c r="G1395" t="s">
        <v>1326</v>
      </c>
      <c r="H1395" t="s">
        <v>290</v>
      </c>
      <c r="I1395">
        <v>10</v>
      </c>
      <c r="J1395" t="s">
        <v>93</v>
      </c>
      <c r="M1395" t="s">
        <v>32</v>
      </c>
      <c r="N1395" t="s">
        <v>59</v>
      </c>
      <c r="O1395">
        <v>360</v>
      </c>
      <c r="P1395" t="s">
        <v>35</v>
      </c>
      <c r="Q1395" t="s">
        <v>102</v>
      </c>
      <c r="R1395" t="s">
        <v>52</v>
      </c>
      <c r="S1395" t="s">
        <v>53</v>
      </c>
      <c r="T1395" t="s">
        <v>66</v>
      </c>
      <c r="U1395" t="s">
        <v>42</v>
      </c>
      <c r="V1395" t="s">
        <v>113</v>
      </c>
      <c r="Z1395" t="s">
        <v>32</v>
      </c>
      <c r="AA1395">
        <v>5.0000000000000001E-3</v>
      </c>
      <c r="AB1395" t="s">
        <v>46</v>
      </c>
      <c r="AC1395" t="s">
        <v>300</v>
      </c>
      <c r="AE1395">
        <v>1</v>
      </c>
      <c r="AF1395" t="s">
        <v>127</v>
      </c>
      <c r="AH1395" t="s">
        <v>117</v>
      </c>
    </row>
    <row r="1396" spans="1:34" x14ac:dyDescent="0.25">
      <c r="A1396" t="s">
        <v>329</v>
      </c>
      <c r="B1396" t="s">
        <v>329</v>
      </c>
      <c r="C1396" t="s">
        <v>337</v>
      </c>
      <c r="D1396" t="s">
        <v>329</v>
      </c>
      <c r="E1396">
        <v>3.2000000000000001E-2</v>
      </c>
      <c r="F1396" t="s">
        <v>144</v>
      </c>
      <c r="G1396" t="s">
        <v>1326</v>
      </c>
      <c r="H1396" t="s">
        <v>109</v>
      </c>
      <c r="I1396">
        <v>10</v>
      </c>
      <c r="J1396" t="s">
        <v>93</v>
      </c>
      <c r="M1396" t="s">
        <v>32</v>
      </c>
      <c r="N1396" t="s">
        <v>59</v>
      </c>
      <c r="O1396">
        <v>900</v>
      </c>
      <c r="P1396" t="s">
        <v>48</v>
      </c>
      <c r="Q1396" t="s">
        <v>102</v>
      </c>
      <c r="R1396" t="s">
        <v>39</v>
      </c>
      <c r="S1396" t="s">
        <v>85</v>
      </c>
      <c r="T1396" t="s">
        <v>66</v>
      </c>
      <c r="U1396" t="s">
        <v>42</v>
      </c>
      <c r="V1396" t="s">
        <v>113</v>
      </c>
      <c r="W1396">
        <v>5</v>
      </c>
      <c r="X1396">
        <v>5</v>
      </c>
      <c r="Y1396" t="s">
        <v>322</v>
      </c>
      <c r="Z1396" t="s">
        <v>32</v>
      </c>
      <c r="AA1396">
        <v>0.01</v>
      </c>
      <c r="AB1396" t="s">
        <v>32</v>
      </c>
      <c r="AC1396" t="s">
        <v>323</v>
      </c>
      <c r="AD1396" t="s">
        <v>324</v>
      </c>
      <c r="AE1396">
        <v>2</v>
      </c>
      <c r="AF1396" t="s">
        <v>325</v>
      </c>
      <c r="AG1396">
        <v>842</v>
      </c>
      <c r="AH1396" t="s">
        <v>116</v>
      </c>
    </row>
    <row r="1397" spans="1:34" x14ac:dyDescent="0.25">
      <c r="A1397" t="s">
        <v>794</v>
      </c>
      <c r="B1397" t="s">
        <v>794</v>
      </c>
      <c r="C1397" t="s">
        <v>808</v>
      </c>
      <c r="D1397" t="s">
        <v>329</v>
      </c>
      <c r="E1397" s="18">
        <v>3.2800000000000003E-2</v>
      </c>
      <c r="F1397" t="s">
        <v>144</v>
      </c>
      <c r="G1397" t="s">
        <v>1326</v>
      </c>
      <c r="H1397" t="s">
        <v>111</v>
      </c>
      <c r="I1397">
        <v>10</v>
      </c>
      <c r="J1397" t="s">
        <v>93</v>
      </c>
      <c r="M1397" t="s">
        <v>46</v>
      </c>
      <c r="N1397" t="s">
        <v>59</v>
      </c>
      <c r="O1397">
        <v>300</v>
      </c>
      <c r="P1397" t="s">
        <v>48</v>
      </c>
      <c r="Q1397" t="s">
        <v>102</v>
      </c>
      <c r="R1397" t="s">
        <v>39</v>
      </c>
      <c r="S1397" t="s">
        <v>85</v>
      </c>
      <c r="T1397" t="s">
        <v>66</v>
      </c>
      <c r="U1397" t="s">
        <v>42</v>
      </c>
      <c r="V1397" t="s">
        <v>113</v>
      </c>
      <c r="W1397">
        <v>-0.12</v>
      </c>
      <c r="X1397">
        <v>-1.39</v>
      </c>
      <c r="Y1397" t="s">
        <v>664</v>
      </c>
      <c r="Z1397" t="s">
        <v>32</v>
      </c>
      <c r="AA1397">
        <v>5.0000000000000001E-3</v>
      </c>
      <c r="AB1397" t="s">
        <v>32</v>
      </c>
      <c r="AC1397" t="s">
        <v>788</v>
      </c>
      <c r="AD1397" t="s">
        <v>789</v>
      </c>
      <c r="AE1397">
        <v>5</v>
      </c>
      <c r="AF1397" t="s">
        <v>790</v>
      </c>
      <c r="AG1397">
        <v>942</v>
      </c>
      <c r="AH1397" t="s">
        <v>116</v>
      </c>
    </row>
    <row r="1398" spans="1:34" x14ac:dyDescent="0.25">
      <c r="A1398" t="s">
        <v>721</v>
      </c>
      <c r="B1398" t="s">
        <v>721</v>
      </c>
      <c r="C1398" t="s">
        <v>722</v>
      </c>
      <c r="D1398" t="s">
        <v>329</v>
      </c>
      <c r="E1398">
        <v>3.3333333333333333E-2</v>
      </c>
      <c r="F1398" t="s">
        <v>144</v>
      </c>
      <c r="G1398" t="s">
        <v>1326</v>
      </c>
      <c r="H1398" t="s">
        <v>110</v>
      </c>
      <c r="I1398">
        <v>10</v>
      </c>
      <c r="J1398" t="s">
        <v>93</v>
      </c>
      <c r="M1398" t="s">
        <v>46</v>
      </c>
      <c r="N1398" t="s">
        <v>59</v>
      </c>
      <c r="O1398">
        <v>120</v>
      </c>
      <c r="P1398" t="s">
        <v>34</v>
      </c>
      <c r="Q1398" t="s">
        <v>102</v>
      </c>
      <c r="R1398" t="s">
        <v>52</v>
      </c>
      <c r="S1398" t="s">
        <v>53</v>
      </c>
      <c r="T1398" t="s">
        <v>66</v>
      </c>
      <c r="U1398" t="s">
        <v>42</v>
      </c>
      <c r="V1398" t="s">
        <v>113</v>
      </c>
      <c r="W1398" t="s">
        <v>181</v>
      </c>
      <c r="Z1398" t="s">
        <v>32</v>
      </c>
      <c r="AA1398">
        <v>0.01</v>
      </c>
      <c r="AB1398" t="s">
        <v>46</v>
      </c>
      <c r="AC1398">
        <v>6495</v>
      </c>
      <c r="AD1398" t="s">
        <v>718</v>
      </c>
      <c r="AE1398">
        <v>5</v>
      </c>
      <c r="AF1398" t="s">
        <v>127</v>
      </c>
      <c r="AG1398">
        <v>696</v>
      </c>
      <c r="AH1398" t="s">
        <v>117</v>
      </c>
    </row>
    <row r="1399" spans="1:34" x14ac:dyDescent="0.25">
      <c r="A1399" t="s">
        <v>819</v>
      </c>
      <c r="B1399" t="s">
        <v>819</v>
      </c>
      <c r="C1399" t="s">
        <v>809</v>
      </c>
      <c r="D1399" t="s">
        <v>329</v>
      </c>
      <c r="E1399">
        <v>3.4000000000000002E-2</v>
      </c>
      <c r="F1399" t="s">
        <v>144</v>
      </c>
      <c r="G1399" t="s">
        <v>1326</v>
      </c>
      <c r="H1399" t="s">
        <v>109</v>
      </c>
      <c r="J1399" t="s">
        <v>93</v>
      </c>
      <c r="K1399" t="s">
        <v>810</v>
      </c>
      <c r="M1399" t="s">
        <v>46</v>
      </c>
      <c r="N1399" t="s">
        <v>59</v>
      </c>
      <c r="O1399">
        <v>300</v>
      </c>
      <c r="P1399" t="s">
        <v>35</v>
      </c>
      <c r="Q1399" t="s">
        <v>102</v>
      </c>
      <c r="R1399" t="s">
        <v>52</v>
      </c>
      <c r="S1399" t="s">
        <v>53</v>
      </c>
      <c r="T1399" t="s">
        <v>77</v>
      </c>
      <c r="U1399" t="s">
        <v>42</v>
      </c>
      <c r="V1399" t="s">
        <v>113</v>
      </c>
      <c r="Y1399" t="s">
        <v>165</v>
      </c>
      <c r="Z1399" t="s">
        <v>32</v>
      </c>
      <c r="AA1399">
        <v>0.01</v>
      </c>
      <c r="AB1399" t="s">
        <v>46</v>
      </c>
      <c r="AC1399" t="s">
        <v>341</v>
      </c>
      <c r="AD1399" t="s">
        <v>811</v>
      </c>
      <c r="AE1399">
        <v>0.5</v>
      </c>
      <c r="AF1399" t="s">
        <v>812</v>
      </c>
      <c r="AG1399">
        <v>700</v>
      </c>
      <c r="AH1399" t="s">
        <v>117</v>
      </c>
    </row>
    <row r="1400" spans="1:34" x14ac:dyDescent="0.25">
      <c r="A1400" t="s">
        <v>1130</v>
      </c>
      <c r="B1400" t="s">
        <v>1130</v>
      </c>
      <c r="C1400" t="s">
        <v>1140</v>
      </c>
      <c r="D1400" t="s">
        <v>329</v>
      </c>
      <c r="E1400">
        <v>3.4000000000000002E-2</v>
      </c>
      <c r="F1400" t="s">
        <v>144</v>
      </c>
      <c r="G1400" t="s">
        <v>1326</v>
      </c>
      <c r="H1400" t="s">
        <v>111</v>
      </c>
      <c r="I1400">
        <v>10</v>
      </c>
      <c r="J1400" t="s">
        <v>93</v>
      </c>
      <c r="M1400" t="s">
        <v>46</v>
      </c>
      <c r="N1400" t="s">
        <v>47</v>
      </c>
      <c r="O1400">
        <v>180</v>
      </c>
      <c r="P1400" t="s">
        <v>34</v>
      </c>
      <c r="Q1400" t="s">
        <v>102</v>
      </c>
      <c r="R1400" t="s">
        <v>52</v>
      </c>
      <c r="S1400" t="s">
        <v>53</v>
      </c>
      <c r="T1400" t="s">
        <v>66</v>
      </c>
      <c r="U1400" t="s">
        <v>42</v>
      </c>
      <c r="V1400" t="s">
        <v>113</v>
      </c>
      <c r="W1400">
        <v>0</v>
      </c>
      <c r="Y1400" t="s">
        <v>165</v>
      </c>
      <c r="Z1400" t="s">
        <v>32</v>
      </c>
      <c r="AA1400">
        <v>2E-3</v>
      </c>
      <c r="AB1400" t="s">
        <v>46</v>
      </c>
      <c r="AC1400" t="s">
        <v>1127</v>
      </c>
      <c r="AD1400" t="s">
        <v>1122</v>
      </c>
      <c r="AE1400">
        <v>2</v>
      </c>
      <c r="AF1400" t="s">
        <v>526</v>
      </c>
      <c r="AG1400">
        <v>450</v>
      </c>
      <c r="AH1400" t="s">
        <v>116</v>
      </c>
    </row>
    <row r="1401" spans="1:34" x14ac:dyDescent="0.25">
      <c r="A1401" t="s">
        <v>329</v>
      </c>
      <c r="B1401" t="s">
        <v>329</v>
      </c>
      <c r="C1401" t="s">
        <v>497</v>
      </c>
      <c r="D1401" t="s">
        <v>329</v>
      </c>
      <c r="E1401">
        <v>3.4799999999999998E-2</v>
      </c>
      <c r="F1401" t="s">
        <v>144</v>
      </c>
      <c r="G1401" t="s">
        <v>1326</v>
      </c>
      <c r="H1401" t="s">
        <v>109</v>
      </c>
      <c r="I1401">
        <v>10</v>
      </c>
      <c r="J1401" t="s">
        <v>93</v>
      </c>
      <c r="M1401" t="s">
        <v>46</v>
      </c>
      <c r="N1401" t="s">
        <v>59</v>
      </c>
      <c r="O1401">
        <v>180</v>
      </c>
      <c r="P1401" t="s">
        <v>48</v>
      </c>
      <c r="Q1401" t="s">
        <v>102</v>
      </c>
      <c r="R1401" t="s">
        <v>52</v>
      </c>
      <c r="S1401" t="s">
        <v>53</v>
      </c>
      <c r="T1401" t="s">
        <v>66</v>
      </c>
      <c r="U1401" t="s">
        <v>42</v>
      </c>
      <c r="V1401" t="s">
        <v>113</v>
      </c>
      <c r="W1401">
        <v>1</v>
      </c>
      <c r="Y1401" t="s">
        <v>520</v>
      </c>
      <c r="Z1401" t="s">
        <v>32</v>
      </c>
      <c r="AA1401" t="s">
        <v>397</v>
      </c>
      <c r="AB1401" t="s">
        <v>46</v>
      </c>
      <c r="AC1401" t="s">
        <v>499</v>
      </c>
      <c r="AD1401" t="s">
        <v>500</v>
      </c>
      <c r="AE1401">
        <v>5</v>
      </c>
      <c r="AF1401" t="s">
        <v>501</v>
      </c>
      <c r="AG1401">
        <v>330</v>
      </c>
      <c r="AH1401" t="s">
        <v>116</v>
      </c>
    </row>
    <row r="1402" spans="1:34" x14ac:dyDescent="0.25">
      <c r="A1402" t="s">
        <v>319</v>
      </c>
      <c r="B1402" t="s">
        <v>319</v>
      </c>
      <c r="C1402" t="s">
        <v>311</v>
      </c>
      <c r="D1402" t="s">
        <v>329</v>
      </c>
      <c r="E1402">
        <v>3.5000000000000003E-2</v>
      </c>
      <c r="F1402" t="s">
        <v>144</v>
      </c>
      <c r="G1402" t="s">
        <v>1326</v>
      </c>
      <c r="H1402" t="s">
        <v>111</v>
      </c>
      <c r="I1402">
        <v>10</v>
      </c>
      <c r="J1402" t="s">
        <v>93</v>
      </c>
      <c r="M1402" t="s">
        <v>46</v>
      </c>
      <c r="N1402" t="s">
        <v>59</v>
      </c>
      <c r="O1402">
        <v>180</v>
      </c>
      <c r="P1402" t="s">
        <v>315</v>
      </c>
      <c r="Q1402" t="s">
        <v>102</v>
      </c>
      <c r="R1402" t="s">
        <v>52</v>
      </c>
      <c r="S1402" t="s">
        <v>53</v>
      </c>
      <c r="T1402" t="s">
        <v>66</v>
      </c>
      <c r="U1402" t="s">
        <v>42</v>
      </c>
      <c r="V1402" t="s">
        <v>113</v>
      </c>
      <c r="W1402">
        <v>6</v>
      </c>
      <c r="Z1402" t="s">
        <v>32</v>
      </c>
      <c r="AA1402">
        <v>5.0000000000000001E-3</v>
      </c>
      <c r="AC1402" t="s">
        <v>316</v>
      </c>
      <c r="AD1402" t="s">
        <v>220</v>
      </c>
      <c r="AE1402">
        <v>5</v>
      </c>
    </row>
    <row r="1403" spans="1:34" x14ac:dyDescent="0.25">
      <c r="A1403" t="s">
        <v>329</v>
      </c>
      <c r="B1403" t="s">
        <v>329</v>
      </c>
      <c r="C1403" t="s">
        <v>1075</v>
      </c>
      <c r="D1403" t="s">
        <v>329</v>
      </c>
      <c r="E1403">
        <v>3.5000000000000003E-2</v>
      </c>
      <c r="F1403" t="s">
        <v>144</v>
      </c>
      <c r="G1403" t="s">
        <v>1326</v>
      </c>
      <c r="H1403" t="s">
        <v>111</v>
      </c>
      <c r="I1403">
        <v>10</v>
      </c>
      <c r="J1403" t="s">
        <v>93</v>
      </c>
      <c r="M1403" t="s">
        <v>46</v>
      </c>
      <c r="N1403" t="s">
        <v>59</v>
      </c>
      <c r="O1403">
        <v>900</v>
      </c>
      <c r="P1403" t="s">
        <v>48</v>
      </c>
      <c r="Q1403" t="s">
        <v>102</v>
      </c>
      <c r="R1403" t="s">
        <v>52</v>
      </c>
      <c r="S1403" t="s">
        <v>85</v>
      </c>
      <c r="T1403" t="s">
        <v>66</v>
      </c>
      <c r="U1403" t="s">
        <v>42</v>
      </c>
      <c r="V1403" t="s">
        <v>113</v>
      </c>
      <c r="W1403">
        <v>6</v>
      </c>
      <c r="X1403">
        <v>5</v>
      </c>
      <c r="Y1403" t="s">
        <v>1079</v>
      </c>
      <c r="Z1403" t="s">
        <v>32</v>
      </c>
      <c r="AA1403">
        <v>0.01</v>
      </c>
      <c r="AB1403" t="s">
        <v>32</v>
      </c>
      <c r="AC1403" t="s">
        <v>1080</v>
      </c>
      <c r="AD1403" t="s">
        <v>1081</v>
      </c>
      <c r="AE1403">
        <v>4</v>
      </c>
      <c r="AF1403" t="s">
        <v>216</v>
      </c>
      <c r="AG1403">
        <v>730</v>
      </c>
      <c r="AH1403" t="s">
        <v>116</v>
      </c>
    </row>
    <row r="1404" spans="1:34" x14ac:dyDescent="0.25">
      <c r="A1404" t="s">
        <v>329</v>
      </c>
      <c r="B1404" t="s">
        <v>329</v>
      </c>
      <c r="C1404" t="s">
        <v>668</v>
      </c>
      <c r="D1404" t="s">
        <v>329</v>
      </c>
      <c r="E1404">
        <v>3.5200000000000002E-2</v>
      </c>
      <c r="F1404" t="s">
        <v>144</v>
      </c>
      <c r="G1404" t="s">
        <v>1326</v>
      </c>
      <c r="H1404" t="s">
        <v>109</v>
      </c>
      <c r="I1404">
        <v>10</v>
      </c>
      <c r="J1404" t="s">
        <v>93</v>
      </c>
      <c r="M1404" t="s">
        <v>46</v>
      </c>
      <c r="N1404" t="s">
        <v>47</v>
      </c>
      <c r="O1404">
        <v>120</v>
      </c>
      <c r="P1404" t="s">
        <v>48</v>
      </c>
      <c r="Q1404" t="s">
        <v>102</v>
      </c>
      <c r="R1404" t="s">
        <v>52</v>
      </c>
      <c r="S1404" t="s">
        <v>53</v>
      </c>
      <c r="T1404" t="s">
        <v>66</v>
      </c>
      <c r="U1404" t="s">
        <v>42</v>
      </c>
      <c r="V1404" t="s">
        <v>113</v>
      </c>
      <c r="Z1404" t="s">
        <v>32</v>
      </c>
      <c r="AA1404">
        <v>2E-3</v>
      </c>
      <c r="AB1404" t="s">
        <v>46</v>
      </c>
      <c r="AG1404">
        <v>280</v>
      </c>
      <c r="AH1404" t="s">
        <v>116</v>
      </c>
    </row>
    <row r="1405" spans="1:34" x14ac:dyDescent="0.25">
      <c r="A1405" t="s">
        <v>191</v>
      </c>
      <c r="B1405" t="s">
        <v>191</v>
      </c>
      <c r="C1405" t="s">
        <v>211</v>
      </c>
      <c r="D1405" t="s">
        <v>329</v>
      </c>
      <c r="E1405">
        <v>3.7699999999999997E-2</v>
      </c>
      <c r="F1405" t="s">
        <v>144</v>
      </c>
      <c r="G1405" t="s">
        <v>1326</v>
      </c>
      <c r="H1405" t="s">
        <v>109</v>
      </c>
      <c r="I1405">
        <v>15</v>
      </c>
      <c r="J1405" t="s">
        <v>93</v>
      </c>
      <c r="M1405" t="s">
        <v>46</v>
      </c>
      <c r="N1405" t="s">
        <v>59</v>
      </c>
      <c r="O1405">
        <v>600</v>
      </c>
      <c r="P1405" t="s">
        <v>34</v>
      </c>
      <c r="Q1405" t="s">
        <v>102</v>
      </c>
      <c r="R1405" t="s">
        <v>52</v>
      </c>
      <c r="S1405" t="s">
        <v>89</v>
      </c>
      <c r="T1405" t="s">
        <v>66</v>
      </c>
      <c r="U1405" t="s">
        <v>42</v>
      </c>
      <c r="V1405" t="s">
        <v>113</v>
      </c>
      <c r="W1405" t="s">
        <v>181</v>
      </c>
      <c r="X1405" t="s">
        <v>182</v>
      </c>
      <c r="Y1405" t="s">
        <v>183</v>
      </c>
      <c r="Z1405" t="s">
        <v>32</v>
      </c>
      <c r="AA1405">
        <v>5.0000000000000001E-3</v>
      </c>
      <c r="AB1405" t="s">
        <v>32</v>
      </c>
      <c r="AC1405" t="s">
        <v>184</v>
      </c>
      <c r="AD1405" t="s">
        <v>185</v>
      </c>
      <c r="AE1405">
        <v>5</v>
      </c>
      <c r="AF1405" t="s">
        <v>186</v>
      </c>
      <c r="AG1405">
        <v>320</v>
      </c>
      <c r="AH1405" t="s">
        <v>116</v>
      </c>
    </row>
    <row r="1406" spans="1:34" x14ac:dyDescent="0.25">
      <c r="A1406" t="s">
        <v>1214</v>
      </c>
      <c r="B1406" t="s">
        <v>1214</v>
      </c>
      <c r="C1406" t="s">
        <v>1246</v>
      </c>
      <c r="D1406" t="s">
        <v>329</v>
      </c>
      <c r="E1406">
        <v>3.9E-2</v>
      </c>
      <c r="F1406" t="s">
        <v>144</v>
      </c>
      <c r="G1406" t="s">
        <v>1326</v>
      </c>
      <c r="H1406" t="s">
        <v>109</v>
      </c>
      <c r="I1406">
        <v>10</v>
      </c>
      <c r="J1406" t="s">
        <v>93</v>
      </c>
      <c r="M1406" t="s">
        <v>46</v>
      </c>
      <c r="N1406" t="s">
        <v>59</v>
      </c>
      <c r="O1406">
        <v>600</v>
      </c>
      <c r="P1406" t="s">
        <v>48</v>
      </c>
      <c r="Q1406" t="s">
        <v>102</v>
      </c>
      <c r="R1406" t="s">
        <v>52</v>
      </c>
      <c r="S1406" t="s">
        <v>90</v>
      </c>
      <c r="T1406" t="s">
        <v>66</v>
      </c>
      <c r="U1406" t="s">
        <v>42</v>
      </c>
      <c r="V1406" t="s">
        <v>113</v>
      </c>
      <c r="W1406">
        <v>0.6</v>
      </c>
      <c r="X1406">
        <v>5</v>
      </c>
      <c r="Z1406" t="s">
        <v>32</v>
      </c>
      <c r="AA1406">
        <v>0.01</v>
      </c>
      <c r="AB1406" t="s">
        <v>32</v>
      </c>
      <c r="AC1406" t="s">
        <v>1211</v>
      </c>
      <c r="AD1406" t="s">
        <v>1212</v>
      </c>
      <c r="AE1406">
        <v>1</v>
      </c>
      <c r="AF1406" t="s">
        <v>1213</v>
      </c>
      <c r="AG1406">
        <v>800</v>
      </c>
      <c r="AH1406" t="s">
        <v>116</v>
      </c>
    </row>
    <row r="1407" spans="1:34" x14ac:dyDescent="0.25">
      <c r="A1407" t="s">
        <v>1069</v>
      </c>
      <c r="B1407" t="s">
        <v>1069</v>
      </c>
      <c r="C1407" t="s">
        <v>1074</v>
      </c>
      <c r="D1407" t="s">
        <v>329</v>
      </c>
      <c r="E1407">
        <v>3.9E-2</v>
      </c>
      <c r="F1407" t="s">
        <v>144</v>
      </c>
      <c r="G1407" t="s">
        <v>1326</v>
      </c>
      <c r="H1407" t="s">
        <v>111</v>
      </c>
      <c r="I1407" t="s">
        <v>1044</v>
      </c>
      <c r="J1407" t="s">
        <v>93</v>
      </c>
      <c r="M1407" t="s">
        <v>46</v>
      </c>
      <c r="N1407" t="s">
        <v>59</v>
      </c>
      <c r="O1407">
        <v>1200</v>
      </c>
      <c r="P1407" t="s">
        <v>48</v>
      </c>
      <c r="Q1407" t="s">
        <v>102</v>
      </c>
      <c r="R1407" t="s">
        <v>52</v>
      </c>
      <c r="S1407" t="s">
        <v>53</v>
      </c>
      <c r="T1407" t="s">
        <v>66</v>
      </c>
      <c r="U1407" t="s">
        <v>42</v>
      </c>
      <c r="V1407" t="s">
        <v>113</v>
      </c>
      <c r="Y1407" t="s">
        <v>165</v>
      </c>
      <c r="Z1407" t="s">
        <v>32</v>
      </c>
      <c r="AA1407" t="s">
        <v>397</v>
      </c>
      <c r="AB1407" t="s">
        <v>46</v>
      </c>
      <c r="AC1407" t="s">
        <v>1065</v>
      </c>
      <c r="AD1407" t="s">
        <v>1066</v>
      </c>
      <c r="AE1407" t="s">
        <v>1063</v>
      </c>
      <c r="AF1407" t="s">
        <v>1067</v>
      </c>
      <c r="AG1407">
        <v>350</v>
      </c>
      <c r="AH1407" t="s">
        <v>116</v>
      </c>
    </row>
    <row r="1408" spans="1:34" x14ac:dyDescent="0.25">
      <c r="A1408" t="s">
        <v>958</v>
      </c>
      <c r="B1408" t="s">
        <v>958</v>
      </c>
      <c r="C1408" t="s">
        <v>921</v>
      </c>
      <c r="D1408" t="s">
        <v>329</v>
      </c>
      <c r="E1408">
        <v>4.1000000000000002E-2</v>
      </c>
      <c r="F1408" t="s">
        <v>144</v>
      </c>
      <c r="G1408" t="s">
        <v>1326</v>
      </c>
      <c r="H1408" t="s">
        <v>109</v>
      </c>
      <c r="I1408">
        <v>10</v>
      </c>
      <c r="J1408" t="s">
        <v>93</v>
      </c>
      <c r="M1408" t="s">
        <v>46</v>
      </c>
      <c r="N1408" t="s">
        <v>59</v>
      </c>
      <c r="O1408">
        <v>120</v>
      </c>
      <c r="P1408" t="s">
        <v>71</v>
      </c>
      <c r="Q1408" t="s">
        <v>102</v>
      </c>
      <c r="R1408" t="s">
        <v>39</v>
      </c>
      <c r="S1408" t="s">
        <v>53</v>
      </c>
      <c r="T1408" t="s">
        <v>66</v>
      </c>
      <c r="U1408" t="s">
        <v>42</v>
      </c>
      <c r="V1408" t="s">
        <v>113</v>
      </c>
      <c r="W1408">
        <v>10</v>
      </c>
      <c r="Y1408" t="s">
        <v>959</v>
      </c>
      <c r="Z1408" t="s">
        <v>32</v>
      </c>
      <c r="AA1408">
        <v>0.01</v>
      </c>
      <c r="AB1408" t="s">
        <v>46</v>
      </c>
      <c r="AC1408" t="s">
        <v>923</v>
      </c>
      <c r="AD1408" t="s">
        <v>924</v>
      </c>
      <c r="AE1408">
        <v>2</v>
      </c>
      <c r="AF1408" t="s">
        <v>925</v>
      </c>
    </row>
    <row r="1409" spans="1:35" x14ac:dyDescent="0.25">
      <c r="A1409" t="s">
        <v>1029</v>
      </c>
      <c r="B1409" t="s">
        <v>1029</v>
      </c>
      <c r="C1409" t="s">
        <v>1043</v>
      </c>
      <c r="D1409" t="s">
        <v>329</v>
      </c>
      <c r="E1409">
        <v>4.2000000000000003E-2</v>
      </c>
      <c r="F1409" t="s">
        <v>144</v>
      </c>
      <c r="G1409" t="s">
        <v>1326</v>
      </c>
      <c r="H1409" t="s">
        <v>109</v>
      </c>
      <c r="I1409">
        <v>10</v>
      </c>
      <c r="J1409" t="s">
        <v>93</v>
      </c>
      <c r="M1409" t="s">
        <v>46</v>
      </c>
      <c r="N1409" t="s">
        <v>59</v>
      </c>
      <c r="O1409">
        <v>300</v>
      </c>
      <c r="P1409" t="s">
        <v>34</v>
      </c>
      <c r="Q1409" t="s">
        <v>102</v>
      </c>
      <c r="R1409" t="s">
        <v>52</v>
      </c>
      <c r="S1409" t="s">
        <v>53</v>
      </c>
      <c r="T1409" t="s">
        <v>66</v>
      </c>
      <c r="U1409" t="s">
        <v>42</v>
      </c>
      <c r="V1409" t="s">
        <v>113</v>
      </c>
      <c r="W1409" t="s">
        <v>976</v>
      </c>
      <c r="X1409" t="s">
        <v>896</v>
      </c>
      <c r="Y1409" t="s">
        <v>1030</v>
      </c>
      <c r="Z1409" t="s">
        <v>32</v>
      </c>
      <c r="AA1409" t="s">
        <v>397</v>
      </c>
      <c r="AB1409" t="s">
        <v>46</v>
      </c>
      <c r="AC1409" t="s">
        <v>1031</v>
      </c>
      <c r="AD1409" t="s">
        <v>986</v>
      </c>
      <c r="AE1409">
        <v>5</v>
      </c>
      <c r="AF1409" t="s">
        <v>987</v>
      </c>
      <c r="AG1409">
        <v>500</v>
      </c>
      <c r="AH1409" t="s">
        <v>116</v>
      </c>
    </row>
    <row r="1410" spans="1:35" x14ac:dyDescent="0.25">
      <c r="A1410" t="s">
        <v>478</v>
      </c>
      <c r="B1410" t="s">
        <v>478</v>
      </c>
      <c r="C1410" t="s">
        <v>470</v>
      </c>
      <c r="D1410" t="s">
        <v>329</v>
      </c>
      <c r="E1410">
        <v>4.2999999999999997E-2</v>
      </c>
      <c r="F1410" t="s">
        <v>144</v>
      </c>
      <c r="G1410" t="s">
        <v>1326</v>
      </c>
      <c r="H1410" t="s">
        <v>111</v>
      </c>
      <c r="I1410">
        <v>10</v>
      </c>
      <c r="J1410" t="s">
        <v>93</v>
      </c>
      <c r="M1410" t="s">
        <v>46</v>
      </c>
      <c r="N1410" t="s">
        <v>59</v>
      </c>
      <c r="O1410">
        <v>300</v>
      </c>
      <c r="P1410" t="s">
        <v>34</v>
      </c>
      <c r="Q1410" t="s">
        <v>102</v>
      </c>
      <c r="R1410" t="s">
        <v>52</v>
      </c>
      <c r="S1410" t="s">
        <v>53</v>
      </c>
      <c r="T1410" t="s">
        <v>66</v>
      </c>
      <c r="U1410" t="s">
        <v>42</v>
      </c>
      <c r="V1410" t="s">
        <v>113</v>
      </c>
      <c r="W1410">
        <v>6</v>
      </c>
      <c r="Z1410" t="s">
        <v>32</v>
      </c>
      <c r="AA1410">
        <v>0.01</v>
      </c>
      <c r="AB1410" t="s">
        <v>46</v>
      </c>
      <c r="AC1410" t="s">
        <v>474</v>
      </c>
      <c r="AD1410" t="s">
        <v>220</v>
      </c>
      <c r="AE1410">
        <v>1</v>
      </c>
      <c r="AF1410" t="s">
        <v>475</v>
      </c>
      <c r="AG1410">
        <v>490</v>
      </c>
      <c r="AH1410" t="s">
        <v>117</v>
      </c>
    </row>
    <row r="1411" spans="1:35" x14ac:dyDescent="0.25">
      <c r="A1411" t="s">
        <v>408</v>
      </c>
      <c r="B1411" t="s">
        <v>408</v>
      </c>
      <c r="C1411" t="s">
        <v>396</v>
      </c>
      <c r="D1411" t="s">
        <v>329</v>
      </c>
      <c r="E1411">
        <v>4.4999999999999998E-2</v>
      </c>
      <c r="F1411" t="s">
        <v>144</v>
      </c>
      <c r="G1411" t="s">
        <v>1326</v>
      </c>
      <c r="H1411" t="s">
        <v>111</v>
      </c>
      <c r="I1411">
        <v>10</v>
      </c>
      <c r="J1411" t="s">
        <v>93</v>
      </c>
      <c r="M1411" t="s">
        <v>32</v>
      </c>
      <c r="N1411" t="s">
        <v>59</v>
      </c>
      <c r="O1411">
        <v>900</v>
      </c>
      <c r="P1411" t="s">
        <v>34</v>
      </c>
      <c r="Q1411" t="s">
        <v>102</v>
      </c>
      <c r="R1411" t="s">
        <v>52</v>
      </c>
      <c r="S1411" t="s">
        <v>85</v>
      </c>
      <c r="T1411" t="s">
        <v>66</v>
      </c>
      <c r="U1411" t="s">
        <v>42</v>
      </c>
      <c r="V1411" t="s">
        <v>113</v>
      </c>
      <c r="Z1411" t="s">
        <v>32</v>
      </c>
      <c r="AA1411" t="s">
        <v>397</v>
      </c>
      <c r="AB1411" t="s">
        <v>32</v>
      </c>
      <c r="AC1411" t="s">
        <v>403</v>
      </c>
      <c r="AD1411" t="s">
        <v>404</v>
      </c>
      <c r="AE1411">
        <v>5</v>
      </c>
      <c r="AF1411" t="s">
        <v>405</v>
      </c>
      <c r="AH1411" t="s">
        <v>116</v>
      </c>
    </row>
    <row r="1412" spans="1:35" x14ac:dyDescent="0.25">
      <c r="A1412" t="s">
        <v>487</v>
      </c>
      <c r="B1412" t="s">
        <v>487</v>
      </c>
      <c r="C1412" t="s">
        <v>899</v>
      </c>
      <c r="D1412" t="s">
        <v>329</v>
      </c>
      <c r="E1412">
        <v>0.05</v>
      </c>
      <c r="F1412" t="s">
        <v>144</v>
      </c>
      <c r="G1412" t="s">
        <v>1326</v>
      </c>
      <c r="H1412" t="s">
        <v>900</v>
      </c>
      <c r="I1412">
        <v>10</v>
      </c>
      <c r="J1412" t="s">
        <v>901</v>
      </c>
      <c r="M1412" t="s">
        <v>902</v>
      </c>
      <c r="N1412" t="s">
        <v>59</v>
      </c>
      <c r="O1412">
        <v>300</v>
      </c>
      <c r="P1412" t="s">
        <v>34</v>
      </c>
      <c r="Q1412" t="s">
        <v>102</v>
      </c>
      <c r="R1412" t="s">
        <v>52</v>
      </c>
      <c r="S1412" t="s">
        <v>904</v>
      </c>
      <c r="T1412" t="s">
        <v>911</v>
      </c>
      <c r="U1412" t="s">
        <v>42</v>
      </c>
      <c r="V1412" t="s">
        <v>113</v>
      </c>
      <c r="Z1412" t="s">
        <v>905</v>
      </c>
      <c r="AA1412">
        <v>0.01</v>
      </c>
      <c r="AB1412" t="s">
        <v>906</v>
      </c>
      <c r="AC1412" t="s">
        <v>912</v>
      </c>
      <c r="AD1412" t="s">
        <v>220</v>
      </c>
      <c r="AE1412">
        <v>5</v>
      </c>
      <c r="AF1412" t="s">
        <v>909</v>
      </c>
      <c r="AG1412">
        <v>402</v>
      </c>
    </row>
    <row r="1413" spans="1:35" x14ac:dyDescent="0.25">
      <c r="A1413" t="s">
        <v>487</v>
      </c>
      <c r="B1413" t="s">
        <v>487</v>
      </c>
      <c r="C1413" t="s">
        <v>480</v>
      </c>
      <c r="D1413" t="s">
        <v>329</v>
      </c>
      <c r="E1413">
        <v>0.05</v>
      </c>
      <c r="F1413" t="s">
        <v>144</v>
      </c>
      <c r="G1413" t="s">
        <v>1326</v>
      </c>
      <c r="H1413" t="s">
        <v>111</v>
      </c>
      <c r="I1413">
        <v>10</v>
      </c>
      <c r="J1413" t="s">
        <v>93</v>
      </c>
      <c r="M1413" t="s">
        <v>46</v>
      </c>
      <c r="N1413" t="s">
        <v>59</v>
      </c>
      <c r="O1413">
        <v>120</v>
      </c>
      <c r="P1413" t="s">
        <v>34</v>
      </c>
      <c r="Q1413" t="s">
        <v>102</v>
      </c>
      <c r="R1413" t="s">
        <v>52</v>
      </c>
      <c r="S1413" t="s">
        <v>53</v>
      </c>
      <c r="T1413" t="s">
        <v>66</v>
      </c>
      <c r="U1413" t="s">
        <v>42</v>
      </c>
      <c r="V1413" t="s">
        <v>113</v>
      </c>
      <c r="Z1413" t="s">
        <v>32</v>
      </c>
      <c r="AA1413">
        <v>0.01</v>
      </c>
      <c r="AB1413" t="s">
        <v>32</v>
      </c>
      <c r="AC1413" t="s">
        <v>481</v>
      </c>
      <c r="AD1413" t="s">
        <v>220</v>
      </c>
      <c r="AE1413">
        <v>5</v>
      </c>
      <c r="AF1413" t="s">
        <v>482</v>
      </c>
      <c r="AG1413">
        <v>370</v>
      </c>
    </row>
    <row r="1414" spans="1:35" x14ac:dyDescent="0.25">
      <c r="A1414" t="s">
        <v>329</v>
      </c>
      <c r="B1414" t="s">
        <v>329</v>
      </c>
      <c r="C1414" t="s">
        <v>618</v>
      </c>
      <c r="D1414" t="s">
        <v>329</v>
      </c>
      <c r="E1414">
        <v>5.0099999999999999E-2</v>
      </c>
      <c r="F1414" t="s">
        <v>144</v>
      </c>
      <c r="G1414" t="s">
        <v>1326</v>
      </c>
      <c r="H1414" t="s">
        <v>110</v>
      </c>
      <c r="I1414">
        <v>10</v>
      </c>
      <c r="J1414" t="s">
        <v>93</v>
      </c>
      <c r="M1414" t="s">
        <v>46</v>
      </c>
      <c r="N1414" t="s">
        <v>47</v>
      </c>
      <c r="O1414">
        <v>60</v>
      </c>
      <c r="P1414" t="s">
        <v>34</v>
      </c>
      <c r="Q1414" t="s">
        <v>102</v>
      </c>
      <c r="R1414" t="s">
        <v>52</v>
      </c>
      <c r="S1414" t="s">
        <v>53</v>
      </c>
      <c r="T1414" t="s">
        <v>66</v>
      </c>
      <c r="V1414" t="s">
        <v>113</v>
      </c>
      <c r="W1414">
        <v>0</v>
      </c>
      <c r="Y1414" t="s">
        <v>165</v>
      </c>
      <c r="Z1414" t="s">
        <v>32</v>
      </c>
      <c r="AA1414">
        <v>5.0000000000000001E-3</v>
      </c>
      <c r="AB1414" t="s">
        <v>46</v>
      </c>
      <c r="AC1414" t="s">
        <v>619</v>
      </c>
      <c r="AD1414" t="s">
        <v>620</v>
      </c>
      <c r="AE1414">
        <v>5</v>
      </c>
      <c r="AF1414" t="s">
        <v>621</v>
      </c>
      <c r="AG1414">
        <v>495</v>
      </c>
      <c r="AH1414" t="s">
        <v>118</v>
      </c>
    </row>
    <row r="1415" spans="1:35" x14ac:dyDescent="0.25">
      <c r="A1415" t="s">
        <v>329</v>
      </c>
      <c r="B1415" t="s">
        <v>329</v>
      </c>
      <c r="C1415" t="s">
        <v>715</v>
      </c>
      <c r="D1415" t="s">
        <v>329</v>
      </c>
      <c r="E1415">
        <v>5.0299999999999997E-2</v>
      </c>
      <c r="F1415" t="s">
        <v>144</v>
      </c>
      <c r="G1415" t="s">
        <v>1326</v>
      </c>
      <c r="H1415" t="s">
        <v>693</v>
      </c>
      <c r="I1415">
        <v>10</v>
      </c>
      <c r="J1415" t="s">
        <v>93</v>
      </c>
      <c r="M1415" t="s">
        <v>32</v>
      </c>
      <c r="N1415" t="s">
        <v>59</v>
      </c>
      <c r="O1415">
        <v>600</v>
      </c>
      <c r="P1415" t="s">
        <v>48</v>
      </c>
      <c r="Q1415" t="s">
        <v>102</v>
      </c>
      <c r="R1415" t="s">
        <v>52</v>
      </c>
      <c r="S1415" t="s">
        <v>53</v>
      </c>
      <c r="T1415" t="s">
        <v>66</v>
      </c>
      <c r="U1415" t="s">
        <v>42</v>
      </c>
      <c r="V1415" t="s">
        <v>113</v>
      </c>
      <c r="W1415">
        <v>2</v>
      </c>
      <c r="Y1415" t="s">
        <v>712</v>
      </c>
      <c r="Z1415" t="s">
        <v>32</v>
      </c>
      <c r="AA1415" t="s">
        <v>397</v>
      </c>
      <c r="AB1415" t="s">
        <v>46</v>
      </c>
      <c r="AC1415" t="s">
        <v>695</v>
      </c>
      <c r="AD1415" t="s">
        <v>696</v>
      </c>
      <c r="AE1415">
        <v>1</v>
      </c>
      <c r="AF1415" t="s">
        <v>127</v>
      </c>
      <c r="AG1415">
        <v>280</v>
      </c>
      <c r="AH1415" t="s">
        <v>116</v>
      </c>
    </row>
    <row r="1416" spans="1:35" x14ac:dyDescent="0.25">
      <c r="A1416" t="s">
        <v>864</v>
      </c>
      <c r="B1416" t="s">
        <v>864</v>
      </c>
      <c r="C1416" t="s">
        <v>870</v>
      </c>
      <c r="D1416" t="s">
        <v>329</v>
      </c>
      <c r="E1416">
        <v>5.2999999999999999E-2</v>
      </c>
      <c r="F1416" t="s">
        <v>144</v>
      </c>
      <c r="G1416" t="s">
        <v>1326</v>
      </c>
      <c r="H1416" t="s">
        <v>111</v>
      </c>
      <c r="I1416">
        <v>10</v>
      </c>
      <c r="J1416" t="s">
        <v>93</v>
      </c>
      <c r="M1416" t="s">
        <v>46</v>
      </c>
      <c r="N1416" t="s">
        <v>59</v>
      </c>
      <c r="O1416">
        <v>60</v>
      </c>
      <c r="P1416" t="s">
        <v>48</v>
      </c>
      <c r="Q1416" t="s">
        <v>102</v>
      </c>
      <c r="R1416" t="s">
        <v>39</v>
      </c>
      <c r="S1416" t="s">
        <v>89</v>
      </c>
      <c r="T1416" t="s">
        <v>66</v>
      </c>
      <c r="U1416" t="s">
        <v>42</v>
      </c>
      <c r="V1416" t="s">
        <v>113</v>
      </c>
      <c r="Z1416" t="s">
        <v>32</v>
      </c>
      <c r="AA1416">
        <v>5.0000000000000001E-3</v>
      </c>
      <c r="AB1416" t="s">
        <v>32</v>
      </c>
      <c r="AC1416" t="s">
        <v>863</v>
      </c>
      <c r="AD1416" t="s">
        <v>220</v>
      </c>
      <c r="AE1416">
        <v>2</v>
      </c>
      <c r="AG1416">
        <v>1126</v>
      </c>
      <c r="AH1416" t="s">
        <v>116</v>
      </c>
    </row>
    <row r="1417" spans="1:35" x14ac:dyDescent="0.25">
      <c r="A1417" t="s">
        <v>487</v>
      </c>
      <c r="B1417" t="s">
        <v>487</v>
      </c>
      <c r="C1417" t="s">
        <v>1115</v>
      </c>
      <c r="D1417" t="s">
        <v>329</v>
      </c>
      <c r="E1417">
        <v>5.3999999999999999E-2</v>
      </c>
      <c r="F1417" t="s">
        <v>144</v>
      </c>
      <c r="G1417" t="s">
        <v>1326</v>
      </c>
      <c r="I1417">
        <v>10</v>
      </c>
      <c r="J1417" t="s">
        <v>93</v>
      </c>
      <c r="N1417" t="s">
        <v>1109</v>
      </c>
      <c r="O1417">
        <v>10</v>
      </c>
      <c r="P1417" t="s">
        <v>1110</v>
      </c>
      <c r="Q1417" t="s">
        <v>1111</v>
      </c>
      <c r="R1417" t="s">
        <v>89</v>
      </c>
      <c r="T1417" t="s">
        <v>1112</v>
      </c>
      <c r="X1417">
        <v>5</v>
      </c>
      <c r="AB1417" t="s">
        <v>826</v>
      </c>
      <c r="AD1417" t="s">
        <v>220</v>
      </c>
      <c r="AE1417">
        <v>10</v>
      </c>
    </row>
    <row r="1418" spans="1:35" x14ac:dyDescent="0.25">
      <c r="A1418" t="s">
        <v>721</v>
      </c>
      <c r="B1418" t="s">
        <v>721</v>
      </c>
      <c r="C1418" t="s">
        <v>1247</v>
      </c>
      <c r="D1418" t="s">
        <v>329</v>
      </c>
      <c r="E1418">
        <v>5.3999999999999999E-2</v>
      </c>
      <c r="F1418" t="s">
        <v>144</v>
      </c>
      <c r="G1418" t="s">
        <v>1326</v>
      </c>
      <c r="H1418" t="s">
        <v>110</v>
      </c>
      <c r="I1418">
        <v>10</v>
      </c>
      <c r="J1418" t="s">
        <v>93</v>
      </c>
      <c r="M1418" t="s">
        <v>46</v>
      </c>
      <c r="N1418" t="s">
        <v>59</v>
      </c>
      <c r="O1418">
        <v>60</v>
      </c>
      <c r="P1418" t="s">
        <v>34</v>
      </c>
      <c r="Q1418" t="s">
        <v>102</v>
      </c>
      <c r="R1418" t="s">
        <v>52</v>
      </c>
      <c r="S1418" t="s">
        <v>53</v>
      </c>
      <c r="T1418" t="s">
        <v>66</v>
      </c>
      <c r="U1418" t="s">
        <v>42</v>
      </c>
      <c r="V1418" t="s">
        <v>113</v>
      </c>
      <c r="W1418">
        <v>1</v>
      </c>
      <c r="Y1418" t="s">
        <v>917</v>
      </c>
      <c r="Z1418" t="s">
        <v>32</v>
      </c>
      <c r="AA1418">
        <v>0.01</v>
      </c>
      <c r="AB1418" t="s">
        <v>46</v>
      </c>
      <c r="AC1418" t="s">
        <v>295</v>
      </c>
      <c r="AD1418" t="s">
        <v>718</v>
      </c>
      <c r="AE1418">
        <v>5</v>
      </c>
      <c r="AF1418" t="s">
        <v>526</v>
      </c>
      <c r="AG1418">
        <v>425</v>
      </c>
      <c r="AH1418" t="s">
        <v>117</v>
      </c>
    </row>
    <row r="1419" spans="1:35" x14ac:dyDescent="0.25">
      <c r="A1419" t="s">
        <v>643</v>
      </c>
      <c r="B1419" t="s">
        <v>1069</v>
      </c>
      <c r="C1419" t="s">
        <v>653</v>
      </c>
      <c r="D1419" t="s">
        <v>329</v>
      </c>
      <c r="E1419">
        <v>5.6000000000000001E-2</v>
      </c>
      <c r="F1419" t="s">
        <v>144</v>
      </c>
      <c r="G1419" t="s">
        <v>1326</v>
      </c>
      <c r="H1419" t="s">
        <v>111</v>
      </c>
      <c r="I1419">
        <v>10</v>
      </c>
      <c r="J1419" t="s">
        <v>93</v>
      </c>
      <c r="M1419" t="s">
        <v>32</v>
      </c>
      <c r="N1419" t="s">
        <v>59</v>
      </c>
      <c r="O1419">
        <v>1500</v>
      </c>
      <c r="P1419" t="s">
        <v>48</v>
      </c>
      <c r="Q1419" t="s">
        <v>102</v>
      </c>
      <c r="R1419" t="s">
        <v>52</v>
      </c>
      <c r="S1419" t="s">
        <v>53</v>
      </c>
      <c r="T1419" t="s">
        <v>66</v>
      </c>
      <c r="U1419" t="s">
        <v>42</v>
      </c>
      <c r="V1419" t="s">
        <v>113</v>
      </c>
      <c r="X1419">
        <v>-0.77999999999999403</v>
      </c>
      <c r="Y1419" t="s">
        <v>627</v>
      </c>
      <c r="Z1419" t="s">
        <v>32</v>
      </c>
      <c r="AA1419">
        <v>0.01</v>
      </c>
      <c r="AB1419" t="s">
        <v>46</v>
      </c>
      <c r="AC1419" t="s">
        <v>640</v>
      </c>
      <c r="AD1419" t="s">
        <v>641</v>
      </c>
      <c r="AE1419">
        <v>20</v>
      </c>
      <c r="AF1419" t="s">
        <v>491</v>
      </c>
      <c r="AG1419">
        <v>214</v>
      </c>
      <c r="AH1419" t="s">
        <v>116</v>
      </c>
    </row>
    <row r="1420" spans="1:35" x14ac:dyDescent="0.25">
      <c r="A1420" t="s">
        <v>261</v>
      </c>
      <c r="B1420" t="s">
        <v>329</v>
      </c>
      <c r="C1420" t="s">
        <v>280</v>
      </c>
      <c r="D1420" t="s">
        <v>329</v>
      </c>
      <c r="E1420">
        <v>5.645E-2</v>
      </c>
      <c r="F1420" t="s">
        <v>144</v>
      </c>
      <c r="G1420" t="s">
        <v>1326</v>
      </c>
      <c r="H1420" t="s">
        <v>241</v>
      </c>
      <c r="I1420">
        <v>10</v>
      </c>
      <c r="J1420" t="s">
        <v>93</v>
      </c>
      <c r="M1420" t="s">
        <v>46</v>
      </c>
      <c r="N1420" t="s">
        <v>59</v>
      </c>
      <c r="O1420">
        <v>120</v>
      </c>
      <c r="P1420" t="s">
        <v>34</v>
      </c>
      <c r="Q1420" t="s">
        <v>102</v>
      </c>
      <c r="R1420" t="s">
        <v>52</v>
      </c>
      <c r="S1420" t="s">
        <v>53</v>
      </c>
      <c r="T1420" t="s">
        <v>66</v>
      </c>
      <c r="U1420" t="s">
        <v>42</v>
      </c>
      <c r="V1420" t="s">
        <v>113</v>
      </c>
      <c r="W1420">
        <v>1.499999999999968E-2</v>
      </c>
      <c r="Y1420" t="s">
        <v>262</v>
      </c>
      <c r="Z1420" t="s">
        <v>32</v>
      </c>
      <c r="AA1420">
        <v>3.0000000000000001E-3</v>
      </c>
      <c r="AB1420" t="s">
        <v>46</v>
      </c>
      <c r="AC1420" t="s">
        <v>243</v>
      </c>
      <c r="AD1420" t="s">
        <v>244</v>
      </c>
      <c r="AE1420">
        <v>1</v>
      </c>
      <c r="AF1420" t="s">
        <v>245</v>
      </c>
      <c r="AG1420">
        <v>460</v>
      </c>
      <c r="AH1420" t="s">
        <v>78</v>
      </c>
      <c r="AI1420" t="s">
        <v>246</v>
      </c>
    </row>
    <row r="1421" spans="1:35" x14ac:dyDescent="0.25">
      <c r="A1421" t="s">
        <v>370</v>
      </c>
      <c r="B1421" t="s">
        <v>370</v>
      </c>
      <c r="C1421" t="s">
        <v>350</v>
      </c>
      <c r="D1421" t="s">
        <v>329</v>
      </c>
      <c r="E1421">
        <v>5.6999999999999995E-2</v>
      </c>
      <c r="F1421" t="s">
        <v>144</v>
      </c>
      <c r="G1421" t="s">
        <v>1326</v>
      </c>
      <c r="H1421" t="s">
        <v>110</v>
      </c>
      <c r="I1421">
        <v>5</v>
      </c>
      <c r="J1421" t="s">
        <v>93</v>
      </c>
      <c r="M1421" t="s">
        <v>46</v>
      </c>
      <c r="N1421" t="s">
        <v>59</v>
      </c>
      <c r="O1421">
        <v>180</v>
      </c>
      <c r="P1421" t="s">
        <v>34</v>
      </c>
      <c r="Q1421" t="s">
        <v>102</v>
      </c>
      <c r="R1421" t="s">
        <v>52</v>
      </c>
      <c r="S1421" t="s">
        <v>53</v>
      </c>
      <c r="T1421" t="s">
        <v>66</v>
      </c>
      <c r="U1421" t="s">
        <v>42</v>
      </c>
      <c r="V1421" t="s">
        <v>113</v>
      </c>
      <c r="W1421">
        <v>0.1</v>
      </c>
      <c r="Y1421" t="s">
        <v>371</v>
      </c>
      <c r="Z1421" t="s">
        <v>32</v>
      </c>
      <c r="AA1421">
        <v>0.01</v>
      </c>
      <c r="AB1421" t="s">
        <v>46</v>
      </c>
      <c r="AC1421" t="s">
        <v>295</v>
      </c>
      <c r="AD1421" t="s">
        <v>352</v>
      </c>
      <c r="AE1421">
        <v>2</v>
      </c>
      <c r="AF1421" t="s">
        <v>127</v>
      </c>
      <c r="AG1421" t="s">
        <v>353</v>
      </c>
      <c r="AH1421" t="s">
        <v>116</v>
      </c>
    </row>
    <row r="1422" spans="1:35" x14ac:dyDescent="0.25">
      <c r="A1422" t="s">
        <v>721</v>
      </c>
      <c r="B1422" t="s">
        <v>721</v>
      </c>
      <c r="C1422" t="s">
        <v>1116</v>
      </c>
      <c r="D1422" t="s">
        <v>329</v>
      </c>
      <c r="E1422">
        <v>5.8000000000000003E-2</v>
      </c>
      <c r="F1422" t="s">
        <v>144</v>
      </c>
      <c r="G1422" t="s">
        <v>1326</v>
      </c>
      <c r="H1422" t="s">
        <v>111</v>
      </c>
      <c r="I1422">
        <v>10</v>
      </c>
      <c r="J1422" t="s">
        <v>93</v>
      </c>
      <c r="M1422" t="s">
        <v>46</v>
      </c>
      <c r="N1422" t="s">
        <v>59</v>
      </c>
      <c r="O1422">
        <v>900</v>
      </c>
      <c r="P1422" t="s">
        <v>48</v>
      </c>
      <c r="Q1422" t="s">
        <v>102</v>
      </c>
      <c r="R1422" t="s">
        <v>52</v>
      </c>
      <c r="S1422" t="s">
        <v>53</v>
      </c>
      <c r="T1422" t="s">
        <v>66</v>
      </c>
      <c r="U1422" t="s">
        <v>42</v>
      </c>
      <c r="V1422" t="s">
        <v>113</v>
      </c>
      <c r="Z1422" t="s">
        <v>32</v>
      </c>
      <c r="AB1422" t="s">
        <v>46</v>
      </c>
      <c r="AE1422">
        <v>3</v>
      </c>
    </row>
    <row r="1423" spans="1:35" x14ac:dyDescent="0.25">
      <c r="A1423" t="s">
        <v>329</v>
      </c>
      <c r="B1423" t="s">
        <v>329</v>
      </c>
      <c r="C1423" t="s">
        <v>1318</v>
      </c>
      <c r="D1423" t="s">
        <v>329</v>
      </c>
      <c r="E1423">
        <v>6.6000000000000003E-2</v>
      </c>
      <c r="F1423" t="s">
        <v>144</v>
      </c>
      <c r="G1423" t="s">
        <v>1326</v>
      </c>
      <c r="H1423" t="s">
        <v>111</v>
      </c>
      <c r="I1423">
        <v>10</v>
      </c>
      <c r="J1423" t="s">
        <v>93</v>
      </c>
      <c r="M1423" t="s">
        <v>46</v>
      </c>
      <c r="N1423" t="s">
        <v>47</v>
      </c>
      <c r="O1423">
        <v>120</v>
      </c>
      <c r="P1423" t="s">
        <v>35</v>
      </c>
      <c r="Q1423" t="s">
        <v>102</v>
      </c>
      <c r="R1423" t="s">
        <v>52</v>
      </c>
      <c r="S1423" t="s">
        <v>53</v>
      </c>
      <c r="T1423" t="s">
        <v>66</v>
      </c>
      <c r="U1423" t="s">
        <v>42</v>
      </c>
      <c r="V1423" t="s">
        <v>113</v>
      </c>
      <c r="Y1423" t="s">
        <v>890</v>
      </c>
      <c r="Z1423" t="s">
        <v>32</v>
      </c>
      <c r="AA1423">
        <v>0.01</v>
      </c>
      <c r="AB1423" t="s">
        <v>46</v>
      </c>
      <c r="AC1423" t="s">
        <v>1308</v>
      </c>
      <c r="AD1423" t="s">
        <v>641</v>
      </c>
      <c r="AE1423">
        <v>2</v>
      </c>
      <c r="AF1423" t="s">
        <v>1309</v>
      </c>
      <c r="AG1423">
        <v>600</v>
      </c>
      <c r="AH1423" t="s">
        <v>116</v>
      </c>
    </row>
    <row r="1424" spans="1:35" x14ac:dyDescent="0.25">
      <c r="A1424" t="s">
        <v>1105</v>
      </c>
      <c r="B1424" t="s">
        <v>1105</v>
      </c>
      <c r="C1424" t="s">
        <v>1107</v>
      </c>
      <c r="D1424" t="s">
        <v>329</v>
      </c>
      <c r="E1424">
        <v>6.7000000000000004E-2</v>
      </c>
      <c r="F1424" t="s">
        <v>144</v>
      </c>
      <c r="G1424" t="s">
        <v>1326</v>
      </c>
      <c r="H1424" t="s">
        <v>110</v>
      </c>
      <c r="I1424">
        <v>10</v>
      </c>
      <c r="J1424" t="s">
        <v>93</v>
      </c>
      <c r="M1424" t="s">
        <v>32</v>
      </c>
      <c r="N1424" t="s">
        <v>59</v>
      </c>
      <c r="O1424">
        <v>60</v>
      </c>
      <c r="P1424" t="s">
        <v>48</v>
      </c>
      <c r="Q1424" t="s">
        <v>102</v>
      </c>
      <c r="R1424" t="s">
        <v>52</v>
      </c>
      <c r="S1424" t="s">
        <v>53</v>
      </c>
      <c r="T1424" t="s">
        <v>66</v>
      </c>
      <c r="U1424" t="s">
        <v>42</v>
      </c>
      <c r="V1424" t="s">
        <v>113</v>
      </c>
      <c r="Z1424" t="s">
        <v>32</v>
      </c>
      <c r="AA1424">
        <v>0.01</v>
      </c>
      <c r="AB1424" t="s">
        <v>46</v>
      </c>
      <c r="AC1424" t="s">
        <v>1091</v>
      </c>
      <c r="AD1424" t="s">
        <v>1092</v>
      </c>
      <c r="AE1424">
        <v>0.5</v>
      </c>
      <c r="AF1424" t="s">
        <v>1093</v>
      </c>
      <c r="AG1424">
        <v>450</v>
      </c>
      <c r="AH1424" t="s">
        <v>116</v>
      </c>
    </row>
    <row r="1425" spans="1:35" x14ac:dyDescent="0.25">
      <c r="A1425" t="s">
        <v>1186</v>
      </c>
      <c r="B1425" t="s">
        <v>1186</v>
      </c>
      <c r="C1425" t="s">
        <v>1190</v>
      </c>
      <c r="D1425" t="s">
        <v>329</v>
      </c>
      <c r="E1425">
        <v>0.11</v>
      </c>
      <c r="F1425" t="s">
        <v>144</v>
      </c>
      <c r="G1425" t="s">
        <v>1326</v>
      </c>
      <c r="H1425" t="s">
        <v>111</v>
      </c>
      <c r="I1425">
        <v>10</v>
      </c>
      <c r="J1425" t="s">
        <v>93</v>
      </c>
      <c r="M1425" t="s">
        <v>46</v>
      </c>
      <c r="N1425" t="s">
        <v>59</v>
      </c>
      <c r="O1425">
        <v>180</v>
      </c>
      <c r="P1425" t="s">
        <v>48</v>
      </c>
      <c r="Q1425" t="s">
        <v>102</v>
      </c>
      <c r="R1425" t="s">
        <v>52</v>
      </c>
      <c r="S1425" t="s">
        <v>53</v>
      </c>
      <c r="T1425" t="s">
        <v>66</v>
      </c>
      <c r="U1425" t="s">
        <v>42</v>
      </c>
      <c r="V1425" t="s">
        <v>113</v>
      </c>
      <c r="AA1425" t="s">
        <v>894</v>
      </c>
      <c r="AB1425" t="s">
        <v>32</v>
      </c>
      <c r="AE1425">
        <v>5</v>
      </c>
    </row>
    <row r="1426" spans="1:35" x14ac:dyDescent="0.25">
      <c r="A1426" t="s">
        <v>284</v>
      </c>
      <c r="B1426" t="s">
        <v>284</v>
      </c>
      <c r="C1426" t="s">
        <v>288</v>
      </c>
      <c r="D1426" t="s">
        <v>329</v>
      </c>
      <c r="E1426">
        <v>0.11700000000000001</v>
      </c>
      <c r="F1426" t="s">
        <v>144</v>
      </c>
      <c r="G1426" t="s">
        <v>1326</v>
      </c>
      <c r="H1426" t="s">
        <v>111</v>
      </c>
      <c r="I1426">
        <v>10</v>
      </c>
      <c r="J1426" t="s">
        <v>93</v>
      </c>
      <c r="M1426" t="s">
        <v>46</v>
      </c>
      <c r="N1426" t="s">
        <v>59</v>
      </c>
      <c r="O1426">
        <v>60</v>
      </c>
      <c r="P1426" t="s">
        <v>48</v>
      </c>
      <c r="Q1426" t="s">
        <v>102</v>
      </c>
      <c r="R1426" t="s">
        <v>52</v>
      </c>
      <c r="S1426" t="s">
        <v>53</v>
      </c>
      <c r="T1426" t="s">
        <v>66</v>
      </c>
      <c r="U1426" t="s">
        <v>42</v>
      </c>
      <c r="V1426" t="s">
        <v>113</v>
      </c>
      <c r="Z1426" t="s">
        <v>32</v>
      </c>
      <c r="AA1426" t="s">
        <v>281</v>
      </c>
      <c r="AB1426" t="s">
        <v>46</v>
      </c>
      <c r="AE1426">
        <v>5</v>
      </c>
      <c r="AG1426" t="s">
        <v>282</v>
      </c>
      <c r="AH1426" t="s">
        <v>116</v>
      </c>
    </row>
    <row r="1427" spans="1:35" x14ac:dyDescent="0.25">
      <c r="A1427" t="s">
        <v>344</v>
      </c>
      <c r="B1427" t="s">
        <v>329</v>
      </c>
      <c r="C1427" t="s">
        <v>338</v>
      </c>
      <c r="D1427" t="s">
        <v>329</v>
      </c>
      <c r="F1427" t="s">
        <v>144</v>
      </c>
      <c r="G1427" t="s">
        <v>1326</v>
      </c>
      <c r="H1427" t="s">
        <v>111</v>
      </c>
      <c r="I1427">
        <v>10</v>
      </c>
      <c r="J1427" t="s">
        <v>96</v>
      </c>
      <c r="M1427" t="s">
        <v>32</v>
      </c>
      <c r="N1427" t="s">
        <v>59</v>
      </c>
      <c r="O1427">
        <v>3</v>
      </c>
      <c r="P1427" t="s">
        <v>339</v>
      </c>
      <c r="Q1427" t="s">
        <v>102</v>
      </c>
      <c r="R1427" t="s">
        <v>52</v>
      </c>
      <c r="S1427" t="s">
        <v>53</v>
      </c>
      <c r="T1427" t="s">
        <v>66</v>
      </c>
      <c r="U1427" t="s">
        <v>42</v>
      </c>
      <c r="V1427" t="s">
        <v>113</v>
      </c>
      <c r="W1427">
        <v>0</v>
      </c>
      <c r="Y1427" t="s">
        <v>165</v>
      </c>
      <c r="Z1427" t="s">
        <v>32</v>
      </c>
      <c r="AC1427" t="s">
        <v>341</v>
      </c>
      <c r="AD1427" t="s">
        <v>342</v>
      </c>
      <c r="AE1427">
        <v>2</v>
      </c>
      <c r="AF1427" t="s">
        <v>343</v>
      </c>
      <c r="AG1427">
        <v>523</v>
      </c>
      <c r="AH1427" t="s">
        <v>116</v>
      </c>
    </row>
    <row r="1428" spans="1:35" x14ac:dyDescent="0.25">
      <c r="A1428" t="s">
        <v>819</v>
      </c>
      <c r="B1428" t="s">
        <v>819</v>
      </c>
      <c r="C1428" t="s">
        <v>1191</v>
      </c>
      <c r="D1428" t="s">
        <v>329</v>
      </c>
      <c r="F1428" t="s">
        <v>144</v>
      </c>
      <c r="G1428" t="s">
        <v>1326</v>
      </c>
      <c r="I1428">
        <v>10</v>
      </c>
      <c r="J1428" t="s">
        <v>93</v>
      </c>
      <c r="M1428" t="s">
        <v>46</v>
      </c>
      <c r="N1428" t="s">
        <v>47</v>
      </c>
      <c r="O1428">
        <v>60</v>
      </c>
      <c r="P1428" t="s">
        <v>71</v>
      </c>
      <c r="Q1428" t="s">
        <v>102</v>
      </c>
      <c r="R1428" t="s">
        <v>39</v>
      </c>
      <c r="S1428" t="s">
        <v>90</v>
      </c>
      <c r="T1428" t="s">
        <v>66</v>
      </c>
      <c r="U1428" t="s">
        <v>42</v>
      </c>
      <c r="V1428" t="s">
        <v>113</v>
      </c>
      <c r="W1428">
        <v>1.483721999999988</v>
      </c>
      <c r="X1428">
        <v>5</v>
      </c>
      <c r="Z1428" t="s">
        <v>32</v>
      </c>
      <c r="AA1428">
        <v>5.0000000000000001E-3</v>
      </c>
      <c r="AB1428" t="s">
        <v>32</v>
      </c>
      <c r="AC1428" t="s">
        <v>1192</v>
      </c>
      <c r="AD1428" t="s">
        <v>1193</v>
      </c>
      <c r="AE1428">
        <v>5</v>
      </c>
      <c r="AF1428" t="s">
        <v>802</v>
      </c>
      <c r="AG1428">
        <v>900</v>
      </c>
      <c r="AH1428" t="s">
        <v>119</v>
      </c>
    </row>
    <row r="1429" spans="1:35" x14ac:dyDescent="0.25">
      <c r="A1429" t="s">
        <v>454</v>
      </c>
      <c r="B1429" t="s">
        <v>454</v>
      </c>
      <c r="C1429" t="s">
        <v>440</v>
      </c>
      <c r="D1429" t="s">
        <v>329</v>
      </c>
      <c r="F1429" t="s">
        <v>144</v>
      </c>
      <c r="G1429" t="s">
        <v>1326</v>
      </c>
      <c r="I1429">
        <v>10</v>
      </c>
      <c r="J1429" t="s">
        <v>93</v>
      </c>
      <c r="M1429" t="s">
        <v>46</v>
      </c>
      <c r="N1429" t="s">
        <v>59</v>
      </c>
      <c r="O1429">
        <v>600</v>
      </c>
      <c r="P1429" t="s">
        <v>35</v>
      </c>
      <c r="Q1429" t="s">
        <v>102</v>
      </c>
      <c r="R1429" t="s">
        <v>78</v>
      </c>
      <c r="S1429" t="s">
        <v>85</v>
      </c>
      <c r="T1429" t="s">
        <v>66</v>
      </c>
      <c r="U1429" t="s">
        <v>42</v>
      </c>
      <c r="V1429" t="s">
        <v>113</v>
      </c>
      <c r="Z1429" t="s">
        <v>32</v>
      </c>
      <c r="AA1429">
        <v>5.0000000000000001E-3</v>
      </c>
      <c r="AB1429" t="s">
        <v>32</v>
      </c>
      <c r="AC1429" t="s">
        <v>441</v>
      </c>
      <c r="AD1429" t="s">
        <v>442</v>
      </c>
      <c r="AE1429">
        <v>20</v>
      </c>
      <c r="AG1429">
        <v>850</v>
      </c>
      <c r="AH1429" t="s">
        <v>117</v>
      </c>
    </row>
    <row r="1430" spans="1:35" x14ac:dyDescent="0.25">
      <c r="A1430" t="s">
        <v>795</v>
      </c>
      <c r="B1430" t="s">
        <v>795</v>
      </c>
      <c r="C1430" t="s">
        <v>808</v>
      </c>
      <c r="D1430" t="s">
        <v>898</v>
      </c>
      <c r="E1430" s="18">
        <v>1E-3</v>
      </c>
      <c r="F1430" t="s">
        <v>144</v>
      </c>
      <c r="G1430" t="s">
        <v>1326</v>
      </c>
      <c r="H1430" t="s">
        <v>111</v>
      </c>
      <c r="I1430">
        <v>10</v>
      </c>
      <c r="J1430" t="s">
        <v>93</v>
      </c>
      <c r="M1430" t="s">
        <v>46</v>
      </c>
      <c r="N1430" t="s">
        <v>59</v>
      </c>
      <c r="O1430">
        <v>300</v>
      </c>
      <c r="P1430" t="s">
        <v>48</v>
      </c>
      <c r="Q1430" t="s">
        <v>102</v>
      </c>
      <c r="R1430" t="s">
        <v>39</v>
      </c>
      <c r="S1430" t="s">
        <v>85</v>
      </c>
      <c r="T1430" t="s">
        <v>66</v>
      </c>
      <c r="U1430" t="s">
        <v>42</v>
      </c>
      <c r="V1430" t="s">
        <v>100</v>
      </c>
      <c r="W1430">
        <v>-0.03</v>
      </c>
      <c r="X1430">
        <v>-0.56999999999999995</v>
      </c>
      <c r="Y1430" t="s">
        <v>664</v>
      </c>
      <c r="Z1430" t="s">
        <v>32</v>
      </c>
      <c r="AA1430">
        <v>5.0000000000000001E-3</v>
      </c>
      <c r="AB1430" t="s">
        <v>32</v>
      </c>
      <c r="AC1430" t="s">
        <v>788</v>
      </c>
      <c r="AD1430" t="s">
        <v>789</v>
      </c>
      <c r="AE1430">
        <v>5</v>
      </c>
      <c r="AF1430" t="s">
        <v>790</v>
      </c>
      <c r="AG1430">
        <v>942</v>
      </c>
      <c r="AH1430" t="s">
        <v>116</v>
      </c>
    </row>
    <row r="1431" spans="1:35" x14ac:dyDescent="0.25">
      <c r="A1431" t="s">
        <v>585</v>
      </c>
      <c r="B1431" t="s">
        <v>585</v>
      </c>
      <c r="C1431" t="s">
        <v>576</v>
      </c>
      <c r="D1431" t="s">
        <v>898</v>
      </c>
      <c r="E1431">
        <v>2E-3</v>
      </c>
      <c r="F1431" t="s">
        <v>144</v>
      </c>
      <c r="G1431" t="s">
        <v>1326</v>
      </c>
      <c r="H1431" t="s">
        <v>111</v>
      </c>
      <c r="I1431">
        <v>10</v>
      </c>
      <c r="J1431" t="s">
        <v>93</v>
      </c>
      <c r="M1431" t="s">
        <v>46</v>
      </c>
      <c r="N1431" t="s">
        <v>59</v>
      </c>
      <c r="O1431">
        <v>10</v>
      </c>
      <c r="P1431" t="s">
        <v>48</v>
      </c>
      <c r="Q1431" t="s">
        <v>102</v>
      </c>
      <c r="R1431" t="s">
        <v>52</v>
      </c>
      <c r="S1431" t="s">
        <v>53</v>
      </c>
      <c r="T1431" t="s">
        <v>66</v>
      </c>
      <c r="U1431" t="s">
        <v>42</v>
      </c>
      <c r="V1431" t="s">
        <v>113</v>
      </c>
      <c r="Z1431" t="s">
        <v>32</v>
      </c>
      <c r="AA1431">
        <v>0.01</v>
      </c>
      <c r="AB1431" t="s">
        <v>46</v>
      </c>
      <c r="AC1431" t="s">
        <v>586</v>
      </c>
      <c r="AD1431" t="s">
        <v>220</v>
      </c>
      <c r="AE1431">
        <v>10</v>
      </c>
      <c r="AF1431" t="s">
        <v>127</v>
      </c>
      <c r="AG1431">
        <v>130</v>
      </c>
      <c r="AH1431" t="s">
        <v>116</v>
      </c>
    </row>
    <row r="1432" spans="1:35" x14ac:dyDescent="0.25">
      <c r="A1432" t="s">
        <v>209</v>
      </c>
      <c r="B1432" t="s">
        <v>209</v>
      </c>
      <c r="C1432" t="s">
        <v>668</v>
      </c>
      <c r="D1432" t="s">
        <v>898</v>
      </c>
      <c r="E1432">
        <v>2.5000000000000001E-3</v>
      </c>
      <c r="F1432" t="s">
        <v>144</v>
      </c>
      <c r="G1432" t="s">
        <v>1326</v>
      </c>
      <c r="H1432" t="s">
        <v>109</v>
      </c>
      <c r="I1432">
        <v>10</v>
      </c>
      <c r="J1432" t="s">
        <v>93</v>
      </c>
      <c r="M1432" t="s">
        <v>46</v>
      </c>
      <c r="N1432" t="s">
        <v>47</v>
      </c>
      <c r="O1432">
        <v>120</v>
      </c>
      <c r="P1432" t="s">
        <v>48</v>
      </c>
      <c r="Q1432" t="s">
        <v>102</v>
      </c>
      <c r="R1432" t="s">
        <v>52</v>
      </c>
      <c r="S1432" t="s">
        <v>53</v>
      </c>
      <c r="T1432" t="s">
        <v>66</v>
      </c>
      <c r="U1432" t="s">
        <v>42</v>
      </c>
      <c r="V1432" t="s">
        <v>113</v>
      </c>
      <c r="Z1432" t="s">
        <v>32</v>
      </c>
      <c r="AA1432">
        <v>2E-3</v>
      </c>
      <c r="AB1432" t="s">
        <v>46</v>
      </c>
      <c r="AG1432">
        <v>280</v>
      </c>
      <c r="AH1432" t="s">
        <v>116</v>
      </c>
    </row>
    <row r="1433" spans="1:35" x14ac:dyDescent="0.25">
      <c r="A1433" t="s">
        <v>147</v>
      </c>
      <c r="B1433" t="s">
        <v>147</v>
      </c>
      <c r="C1433" t="s">
        <v>164</v>
      </c>
      <c r="D1433" t="s">
        <v>898</v>
      </c>
      <c r="E1433" s="17">
        <v>2.8999999999999998E-3</v>
      </c>
      <c r="F1433" t="s">
        <v>144</v>
      </c>
      <c r="G1433" t="s">
        <v>1326</v>
      </c>
      <c r="H1433" t="s">
        <v>109</v>
      </c>
      <c r="I1433">
        <v>10</v>
      </c>
      <c r="J1433" t="s">
        <v>132</v>
      </c>
      <c r="M1433" t="s">
        <v>46</v>
      </c>
      <c r="N1433" t="s">
        <v>59</v>
      </c>
      <c r="O1433">
        <v>300</v>
      </c>
      <c r="P1433" t="s">
        <v>123</v>
      </c>
      <c r="Q1433" t="s">
        <v>102</v>
      </c>
      <c r="R1433" t="s">
        <v>52</v>
      </c>
      <c r="S1433" t="s">
        <v>53</v>
      </c>
      <c r="T1433" t="s">
        <v>66</v>
      </c>
      <c r="U1433" t="s">
        <v>42</v>
      </c>
      <c r="V1433" t="s">
        <v>113</v>
      </c>
      <c r="W1433">
        <v>0</v>
      </c>
      <c r="Y1433" t="s">
        <v>124</v>
      </c>
      <c r="Z1433" t="s">
        <v>32</v>
      </c>
      <c r="AA1433">
        <v>1E-3</v>
      </c>
      <c r="AB1433" t="s">
        <v>46</v>
      </c>
      <c r="AC1433" t="s">
        <v>133</v>
      </c>
      <c r="AD1433" t="s">
        <v>134</v>
      </c>
      <c r="AE1433">
        <v>2</v>
      </c>
      <c r="AF1433" t="s">
        <v>127</v>
      </c>
      <c r="AG1433">
        <v>321</v>
      </c>
      <c r="AH1433" t="s">
        <v>116</v>
      </c>
    </row>
    <row r="1434" spans="1:35" x14ac:dyDescent="0.25">
      <c r="A1434" t="s">
        <v>263</v>
      </c>
      <c r="B1434" t="s">
        <v>898</v>
      </c>
      <c r="C1434" t="s">
        <v>280</v>
      </c>
      <c r="D1434" t="s">
        <v>898</v>
      </c>
      <c r="E1434">
        <v>2.9499999999999999E-3</v>
      </c>
      <c r="F1434" t="s">
        <v>144</v>
      </c>
      <c r="G1434" t="s">
        <v>1326</v>
      </c>
      <c r="H1434" t="s">
        <v>241</v>
      </c>
      <c r="I1434">
        <v>10</v>
      </c>
      <c r="J1434" t="s">
        <v>93</v>
      </c>
      <c r="M1434" t="s">
        <v>46</v>
      </c>
      <c r="N1434" t="s">
        <v>59</v>
      </c>
      <c r="O1434">
        <v>120</v>
      </c>
      <c r="P1434" t="s">
        <v>34</v>
      </c>
      <c r="Q1434" t="s">
        <v>102</v>
      </c>
      <c r="R1434" t="s">
        <v>52</v>
      </c>
      <c r="S1434" t="s">
        <v>53</v>
      </c>
      <c r="T1434" t="s">
        <v>66</v>
      </c>
      <c r="U1434" t="s">
        <v>42</v>
      </c>
      <c r="V1434" t="s">
        <v>113</v>
      </c>
      <c r="W1434">
        <v>5.0000000000007816E-3</v>
      </c>
      <c r="Y1434" t="s">
        <v>264</v>
      </c>
      <c r="Z1434" t="s">
        <v>32</v>
      </c>
      <c r="AA1434">
        <v>3.0000000000000001E-3</v>
      </c>
      <c r="AB1434" t="s">
        <v>46</v>
      </c>
      <c r="AC1434" t="s">
        <v>243</v>
      </c>
      <c r="AD1434" t="s">
        <v>244</v>
      </c>
      <c r="AE1434">
        <v>1</v>
      </c>
      <c r="AF1434" t="s">
        <v>245</v>
      </c>
      <c r="AG1434">
        <v>460</v>
      </c>
      <c r="AH1434" t="s">
        <v>78</v>
      </c>
      <c r="AI1434" t="s">
        <v>246</v>
      </c>
    </row>
    <row r="1435" spans="1:35" x14ac:dyDescent="0.25">
      <c r="A1435" t="s">
        <v>972</v>
      </c>
      <c r="B1435" t="s">
        <v>972</v>
      </c>
      <c r="C1435" t="s">
        <v>1115</v>
      </c>
      <c r="D1435" t="s">
        <v>898</v>
      </c>
      <c r="E1435">
        <v>3.0000000000000001E-3</v>
      </c>
      <c r="F1435" t="s">
        <v>144</v>
      </c>
      <c r="G1435" t="s">
        <v>1326</v>
      </c>
      <c r="I1435">
        <v>10</v>
      </c>
      <c r="J1435" t="s">
        <v>93</v>
      </c>
      <c r="N1435" t="s">
        <v>1109</v>
      </c>
      <c r="O1435">
        <v>10</v>
      </c>
      <c r="P1435" t="s">
        <v>1110</v>
      </c>
      <c r="Q1435" t="s">
        <v>1111</v>
      </c>
      <c r="R1435" t="s">
        <v>89</v>
      </c>
      <c r="T1435" t="s">
        <v>1112</v>
      </c>
      <c r="X1435">
        <v>5</v>
      </c>
      <c r="AB1435" t="s">
        <v>826</v>
      </c>
      <c r="AD1435" t="s">
        <v>220</v>
      </c>
      <c r="AE1435">
        <v>10</v>
      </c>
    </row>
    <row r="1436" spans="1:35" x14ac:dyDescent="0.25">
      <c r="A1436" t="s">
        <v>960</v>
      </c>
      <c r="B1436" t="s">
        <v>960</v>
      </c>
      <c r="C1436" t="s">
        <v>921</v>
      </c>
      <c r="D1436" t="s">
        <v>898</v>
      </c>
      <c r="E1436">
        <v>3.0000000000000001E-3</v>
      </c>
      <c r="F1436" t="s">
        <v>144</v>
      </c>
      <c r="G1436" t="s">
        <v>1326</v>
      </c>
      <c r="H1436" t="s">
        <v>109</v>
      </c>
      <c r="I1436">
        <v>10</v>
      </c>
      <c r="J1436" t="s">
        <v>93</v>
      </c>
      <c r="M1436" t="s">
        <v>46</v>
      </c>
      <c r="N1436" t="s">
        <v>59</v>
      </c>
      <c r="O1436">
        <v>120</v>
      </c>
      <c r="P1436" t="s">
        <v>71</v>
      </c>
      <c r="Q1436" t="s">
        <v>102</v>
      </c>
      <c r="R1436" t="s">
        <v>39</v>
      </c>
      <c r="S1436" t="s">
        <v>53</v>
      </c>
      <c r="T1436" t="s">
        <v>66</v>
      </c>
      <c r="U1436" t="s">
        <v>42</v>
      </c>
      <c r="V1436" t="s">
        <v>113</v>
      </c>
      <c r="W1436">
        <v>10</v>
      </c>
      <c r="Y1436" t="s">
        <v>961</v>
      </c>
      <c r="Z1436" t="s">
        <v>32</v>
      </c>
      <c r="AA1436">
        <v>0.01</v>
      </c>
      <c r="AB1436" t="s">
        <v>46</v>
      </c>
      <c r="AC1436" t="s">
        <v>923</v>
      </c>
      <c r="AD1436" t="s">
        <v>924</v>
      </c>
      <c r="AE1436">
        <v>2</v>
      </c>
      <c r="AF1436" t="s">
        <v>925</v>
      </c>
    </row>
    <row r="1437" spans="1:35" x14ac:dyDescent="0.25">
      <c r="A1437" t="s">
        <v>392</v>
      </c>
      <c r="B1437" t="s">
        <v>392</v>
      </c>
      <c r="C1437" t="s">
        <v>350</v>
      </c>
      <c r="D1437" t="s">
        <v>898</v>
      </c>
      <c r="E1437">
        <v>3.0000000000000001E-3</v>
      </c>
      <c r="F1437" t="s">
        <v>144</v>
      </c>
      <c r="G1437" t="s">
        <v>1326</v>
      </c>
      <c r="H1437" t="s">
        <v>110</v>
      </c>
      <c r="I1437">
        <v>5</v>
      </c>
      <c r="J1437" t="s">
        <v>93</v>
      </c>
      <c r="M1437" t="s">
        <v>46</v>
      </c>
      <c r="N1437" t="s">
        <v>59</v>
      </c>
      <c r="O1437">
        <v>180</v>
      </c>
      <c r="P1437" t="s">
        <v>34</v>
      </c>
      <c r="Q1437" t="s">
        <v>102</v>
      </c>
      <c r="R1437" t="s">
        <v>52</v>
      </c>
      <c r="S1437" t="s">
        <v>53</v>
      </c>
      <c r="T1437" t="s">
        <v>66</v>
      </c>
      <c r="U1437" t="s">
        <v>42</v>
      </c>
      <c r="V1437" t="s">
        <v>113</v>
      </c>
      <c r="W1437">
        <v>0.1</v>
      </c>
      <c r="Y1437" t="s">
        <v>393</v>
      </c>
      <c r="Z1437" t="s">
        <v>32</v>
      </c>
      <c r="AA1437">
        <v>0.01</v>
      </c>
      <c r="AB1437" t="s">
        <v>46</v>
      </c>
      <c r="AC1437" t="s">
        <v>295</v>
      </c>
      <c r="AD1437" t="s">
        <v>352</v>
      </c>
      <c r="AE1437">
        <v>2</v>
      </c>
      <c r="AF1437" t="s">
        <v>127</v>
      </c>
      <c r="AG1437" t="s">
        <v>353</v>
      </c>
      <c r="AH1437" t="s">
        <v>116</v>
      </c>
    </row>
    <row r="1438" spans="1:35" x14ac:dyDescent="0.25">
      <c r="A1438" t="s">
        <v>898</v>
      </c>
      <c r="B1438" t="s">
        <v>898</v>
      </c>
      <c r="C1438" t="s">
        <v>1107</v>
      </c>
      <c r="D1438" t="s">
        <v>898</v>
      </c>
      <c r="E1438">
        <v>3.0000000000000001E-3</v>
      </c>
      <c r="F1438" t="s">
        <v>144</v>
      </c>
      <c r="G1438" t="s">
        <v>1326</v>
      </c>
      <c r="H1438" t="s">
        <v>110</v>
      </c>
      <c r="I1438">
        <v>10</v>
      </c>
      <c r="J1438" t="s">
        <v>93</v>
      </c>
      <c r="M1438" t="s">
        <v>32</v>
      </c>
      <c r="N1438" t="s">
        <v>59</v>
      </c>
      <c r="O1438">
        <v>60</v>
      </c>
      <c r="P1438" t="s">
        <v>48</v>
      </c>
      <c r="Q1438" t="s">
        <v>102</v>
      </c>
      <c r="R1438" t="s">
        <v>52</v>
      </c>
      <c r="S1438" t="s">
        <v>53</v>
      </c>
      <c r="T1438" t="s">
        <v>66</v>
      </c>
      <c r="U1438" t="s">
        <v>42</v>
      </c>
      <c r="V1438" t="s">
        <v>113</v>
      </c>
      <c r="Z1438" t="s">
        <v>32</v>
      </c>
      <c r="AA1438">
        <v>0.01</v>
      </c>
      <c r="AB1438" t="s">
        <v>46</v>
      </c>
      <c r="AC1438" t="s">
        <v>1091</v>
      </c>
      <c r="AD1438" t="s">
        <v>1092</v>
      </c>
      <c r="AE1438">
        <v>0.5</v>
      </c>
      <c r="AF1438" t="s">
        <v>1093</v>
      </c>
      <c r="AG1438">
        <v>450</v>
      </c>
      <c r="AH1438" t="s">
        <v>116</v>
      </c>
    </row>
    <row r="1439" spans="1:35" x14ac:dyDescent="0.25">
      <c r="A1439" t="s">
        <v>898</v>
      </c>
      <c r="B1439" t="s">
        <v>898</v>
      </c>
      <c r="C1439" t="s">
        <v>889</v>
      </c>
      <c r="D1439" t="s">
        <v>898</v>
      </c>
      <c r="E1439">
        <v>5.0000000000000001E-3</v>
      </c>
      <c r="F1439" t="s">
        <v>144</v>
      </c>
      <c r="G1439" t="s">
        <v>1326</v>
      </c>
      <c r="H1439" t="s">
        <v>109</v>
      </c>
      <c r="I1439">
        <v>10</v>
      </c>
      <c r="J1439" t="s">
        <v>93</v>
      </c>
      <c r="M1439" t="s">
        <v>46</v>
      </c>
      <c r="N1439" t="s">
        <v>59</v>
      </c>
      <c r="O1439">
        <v>5</v>
      </c>
      <c r="P1439" t="s">
        <v>48</v>
      </c>
      <c r="Q1439" t="s">
        <v>102</v>
      </c>
      <c r="R1439" t="s">
        <v>52</v>
      </c>
      <c r="S1439" t="s">
        <v>53</v>
      </c>
      <c r="T1439" t="s">
        <v>66</v>
      </c>
      <c r="U1439" t="s">
        <v>42</v>
      </c>
      <c r="V1439" t="s">
        <v>113</v>
      </c>
      <c r="W1439">
        <v>0</v>
      </c>
      <c r="X1439" t="s">
        <v>55</v>
      </c>
      <c r="Y1439" t="s">
        <v>890</v>
      </c>
      <c r="Z1439" t="s">
        <v>32</v>
      </c>
      <c r="AA1439">
        <v>0.01</v>
      </c>
      <c r="AB1439" t="s">
        <v>46</v>
      </c>
      <c r="AC1439" t="s">
        <v>410</v>
      </c>
      <c r="AD1439" t="s">
        <v>220</v>
      </c>
      <c r="AE1439">
        <v>10</v>
      </c>
      <c r="AF1439" t="s">
        <v>482</v>
      </c>
      <c r="AG1439">
        <v>750</v>
      </c>
      <c r="AH1439" t="s">
        <v>116</v>
      </c>
    </row>
    <row r="1440" spans="1:35" x14ac:dyDescent="0.25">
      <c r="A1440" t="s">
        <v>972</v>
      </c>
      <c r="B1440" t="s">
        <v>972</v>
      </c>
      <c r="C1440" t="s">
        <v>975</v>
      </c>
      <c r="D1440" t="s">
        <v>898</v>
      </c>
      <c r="E1440">
        <v>0.09</v>
      </c>
      <c r="F1440" t="s">
        <v>144</v>
      </c>
      <c r="G1440" t="s">
        <v>1326</v>
      </c>
      <c r="H1440" t="s">
        <v>109</v>
      </c>
      <c r="I1440">
        <v>10</v>
      </c>
      <c r="J1440" t="s">
        <v>93</v>
      </c>
      <c r="M1440" t="s">
        <v>46</v>
      </c>
      <c r="N1440" t="s">
        <v>59</v>
      </c>
      <c r="O1440">
        <v>60</v>
      </c>
      <c r="P1440" t="s">
        <v>48</v>
      </c>
      <c r="Q1440" t="s">
        <v>102</v>
      </c>
      <c r="R1440" t="s">
        <v>52</v>
      </c>
      <c r="S1440" t="s">
        <v>53</v>
      </c>
      <c r="T1440" t="s">
        <v>66</v>
      </c>
      <c r="U1440" t="s">
        <v>42</v>
      </c>
      <c r="V1440" t="s">
        <v>113</v>
      </c>
      <c r="Y1440" t="s">
        <v>165</v>
      </c>
      <c r="Z1440" t="s">
        <v>32</v>
      </c>
      <c r="AA1440">
        <v>0.01</v>
      </c>
      <c r="AB1440" t="s">
        <v>46</v>
      </c>
      <c r="AC1440" t="s">
        <v>966</v>
      </c>
      <c r="AD1440" t="s">
        <v>967</v>
      </c>
      <c r="AE1440">
        <v>5</v>
      </c>
      <c r="AF1440" t="s">
        <v>482</v>
      </c>
      <c r="AG1440">
        <v>750</v>
      </c>
      <c r="AH1440" t="s">
        <v>120</v>
      </c>
    </row>
    <row r="1441" spans="1:35" x14ac:dyDescent="0.25">
      <c r="A1441" t="s">
        <v>347</v>
      </c>
      <c r="B1441" t="s">
        <v>898</v>
      </c>
      <c r="C1441" t="s">
        <v>338</v>
      </c>
      <c r="D1441" t="s">
        <v>898</v>
      </c>
      <c r="F1441" t="s">
        <v>144</v>
      </c>
      <c r="G1441" t="s">
        <v>1326</v>
      </c>
      <c r="H1441" t="s">
        <v>111</v>
      </c>
      <c r="I1441">
        <v>10</v>
      </c>
      <c r="J1441" t="s">
        <v>96</v>
      </c>
      <c r="M1441" t="s">
        <v>32</v>
      </c>
      <c r="N1441" t="s">
        <v>59</v>
      </c>
      <c r="O1441">
        <v>3</v>
      </c>
      <c r="P1441" t="s">
        <v>339</v>
      </c>
      <c r="Q1441" t="s">
        <v>102</v>
      </c>
      <c r="R1441" t="s">
        <v>52</v>
      </c>
      <c r="S1441" t="s">
        <v>53</v>
      </c>
      <c r="T1441" t="s">
        <v>66</v>
      </c>
      <c r="U1441" t="s">
        <v>42</v>
      </c>
      <c r="V1441" t="s">
        <v>113</v>
      </c>
      <c r="W1441">
        <v>0</v>
      </c>
      <c r="Y1441" t="s">
        <v>165</v>
      </c>
      <c r="Z1441" t="s">
        <v>32</v>
      </c>
      <c r="AC1441" t="s">
        <v>341</v>
      </c>
      <c r="AD1441" t="s">
        <v>342</v>
      </c>
      <c r="AE1441">
        <v>2</v>
      </c>
      <c r="AF1441" t="s">
        <v>343</v>
      </c>
      <c r="AG1441">
        <v>523</v>
      </c>
      <c r="AH1441" t="s">
        <v>116</v>
      </c>
    </row>
    <row r="1442" spans="1:35" x14ac:dyDescent="0.25">
      <c r="A1442" t="s">
        <v>1250</v>
      </c>
      <c r="B1442" t="s">
        <v>1250</v>
      </c>
      <c r="C1442" t="s">
        <v>1247</v>
      </c>
      <c r="D1442" t="s">
        <v>898</v>
      </c>
      <c r="F1442" t="s">
        <v>144</v>
      </c>
      <c r="G1442" t="s">
        <v>1326</v>
      </c>
      <c r="H1442" t="s">
        <v>110</v>
      </c>
      <c r="I1442">
        <v>10</v>
      </c>
      <c r="J1442" t="s">
        <v>93</v>
      </c>
      <c r="M1442" t="s">
        <v>46</v>
      </c>
      <c r="N1442" t="s">
        <v>59</v>
      </c>
      <c r="O1442">
        <v>60</v>
      </c>
      <c r="P1442" t="s">
        <v>34</v>
      </c>
      <c r="Q1442" t="s">
        <v>102</v>
      </c>
      <c r="R1442" t="s">
        <v>52</v>
      </c>
      <c r="S1442" t="s">
        <v>53</v>
      </c>
      <c r="T1442" t="s">
        <v>66</v>
      </c>
      <c r="U1442" t="s">
        <v>42</v>
      </c>
      <c r="V1442" t="s">
        <v>113</v>
      </c>
      <c r="W1442">
        <v>1</v>
      </c>
      <c r="Y1442" t="s">
        <v>917</v>
      </c>
      <c r="Z1442" t="s">
        <v>32</v>
      </c>
      <c r="AA1442">
        <v>0.01</v>
      </c>
      <c r="AB1442" t="s">
        <v>46</v>
      </c>
      <c r="AC1442" t="s">
        <v>295</v>
      </c>
      <c r="AD1442" t="s">
        <v>718</v>
      </c>
      <c r="AE1442">
        <v>5</v>
      </c>
      <c r="AF1442" t="s">
        <v>526</v>
      </c>
      <c r="AG1442">
        <v>425</v>
      </c>
      <c r="AH1442" t="s">
        <v>117</v>
      </c>
    </row>
    <row r="1443" spans="1:35" x14ac:dyDescent="0.25">
      <c r="A1443" t="s">
        <v>1131</v>
      </c>
      <c r="B1443" t="s">
        <v>1131</v>
      </c>
      <c r="C1443" t="s">
        <v>1140</v>
      </c>
      <c r="D1443" t="s">
        <v>898</v>
      </c>
      <c r="F1443" t="s">
        <v>144</v>
      </c>
      <c r="G1443" t="s">
        <v>1326</v>
      </c>
      <c r="H1443" t="s">
        <v>111</v>
      </c>
      <c r="I1443">
        <v>10</v>
      </c>
      <c r="J1443" t="s">
        <v>93</v>
      </c>
      <c r="M1443" t="s">
        <v>46</v>
      </c>
      <c r="N1443" t="s">
        <v>47</v>
      </c>
      <c r="O1443">
        <v>180</v>
      </c>
      <c r="P1443" t="s">
        <v>34</v>
      </c>
      <c r="Q1443" t="s">
        <v>102</v>
      </c>
      <c r="R1443" t="s">
        <v>52</v>
      </c>
      <c r="S1443" t="s">
        <v>53</v>
      </c>
      <c r="T1443" t="s">
        <v>66</v>
      </c>
      <c r="U1443" t="s">
        <v>42</v>
      </c>
      <c r="V1443" t="s">
        <v>113</v>
      </c>
      <c r="W1443">
        <v>0</v>
      </c>
      <c r="Y1443" t="s">
        <v>165</v>
      </c>
      <c r="Z1443" t="s">
        <v>32</v>
      </c>
      <c r="AA1443">
        <v>2E-3</v>
      </c>
      <c r="AB1443" t="s">
        <v>46</v>
      </c>
      <c r="AC1443" t="s">
        <v>1127</v>
      </c>
      <c r="AD1443" t="s">
        <v>1122</v>
      </c>
      <c r="AE1443">
        <v>2</v>
      </c>
      <c r="AF1443" t="s">
        <v>526</v>
      </c>
      <c r="AG1443">
        <v>450</v>
      </c>
      <c r="AH1443" t="s">
        <v>116</v>
      </c>
    </row>
    <row r="1444" spans="1:35" x14ac:dyDescent="0.25">
      <c r="A1444" t="s">
        <v>1032</v>
      </c>
      <c r="B1444" t="s">
        <v>1032</v>
      </c>
      <c r="C1444" t="s">
        <v>1043</v>
      </c>
      <c r="D1444" t="s">
        <v>898</v>
      </c>
      <c r="F1444" t="s">
        <v>144</v>
      </c>
      <c r="G1444" t="s">
        <v>1326</v>
      </c>
      <c r="H1444" t="s">
        <v>109</v>
      </c>
      <c r="I1444">
        <v>10</v>
      </c>
      <c r="J1444" t="s">
        <v>93</v>
      </c>
      <c r="M1444" t="s">
        <v>46</v>
      </c>
      <c r="N1444" t="s">
        <v>59</v>
      </c>
      <c r="O1444">
        <v>300</v>
      </c>
      <c r="P1444" t="s">
        <v>34</v>
      </c>
      <c r="Q1444" t="s">
        <v>102</v>
      </c>
      <c r="R1444" t="s">
        <v>52</v>
      </c>
      <c r="S1444" t="s">
        <v>53</v>
      </c>
      <c r="T1444" t="s">
        <v>66</v>
      </c>
      <c r="U1444" t="s">
        <v>42</v>
      </c>
      <c r="V1444" t="s">
        <v>113</v>
      </c>
      <c r="W1444" t="s">
        <v>976</v>
      </c>
      <c r="X1444" t="s">
        <v>896</v>
      </c>
      <c r="Y1444" t="s">
        <v>1034</v>
      </c>
      <c r="Z1444" t="s">
        <v>32</v>
      </c>
      <c r="AA1444" t="s">
        <v>894</v>
      </c>
      <c r="AB1444" t="s">
        <v>46</v>
      </c>
      <c r="AC1444" t="s">
        <v>1002</v>
      </c>
      <c r="AD1444" t="s">
        <v>986</v>
      </c>
      <c r="AE1444">
        <v>5</v>
      </c>
      <c r="AF1444" t="s">
        <v>987</v>
      </c>
      <c r="AG1444">
        <v>500</v>
      </c>
      <c r="AH1444" t="s">
        <v>116</v>
      </c>
    </row>
    <row r="1445" spans="1:35" x14ac:dyDescent="0.25">
      <c r="A1445" t="s">
        <v>1196</v>
      </c>
      <c r="B1445" t="s">
        <v>1196</v>
      </c>
      <c r="C1445" t="s">
        <v>1191</v>
      </c>
      <c r="D1445" t="s">
        <v>898</v>
      </c>
      <c r="F1445" t="s">
        <v>144</v>
      </c>
      <c r="G1445" t="s">
        <v>1326</v>
      </c>
      <c r="I1445">
        <v>10</v>
      </c>
      <c r="J1445" t="s">
        <v>93</v>
      </c>
      <c r="M1445" t="s">
        <v>46</v>
      </c>
      <c r="N1445" t="s">
        <v>47</v>
      </c>
      <c r="O1445">
        <v>60</v>
      </c>
      <c r="P1445" t="s">
        <v>71</v>
      </c>
      <c r="Q1445" t="s">
        <v>102</v>
      </c>
      <c r="R1445" t="s">
        <v>39</v>
      </c>
      <c r="S1445" t="s">
        <v>90</v>
      </c>
      <c r="T1445" t="s">
        <v>66</v>
      </c>
      <c r="U1445" t="s">
        <v>42</v>
      </c>
      <c r="V1445" t="s">
        <v>113</v>
      </c>
      <c r="W1445">
        <v>1.912325999999958</v>
      </c>
      <c r="X1445">
        <v>5</v>
      </c>
      <c r="Z1445" t="s">
        <v>32</v>
      </c>
      <c r="AA1445">
        <v>5.0000000000000001E-3</v>
      </c>
      <c r="AB1445" t="s">
        <v>32</v>
      </c>
      <c r="AC1445" t="s">
        <v>1192</v>
      </c>
      <c r="AD1445" t="s">
        <v>1193</v>
      </c>
      <c r="AE1445">
        <v>5</v>
      </c>
      <c r="AF1445" t="s">
        <v>802</v>
      </c>
      <c r="AG1445">
        <v>900</v>
      </c>
      <c r="AH1445" t="s">
        <v>119</v>
      </c>
    </row>
    <row r="1446" spans="1:35" x14ac:dyDescent="0.25">
      <c r="A1446" t="s">
        <v>409</v>
      </c>
      <c r="B1446" t="s">
        <v>409</v>
      </c>
      <c r="C1446" t="s">
        <v>396</v>
      </c>
      <c r="D1446" t="s">
        <v>898</v>
      </c>
      <c r="F1446" t="s">
        <v>144</v>
      </c>
      <c r="G1446" t="s">
        <v>1326</v>
      </c>
      <c r="H1446" t="s">
        <v>111</v>
      </c>
      <c r="I1446">
        <v>10</v>
      </c>
      <c r="J1446" t="s">
        <v>93</v>
      </c>
      <c r="M1446" t="s">
        <v>32</v>
      </c>
      <c r="N1446" t="s">
        <v>59</v>
      </c>
      <c r="O1446">
        <v>900</v>
      </c>
      <c r="P1446" t="s">
        <v>34</v>
      </c>
      <c r="Q1446" t="s">
        <v>102</v>
      </c>
      <c r="R1446" t="s">
        <v>52</v>
      </c>
      <c r="S1446" t="s">
        <v>85</v>
      </c>
      <c r="T1446" t="s">
        <v>66</v>
      </c>
      <c r="U1446" t="s">
        <v>42</v>
      </c>
      <c r="V1446" t="s">
        <v>100</v>
      </c>
      <c r="Z1446" t="s">
        <v>32</v>
      </c>
      <c r="AB1446" t="s">
        <v>32</v>
      </c>
      <c r="AC1446" t="s">
        <v>403</v>
      </c>
      <c r="AD1446" t="s">
        <v>404</v>
      </c>
      <c r="AE1446">
        <v>5</v>
      </c>
      <c r="AF1446" t="s">
        <v>405</v>
      </c>
      <c r="AH1446" t="s">
        <v>116</v>
      </c>
    </row>
    <row r="1447" spans="1:35" x14ac:dyDescent="0.25">
      <c r="A1447" t="s">
        <v>455</v>
      </c>
      <c r="B1447" t="s">
        <v>455</v>
      </c>
      <c r="C1447" t="s">
        <v>440</v>
      </c>
      <c r="D1447" t="s">
        <v>898</v>
      </c>
      <c r="F1447" t="s">
        <v>144</v>
      </c>
      <c r="G1447" t="s">
        <v>1326</v>
      </c>
      <c r="I1447">
        <v>10</v>
      </c>
      <c r="J1447" t="s">
        <v>93</v>
      </c>
      <c r="M1447" t="s">
        <v>46</v>
      </c>
      <c r="N1447" t="s">
        <v>59</v>
      </c>
      <c r="O1447">
        <v>600</v>
      </c>
      <c r="P1447" t="s">
        <v>35</v>
      </c>
      <c r="Q1447" t="s">
        <v>102</v>
      </c>
      <c r="R1447" t="s">
        <v>78</v>
      </c>
      <c r="S1447" t="s">
        <v>85</v>
      </c>
      <c r="T1447" t="s">
        <v>66</v>
      </c>
      <c r="U1447" t="s">
        <v>42</v>
      </c>
      <c r="V1447" t="s">
        <v>113</v>
      </c>
      <c r="Z1447" t="s">
        <v>32</v>
      </c>
      <c r="AA1447">
        <v>5.0000000000000001E-3</v>
      </c>
      <c r="AB1447" t="s">
        <v>32</v>
      </c>
      <c r="AC1447" t="s">
        <v>441</v>
      </c>
      <c r="AD1447" t="s">
        <v>442</v>
      </c>
      <c r="AE1447">
        <v>20</v>
      </c>
      <c r="AG1447">
        <v>850</v>
      </c>
      <c r="AH1447" t="s">
        <v>117</v>
      </c>
    </row>
    <row r="1448" spans="1:35" x14ac:dyDescent="0.25">
      <c r="A1448" t="s">
        <v>209</v>
      </c>
      <c r="B1448" t="s">
        <v>209</v>
      </c>
      <c r="C1448" t="s">
        <v>211</v>
      </c>
      <c r="D1448" t="s">
        <v>898</v>
      </c>
      <c r="F1448" t="s">
        <v>144</v>
      </c>
      <c r="G1448" t="s">
        <v>1326</v>
      </c>
      <c r="I1448">
        <v>15</v>
      </c>
      <c r="J1448" t="s">
        <v>93</v>
      </c>
      <c r="M1448" t="s">
        <v>46</v>
      </c>
      <c r="N1448" t="s">
        <v>59</v>
      </c>
      <c r="O1448">
        <v>600</v>
      </c>
      <c r="P1448" t="s">
        <v>34</v>
      </c>
      <c r="Q1448" t="s">
        <v>102</v>
      </c>
      <c r="R1448" t="s">
        <v>52</v>
      </c>
      <c r="S1448" t="s">
        <v>89</v>
      </c>
      <c r="T1448" t="s">
        <v>66</v>
      </c>
      <c r="U1448" t="s">
        <v>42</v>
      </c>
      <c r="V1448" t="s">
        <v>113</v>
      </c>
      <c r="W1448" t="s">
        <v>181</v>
      </c>
      <c r="X1448" t="s">
        <v>182</v>
      </c>
      <c r="Y1448" t="s">
        <v>183</v>
      </c>
      <c r="Z1448" t="s">
        <v>32</v>
      </c>
      <c r="AA1448">
        <v>5.0000000000000001E-3</v>
      </c>
      <c r="AB1448" t="s">
        <v>32</v>
      </c>
      <c r="AC1448" t="s">
        <v>184</v>
      </c>
      <c r="AD1448" t="s">
        <v>185</v>
      </c>
      <c r="AE1448">
        <v>5</v>
      </c>
      <c r="AF1448" t="s">
        <v>186</v>
      </c>
      <c r="AG1448">
        <v>320</v>
      </c>
      <c r="AH1448" t="s">
        <v>78</v>
      </c>
      <c r="AI1448" t="s">
        <v>201</v>
      </c>
    </row>
    <row r="1449" spans="1:35" x14ac:dyDescent="0.25">
      <c r="A1449" t="s">
        <v>210</v>
      </c>
      <c r="B1449" t="s">
        <v>210</v>
      </c>
      <c r="C1449" t="s">
        <v>808</v>
      </c>
      <c r="D1449" t="s">
        <v>210</v>
      </c>
      <c r="E1449" s="18">
        <v>5.142857142857143E-4</v>
      </c>
      <c r="F1449" t="s">
        <v>210</v>
      </c>
      <c r="G1449" t="s">
        <v>1325</v>
      </c>
      <c r="H1449" t="s">
        <v>111</v>
      </c>
      <c r="I1449">
        <v>10</v>
      </c>
      <c r="J1449" t="s">
        <v>93</v>
      </c>
      <c r="M1449" t="s">
        <v>46</v>
      </c>
      <c r="N1449" t="s">
        <v>59</v>
      </c>
      <c r="O1449">
        <v>300</v>
      </c>
      <c r="P1449" t="s">
        <v>48</v>
      </c>
      <c r="Q1449" t="s">
        <v>102</v>
      </c>
      <c r="R1449" t="s">
        <v>39</v>
      </c>
      <c r="S1449" t="s">
        <v>85</v>
      </c>
      <c r="T1449" t="s">
        <v>66</v>
      </c>
      <c r="U1449" t="s">
        <v>42</v>
      </c>
      <c r="V1449" t="s">
        <v>100</v>
      </c>
      <c r="W1449">
        <v>-0.03</v>
      </c>
      <c r="X1449">
        <v>0.13</v>
      </c>
      <c r="Y1449" t="s">
        <v>664</v>
      </c>
      <c r="Z1449" t="s">
        <v>32</v>
      </c>
      <c r="AA1449">
        <v>5.0000000000000001E-3</v>
      </c>
      <c r="AB1449" t="s">
        <v>32</v>
      </c>
      <c r="AC1449" t="s">
        <v>788</v>
      </c>
      <c r="AD1449" t="s">
        <v>789</v>
      </c>
      <c r="AE1449">
        <v>5</v>
      </c>
      <c r="AF1449" t="s">
        <v>790</v>
      </c>
      <c r="AG1449">
        <v>942</v>
      </c>
      <c r="AH1449" t="s">
        <v>116</v>
      </c>
    </row>
    <row r="1450" spans="1:35" x14ac:dyDescent="0.25">
      <c r="A1450" t="s">
        <v>210</v>
      </c>
      <c r="B1450" t="s">
        <v>210</v>
      </c>
      <c r="C1450" t="s">
        <v>808</v>
      </c>
      <c r="D1450" t="s">
        <v>210</v>
      </c>
      <c r="E1450">
        <v>1E-3</v>
      </c>
      <c r="F1450" t="s">
        <v>210</v>
      </c>
      <c r="G1450" t="s">
        <v>1325</v>
      </c>
      <c r="H1450" t="s">
        <v>111</v>
      </c>
      <c r="I1450">
        <v>10</v>
      </c>
      <c r="J1450" t="s">
        <v>93</v>
      </c>
      <c r="M1450" t="s">
        <v>46</v>
      </c>
      <c r="N1450" t="s">
        <v>59</v>
      </c>
      <c r="O1450">
        <v>315</v>
      </c>
      <c r="P1450" t="s">
        <v>48</v>
      </c>
      <c r="Q1450" t="s">
        <v>103</v>
      </c>
      <c r="R1450" t="s">
        <v>39</v>
      </c>
      <c r="S1450" t="s">
        <v>803</v>
      </c>
      <c r="T1450" t="s">
        <v>41</v>
      </c>
      <c r="U1450" t="s">
        <v>42</v>
      </c>
      <c r="V1450" t="s">
        <v>100</v>
      </c>
    </row>
    <row r="1451" spans="1:35" x14ac:dyDescent="0.25">
      <c r="A1451" t="s">
        <v>210</v>
      </c>
      <c r="B1451" t="s">
        <v>210</v>
      </c>
      <c r="C1451" t="s">
        <v>668</v>
      </c>
      <c r="D1451" t="s">
        <v>210</v>
      </c>
      <c r="E1451">
        <v>1E-3</v>
      </c>
      <c r="F1451" t="s">
        <v>210</v>
      </c>
      <c r="G1451" t="s">
        <v>1325</v>
      </c>
      <c r="H1451" t="s">
        <v>109</v>
      </c>
      <c r="I1451">
        <v>10</v>
      </c>
      <c r="J1451" t="s">
        <v>93</v>
      </c>
      <c r="M1451" t="s">
        <v>46</v>
      </c>
      <c r="N1451" t="s">
        <v>47</v>
      </c>
      <c r="O1451">
        <v>120</v>
      </c>
      <c r="P1451" t="s">
        <v>48</v>
      </c>
      <c r="Q1451" t="s">
        <v>103</v>
      </c>
      <c r="R1451" t="s">
        <v>52</v>
      </c>
      <c r="S1451" t="s">
        <v>53</v>
      </c>
      <c r="T1451" t="s">
        <v>41</v>
      </c>
      <c r="U1451" t="s">
        <v>42</v>
      </c>
      <c r="V1451" t="s">
        <v>113</v>
      </c>
      <c r="Z1451" t="s">
        <v>32</v>
      </c>
      <c r="AA1451">
        <v>2E-3</v>
      </c>
      <c r="AB1451" t="s">
        <v>46</v>
      </c>
      <c r="AG1451">
        <v>150</v>
      </c>
      <c r="AH1451" t="s">
        <v>116</v>
      </c>
    </row>
    <row r="1452" spans="1:35" x14ac:dyDescent="0.25">
      <c r="A1452" t="s">
        <v>210</v>
      </c>
      <c r="B1452" t="s">
        <v>210</v>
      </c>
      <c r="C1452" t="s">
        <v>576</v>
      </c>
      <c r="D1452" t="s">
        <v>210</v>
      </c>
      <c r="E1452">
        <v>2E-3</v>
      </c>
      <c r="F1452" t="s">
        <v>210</v>
      </c>
      <c r="G1452" t="s">
        <v>1325</v>
      </c>
      <c r="H1452" t="s">
        <v>111</v>
      </c>
      <c r="I1452">
        <v>10</v>
      </c>
      <c r="J1452" t="s">
        <v>93</v>
      </c>
      <c r="M1452" t="s">
        <v>46</v>
      </c>
      <c r="N1452" t="s">
        <v>59</v>
      </c>
      <c r="O1452">
        <v>10</v>
      </c>
      <c r="P1452" t="s">
        <v>48</v>
      </c>
      <c r="Q1452" t="s">
        <v>103</v>
      </c>
      <c r="R1452" t="s">
        <v>52</v>
      </c>
      <c r="S1452" t="s">
        <v>53</v>
      </c>
      <c r="T1452" t="s">
        <v>41</v>
      </c>
      <c r="V1452" t="s">
        <v>113</v>
      </c>
      <c r="Z1452" t="s">
        <v>32</v>
      </c>
      <c r="AA1452">
        <v>0.01</v>
      </c>
      <c r="AB1452" t="s">
        <v>46</v>
      </c>
      <c r="AC1452" t="s">
        <v>592</v>
      </c>
      <c r="AD1452" t="s">
        <v>593</v>
      </c>
      <c r="AE1452">
        <v>2</v>
      </c>
      <c r="AF1452" t="s">
        <v>127</v>
      </c>
      <c r="AG1452">
        <v>554</v>
      </c>
      <c r="AH1452" t="s">
        <v>116</v>
      </c>
    </row>
    <row r="1453" spans="1:35" x14ac:dyDescent="0.25">
      <c r="A1453" t="s">
        <v>210</v>
      </c>
      <c r="B1453" t="s">
        <v>210</v>
      </c>
      <c r="C1453" t="s">
        <v>1179</v>
      </c>
      <c r="D1453" t="s">
        <v>210</v>
      </c>
      <c r="E1453">
        <v>2E-3</v>
      </c>
      <c r="F1453" t="s">
        <v>210</v>
      </c>
      <c r="G1453" t="s">
        <v>1325</v>
      </c>
      <c r="H1453" t="s">
        <v>109</v>
      </c>
      <c r="I1453">
        <v>10</v>
      </c>
      <c r="J1453" t="s">
        <v>93</v>
      </c>
      <c r="M1453" t="s">
        <v>46</v>
      </c>
      <c r="N1453" t="s">
        <v>59</v>
      </c>
      <c r="O1453">
        <v>300</v>
      </c>
      <c r="P1453" t="s">
        <v>48</v>
      </c>
      <c r="Q1453" t="s">
        <v>102</v>
      </c>
      <c r="R1453" t="s">
        <v>52</v>
      </c>
      <c r="S1453" t="s">
        <v>53</v>
      </c>
      <c r="Z1453" t="s">
        <v>32</v>
      </c>
    </row>
    <row r="1454" spans="1:35" x14ac:dyDescent="0.25">
      <c r="A1454" t="s">
        <v>210</v>
      </c>
      <c r="B1454" t="s">
        <v>210</v>
      </c>
      <c r="C1454" t="s">
        <v>975</v>
      </c>
      <c r="D1454" t="s">
        <v>210</v>
      </c>
      <c r="F1454" t="s">
        <v>210</v>
      </c>
      <c r="G1454" t="s">
        <v>1325</v>
      </c>
      <c r="H1454" t="s">
        <v>109</v>
      </c>
      <c r="I1454">
        <v>10</v>
      </c>
      <c r="J1454" t="s">
        <v>93</v>
      </c>
      <c r="M1454" t="s">
        <v>46</v>
      </c>
      <c r="N1454" t="s">
        <v>59</v>
      </c>
      <c r="O1454">
        <v>60</v>
      </c>
      <c r="P1454" t="s">
        <v>48</v>
      </c>
      <c r="Q1454" t="s">
        <v>102</v>
      </c>
      <c r="R1454" t="s">
        <v>52</v>
      </c>
      <c r="S1454" t="s">
        <v>53</v>
      </c>
      <c r="T1454" t="s">
        <v>66</v>
      </c>
      <c r="U1454" t="s">
        <v>42</v>
      </c>
      <c r="V1454" t="s">
        <v>113</v>
      </c>
      <c r="Y1454" t="s">
        <v>165</v>
      </c>
      <c r="Z1454" t="s">
        <v>46</v>
      </c>
      <c r="AA1454">
        <v>5.0000000000000001E-3</v>
      </c>
      <c r="AB1454" t="s">
        <v>46</v>
      </c>
      <c r="AC1454" t="s">
        <v>966</v>
      </c>
      <c r="AD1454" t="s">
        <v>967</v>
      </c>
      <c r="AE1454">
        <v>5</v>
      </c>
      <c r="AF1454" t="s">
        <v>482</v>
      </c>
      <c r="AG1454">
        <v>750</v>
      </c>
      <c r="AH1454" t="s">
        <v>120</v>
      </c>
    </row>
    <row r="1455" spans="1:35" x14ac:dyDescent="0.25">
      <c r="A1455" t="s">
        <v>210</v>
      </c>
      <c r="B1455" t="s">
        <v>210</v>
      </c>
      <c r="C1455" t="s">
        <v>211</v>
      </c>
      <c r="D1455" t="s">
        <v>210</v>
      </c>
      <c r="F1455" t="s">
        <v>210</v>
      </c>
      <c r="G1455" t="s">
        <v>1325</v>
      </c>
      <c r="I1455">
        <v>15</v>
      </c>
      <c r="J1455" t="s">
        <v>93</v>
      </c>
      <c r="M1455" t="s">
        <v>46</v>
      </c>
      <c r="N1455" t="s">
        <v>59</v>
      </c>
      <c r="O1455">
        <v>600</v>
      </c>
      <c r="P1455" t="s">
        <v>34</v>
      </c>
      <c r="Q1455" t="s">
        <v>102</v>
      </c>
      <c r="R1455" t="s">
        <v>52</v>
      </c>
      <c r="S1455" t="s">
        <v>89</v>
      </c>
      <c r="T1455" t="s">
        <v>66</v>
      </c>
      <c r="U1455" t="s">
        <v>42</v>
      </c>
      <c r="V1455" t="s">
        <v>113</v>
      </c>
      <c r="W1455" t="s">
        <v>181</v>
      </c>
      <c r="X1455" t="s">
        <v>182</v>
      </c>
      <c r="Y1455" t="s">
        <v>183</v>
      </c>
      <c r="Z1455" t="s">
        <v>32</v>
      </c>
      <c r="AA1455">
        <v>5.0000000000000001E-3</v>
      </c>
      <c r="AB1455" t="s">
        <v>32</v>
      </c>
      <c r="AC1455" t="s">
        <v>184</v>
      </c>
      <c r="AD1455" t="s">
        <v>185</v>
      </c>
      <c r="AE1455">
        <v>5</v>
      </c>
      <c r="AF1455" t="s">
        <v>186</v>
      </c>
      <c r="AG1455">
        <v>320</v>
      </c>
      <c r="AH1455" t="s">
        <v>78</v>
      </c>
      <c r="AI1455" t="s">
        <v>201</v>
      </c>
    </row>
    <row r="1456" spans="1:35" x14ac:dyDescent="0.25">
      <c r="A1456" t="s">
        <v>210</v>
      </c>
      <c r="B1456" t="s">
        <v>210</v>
      </c>
      <c r="C1456" t="s">
        <v>1191</v>
      </c>
      <c r="D1456" t="s">
        <v>210</v>
      </c>
      <c r="F1456" t="s">
        <v>210</v>
      </c>
      <c r="G1456" t="s">
        <v>1325</v>
      </c>
      <c r="I1456">
        <v>10</v>
      </c>
      <c r="J1456" t="s">
        <v>93</v>
      </c>
      <c r="M1456" t="s">
        <v>46</v>
      </c>
      <c r="N1456" t="s">
        <v>47</v>
      </c>
      <c r="O1456">
        <v>60</v>
      </c>
      <c r="P1456" t="s">
        <v>71</v>
      </c>
      <c r="Q1456" t="s">
        <v>102</v>
      </c>
      <c r="R1456" t="s">
        <v>39</v>
      </c>
      <c r="S1456" t="s">
        <v>90</v>
      </c>
      <c r="T1456" t="s">
        <v>66</v>
      </c>
      <c r="U1456" t="s">
        <v>42</v>
      </c>
      <c r="V1456" t="s">
        <v>113</v>
      </c>
      <c r="W1456">
        <v>8.4</v>
      </c>
      <c r="X1456">
        <v>5</v>
      </c>
      <c r="Z1456" t="s">
        <v>32</v>
      </c>
      <c r="AA1456">
        <v>5.0000000000000001E-3</v>
      </c>
      <c r="AB1456" t="s">
        <v>32</v>
      </c>
      <c r="AC1456" t="s">
        <v>1192</v>
      </c>
      <c r="AD1456" t="s">
        <v>1193</v>
      </c>
      <c r="AE1456">
        <v>5</v>
      </c>
      <c r="AF1456" t="s">
        <v>802</v>
      </c>
      <c r="AG1456">
        <v>900</v>
      </c>
      <c r="AH1456" t="s">
        <v>119</v>
      </c>
    </row>
    <row r="1457" spans="1:34" x14ac:dyDescent="0.25">
      <c r="A1457" t="s">
        <v>210</v>
      </c>
      <c r="B1457" t="s">
        <v>210</v>
      </c>
      <c r="C1457" t="s">
        <v>440</v>
      </c>
      <c r="D1457" t="s">
        <v>210</v>
      </c>
      <c r="F1457" t="s">
        <v>210</v>
      </c>
      <c r="G1457" t="s">
        <v>1325</v>
      </c>
      <c r="I1457">
        <v>10</v>
      </c>
      <c r="J1457" t="s">
        <v>93</v>
      </c>
      <c r="M1457" t="s">
        <v>46</v>
      </c>
      <c r="N1457" t="s">
        <v>59</v>
      </c>
      <c r="O1457">
        <v>600</v>
      </c>
      <c r="P1457" t="s">
        <v>35</v>
      </c>
      <c r="Q1457" t="s">
        <v>102</v>
      </c>
      <c r="R1457" t="s">
        <v>78</v>
      </c>
      <c r="S1457" t="s">
        <v>85</v>
      </c>
      <c r="T1457" t="s">
        <v>66</v>
      </c>
      <c r="U1457" t="s">
        <v>42</v>
      </c>
      <c r="V1457" t="s">
        <v>113</v>
      </c>
      <c r="Z1457" t="s">
        <v>32</v>
      </c>
      <c r="AA1457">
        <v>5.0000000000000001E-3</v>
      </c>
      <c r="AB1457" t="s">
        <v>32</v>
      </c>
      <c r="AC1457" t="s">
        <v>441</v>
      </c>
      <c r="AD1457" t="s">
        <v>442</v>
      </c>
      <c r="AE1457">
        <v>20</v>
      </c>
      <c r="AG1457">
        <v>850</v>
      </c>
      <c r="AH1457" t="s">
        <v>117</v>
      </c>
    </row>
    <row r="1458" spans="1:34" x14ac:dyDescent="0.25">
      <c r="A1458" t="s">
        <v>413</v>
      </c>
      <c r="B1458" t="s">
        <v>413</v>
      </c>
      <c r="C1458" t="s">
        <v>396</v>
      </c>
      <c r="D1458" t="s">
        <v>413</v>
      </c>
      <c r="F1458" t="s">
        <v>413</v>
      </c>
      <c r="G1458" t="s">
        <v>1329</v>
      </c>
      <c r="I1458">
        <v>10</v>
      </c>
      <c r="J1458" t="s">
        <v>93</v>
      </c>
      <c r="M1458" t="s">
        <v>32</v>
      </c>
      <c r="N1458" t="s">
        <v>59</v>
      </c>
      <c r="O1458">
        <v>900</v>
      </c>
      <c r="P1458" t="s">
        <v>34</v>
      </c>
      <c r="Q1458" t="s">
        <v>102</v>
      </c>
      <c r="S1458" t="s">
        <v>85</v>
      </c>
      <c r="T1458" t="s">
        <v>66</v>
      </c>
      <c r="U1458" t="s">
        <v>42</v>
      </c>
      <c r="V1458" t="s">
        <v>100</v>
      </c>
      <c r="Z1458" t="s">
        <v>46</v>
      </c>
      <c r="AB1458" t="s">
        <v>32</v>
      </c>
      <c r="AC1458" t="s">
        <v>403</v>
      </c>
      <c r="AD1458" t="s">
        <v>404</v>
      </c>
      <c r="AE1458">
        <v>5</v>
      </c>
      <c r="AF1458" t="s">
        <v>405</v>
      </c>
    </row>
    <row r="1459" spans="1:34" x14ac:dyDescent="0.25">
      <c r="A1459" t="s">
        <v>413</v>
      </c>
      <c r="B1459" t="s">
        <v>413</v>
      </c>
      <c r="C1459" t="s">
        <v>1179</v>
      </c>
      <c r="D1459" t="s">
        <v>413</v>
      </c>
      <c r="F1459" t="s">
        <v>413</v>
      </c>
      <c r="G1459" t="s">
        <v>1329</v>
      </c>
      <c r="H1459" t="s">
        <v>109</v>
      </c>
      <c r="I1459">
        <v>10</v>
      </c>
      <c r="J1459" t="s">
        <v>93</v>
      </c>
      <c r="M1459" t="s">
        <v>46</v>
      </c>
      <c r="N1459" t="s">
        <v>59</v>
      </c>
      <c r="O1459">
        <v>300</v>
      </c>
      <c r="P1459" t="s">
        <v>48</v>
      </c>
      <c r="Q1459" t="s">
        <v>102</v>
      </c>
      <c r="R1459" t="s">
        <v>52</v>
      </c>
      <c r="S1459" t="s">
        <v>53</v>
      </c>
      <c r="Z1459" t="s">
        <v>32</v>
      </c>
    </row>
    <row r="1460" spans="1:34" x14ac:dyDescent="0.25">
      <c r="A1460" t="s">
        <v>1126</v>
      </c>
      <c r="B1460" t="s">
        <v>1126</v>
      </c>
      <c r="C1460" t="s">
        <v>1140</v>
      </c>
      <c r="D1460" t="s">
        <v>413</v>
      </c>
      <c r="F1460" t="s">
        <v>413</v>
      </c>
      <c r="G1460" t="s">
        <v>1329</v>
      </c>
      <c r="I1460">
        <v>10</v>
      </c>
      <c r="J1460" t="s">
        <v>93</v>
      </c>
      <c r="M1460" t="s">
        <v>46</v>
      </c>
      <c r="N1460" t="s">
        <v>47</v>
      </c>
      <c r="O1460">
        <v>180</v>
      </c>
      <c r="P1460" t="s">
        <v>34</v>
      </c>
      <c r="Q1460" t="s">
        <v>102</v>
      </c>
      <c r="R1460" t="s">
        <v>1119</v>
      </c>
      <c r="S1460" t="s">
        <v>85</v>
      </c>
      <c r="T1460" t="s">
        <v>66</v>
      </c>
      <c r="U1460" t="s">
        <v>42</v>
      </c>
      <c r="V1460" t="s">
        <v>113</v>
      </c>
      <c r="W1460">
        <v>0</v>
      </c>
      <c r="X1460">
        <v>0.7</v>
      </c>
      <c r="Y1460" t="s">
        <v>1120</v>
      </c>
      <c r="Z1460" t="s">
        <v>32</v>
      </c>
      <c r="AB1460" t="s">
        <v>32</v>
      </c>
      <c r="AC1460" t="s">
        <v>1121</v>
      </c>
      <c r="AD1460" t="s">
        <v>1122</v>
      </c>
      <c r="AE1460">
        <v>5</v>
      </c>
      <c r="AF1460" t="s">
        <v>526</v>
      </c>
      <c r="AG1460">
        <v>1100</v>
      </c>
      <c r="AH1460" t="s">
        <v>116</v>
      </c>
    </row>
    <row r="1461" spans="1:34" x14ac:dyDescent="0.25">
      <c r="A1461" t="s">
        <v>851</v>
      </c>
      <c r="B1461" t="s">
        <v>851</v>
      </c>
      <c r="C1461" t="s">
        <v>862</v>
      </c>
      <c r="D1461" t="s">
        <v>148</v>
      </c>
      <c r="E1461">
        <v>0.04</v>
      </c>
      <c r="F1461" t="s">
        <v>148</v>
      </c>
      <c r="G1461" t="s">
        <v>1325</v>
      </c>
      <c r="H1461" t="s">
        <v>822</v>
      </c>
      <c r="I1461">
        <v>10</v>
      </c>
      <c r="J1461" t="s">
        <v>93</v>
      </c>
      <c r="M1461" t="s">
        <v>415</v>
      </c>
      <c r="N1461" t="s">
        <v>823</v>
      </c>
      <c r="O1461">
        <v>300</v>
      </c>
      <c r="P1461" t="s">
        <v>856</v>
      </c>
      <c r="Q1461" t="s">
        <v>103</v>
      </c>
      <c r="R1461" t="s">
        <v>852</v>
      </c>
      <c r="T1461" t="s">
        <v>824</v>
      </c>
      <c r="V1461" t="s">
        <v>853</v>
      </c>
      <c r="Z1461" t="s">
        <v>826</v>
      </c>
      <c r="AA1461" t="s">
        <v>397</v>
      </c>
      <c r="AB1461" t="s">
        <v>415</v>
      </c>
      <c r="AC1461" t="s">
        <v>854</v>
      </c>
      <c r="AD1461" t="s">
        <v>855</v>
      </c>
      <c r="AE1461">
        <v>2</v>
      </c>
      <c r="AF1461" t="s">
        <v>829</v>
      </c>
      <c r="AG1461">
        <v>400</v>
      </c>
      <c r="AH1461" t="s">
        <v>830</v>
      </c>
    </row>
    <row r="1462" spans="1:34" x14ac:dyDescent="0.25">
      <c r="A1462" t="s">
        <v>187</v>
      </c>
      <c r="B1462" t="s">
        <v>187</v>
      </c>
      <c r="C1462" t="s">
        <v>1190</v>
      </c>
      <c r="D1462" t="s">
        <v>148</v>
      </c>
      <c r="E1462">
        <v>4.4999999999999998E-2</v>
      </c>
      <c r="F1462" t="s">
        <v>148</v>
      </c>
      <c r="G1462" t="s">
        <v>1325</v>
      </c>
      <c r="H1462" t="s">
        <v>111</v>
      </c>
      <c r="I1462">
        <v>10</v>
      </c>
      <c r="J1462" t="s">
        <v>93</v>
      </c>
      <c r="M1462" t="s">
        <v>46</v>
      </c>
      <c r="N1462" t="s">
        <v>59</v>
      </c>
      <c r="O1462">
        <v>180</v>
      </c>
      <c r="P1462" t="s">
        <v>48</v>
      </c>
      <c r="Q1462" t="s">
        <v>103</v>
      </c>
      <c r="R1462" t="s">
        <v>52</v>
      </c>
      <c r="S1462" t="s">
        <v>53</v>
      </c>
      <c r="T1462" t="s">
        <v>41</v>
      </c>
      <c r="U1462" t="s">
        <v>42</v>
      </c>
      <c r="V1462" t="s">
        <v>113</v>
      </c>
      <c r="AA1462" t="s">
        <v>894</v>
      </c>
      <c r="AB1462" t="s">
        <v>32</v>
      </c>
      <c r="AE1462">
        <v>1</v>
      </c>
    </row>
    <row r="1463" spans="1:34" x14ac:dyDescent="0.25">
      <c r="A1463" t="s">
        <v>148</v>
      </c>
      <c r="B1463" t="s">
        <v>148</v>
      </c>
      <c r="C1463" t="s">
        <v>668</v>
      </c>
      <c r="D1463" t="s">
        <v>148</v>
      </c>
      <c r="E1463">
        <v>0.05</v>
      </c>
      <c r="F1463" t="s">
        <v>148</v>
      </c>
      <c r="G1463" t="s">
        <v>1325</v>
      </c>
      <c r="H1463" t="s">
        <v>109</v>
      </c>
      <c r="I1463">
        <v>10</v>
      </c>
      <c r="J1463" t="s">
        <v>93</v>
      </c>
      <c r="M1463" t="s">
        <v>46</v>
      </c>
      <c r="N1463" t="s">
        <v>47</v>
      </c>
      <c r="O1463">
        <v>120</v>
      </c>
      <c r="P1463" t="s">
        <v>48</v>
      </c>
      <c r="Q1463" t="s">
        <v>103</v>
      </c>
      <c r="R1463" t="s">
        <v>52</v>
      </c>
      <c r="S1463" t="s">
        <v>53</v>
      </c>
      <c r="T1463" t="s">
        <v>41</v>
      </c>
      <c r="U1463" t="s">
        <v>42</v>
      </c>
      <c r="V1463" t="s">
        <v>113</v>
      </c>
      <c r="Z1463" t="s">
        <v>32</v>
      </c>
      <c r="AA1463">
        <v>2E-3</v>
      </c>
      <c r="AB1463" t="s">
        <v>46</v>
      </c>
      <c r="AG1463">
        <v>150</v>
      </c>
      <c r="AH1463" t="s">
        <v>116</v>
      </c>
    </row>
    <row r="1464" spans="1:34" x14ac:dyDescent="0.25">
      <c r="A1464" t="s">
        <v>148</v>
      </c>
      <c r="B1464" t="s">
        <v>148</v>
      </c>
      <c r="C1464" t="s">
        <v>280</v>
      </c>
      <c r="D1464" t="s">
        <v>148</v>
      </c>
      <c r="E1464">
        <v>5.3999999999999999E-2</v>
      </c>
      <c r="F1464" t="s">
        <v>148</v>
      </c>
      <c r="G1464" t="s">
        <v>1325</v>
      </c>
      <c r="H1464" t="s">
        <v>111</v>
      </c>
      <c r="I1464">
        <v>10</v>
      </c>
      <c r="J1464" t="s">
        <v>93</v>
      </c>
      <c r="M1464" t="s">
        <v>46</v>
      </c>
      <c r="N1464" t="s">
        <v>59</v>
      </c>
      <c r="O1464">
        <v>120</v>
      </c>
      <c r="P1464" t="s">
        <v>48</v>
      </c>
      <c r="Q1464" t="s">
        <v>103</v>
      </c>
      <c r="R1464" t="s">
        <v>52</v>
      </c>
      <c r="S1464" t="s">
        <v>53</v>
      </c>
      <c r="T1464" t="s">
        <v>41</v>
      </c>
      <c r="U1464" t="s">
        <v>42</v>
      </c>
      <c r="V1464" t="s">
        <v>113</v>
      </c>
      <c r="W1464">
        <v>-4.0000000000000001E-3</v>
      </c>
      <c r="Y1464" t="s">
        <v>235</v>
      </c>
      <c r="Z1464" t="s">
        <v>32</v>
      </c>
      <c r="AA1464">
        <v>3.0000000000000001E-3</v>
      </c>
      <c r="AB1464" t="s">
        <v>46</v>
      </c>
      <c r="AC1464" t="s">
        <v>230</v>
      </c>
      <c r="AD1464" t="s">
        <v>228</v>
      </c>
      <c r="AE1464">
        <v>2</v>
      </c>
      <c r="AF1464" t="s">
        <v>127</v>
      </c>
      <c r="AG1464">
        <v>297</v>
      </c>
      <c r="AH1464" t="s">
        <v>116</v>
      </c>
    </row>
    <row r="1465" spans="1:34" x14ac:dyDescent="0.25">
      <c r="A1465" t="s">
        <v>148</v>
      </c>
      <c r="B1465" t="s">
        <v>148</v>
      </c>
      <c r="C1465" t="s">
        <v>889</v>
      </c>
      <c r="D1465" t="s">
        <v>148</v>
      </c>
      <c r="E1465">
        <v>0.06</v>
      </c>
      <c r="F1465" t="s">
        <v>148</v>
      </c>
      <c r="G1465" t="s">
        <v>1325</v>
      </c>
      <c r="H1465" t="s">
        <v>109</v>
      </c>
      <c r="I1465">
        <v>10</v>
      </c>
      <c r="J1465" t="s">
        <v>93</v>
      </c>
      <c r="M1465" t="s">
        <v>46</v>
      </c>
      <c r="N1465" t="s">
        <v>59</v>
      </c>
      <c r="O1465">
        <v>5</v>
      </c>
      <c r="P1465" t="s">
        <v>48</v>
      </c>
      <c r="Q1465" t="s">
        <v>102</v>
      </c>
      <c r="R1465" t="s">
        <v>52</v>
      </c>
      <c r="S1465" t="s">
        <v>53</v>
      </c>
      <c r="T1465" t="s">
        <v>66</v>
      </c>
      <c r="U1465" t="s">
        <v>42</v>
      </c>
      <c r="V1465" t="s">
        <v>113</v>
      </c>
      <c r="W1465">
        <v>0</v>
      </c>
      <c r="X1465" t="s">
        <v>55</v>
      </c>
      <c r="Y1465" t="s">
        <v>890</v>
      </c>
      <c r="Z1465" t="s">
        <v>32</v>
      </c>
      <c r="AA1465">
        <v>0.01</v>
      </c>
      <c r="AB1465" t="s">
        <v>46</v>
      </c>
      <c r="AC1465" t="s">
        <v>410</v>
      </c>
      <c r="AD1465" t="s">
        <v>220</v>
      </c>
      <c r="AE1465">
        <v>10</v>
      </c>
      <c r="AF1465" t="s">
        <v>482</v>
      </c>
      <c r="AG1465">
        <v>750</v>
      </c>
      <c r="AH1465" t="s">
        <v>116</v>
      </c>
    </row>
    <row r="1466" spans="1:34" x14ac:dyDescent="0.25">
      <c r="A1466" t="s">
        <v>148</v>
      </c>
      <c r="B1466" t="s">
        <v>148</v>
      </c>
      <c r="C1466" t="s">
        <v>224</v>
      </c>
      <c r="D1466" t="s">
        <v>148</v>
      </c>
      <c r="E1466">
        <v>6.5799999999999997E-2</v>
      </c>
      <c r="F1466" t="s">
        <v>148</v>
      </c>
      <c r="G1466" t="s">
        <v>1325</v>
      </c>
      <c r="H1466" t="s">
        <v>111</v>
      </c>
      <c r="I1466">
        <v>10</v>
      </c>
      <c r="J1466" t="s">
        <v>93</v>
      </c>
      <c r="M1466" t="s">
        <v>46</v>
      </c>
      <c r="N1466" t="s">
        <v>59</v>
      </c>
      <c r="O1466">
        <v>120</v>
      </c>
      <c r="P1466" t="s">
        <v>48</v>
      </c>
      <c r="Q1466" t="s">
        <v>103</v>
      </c>
      <c r="R1466" t="s">
        <v>52</v>
      </c>
      <c r="S1466" t="s">
        <v>53</v>
      </c>
      <c r="T1466" t="s">
        <v>41</v>
      </c>
      <c r="V1466" t="s">
        <v>113</v>
      </c>
      <c r="Z1466" t="s">
        <v>32</v>
      </c>
      <c r="AA1466" t="s">
        <v>213</v>
      </c>
      <c r="AB1466" t="s">
        <v>46</v>
      </c>
      <c r="AC1466" t="s">
        <v>214</v>
      </c>
      <c r="AD1466" t="s">
        <v>215</v>
      </c>
      <c r="AE1466">
        <v>1</v>
      </c>
      <c r="AF1466" t="s">
        <v>216</v>
      </c>
      <c r="AG1466">
        <v>250</v>
      </c>
      <c r="AH1466" t="s">
        <v>116</v>
      </c>
    </row>
    <row r="1467" spans="1:34" x14ac:dyDescent="0.25">
      <c r="A1467" t="s">
        <v>148</v>
      </c>
      <c r="B1467" t="s">
        <v>148</v>
      </c>
      <c r="C1467" t="s">
        <v>338</v>
      </c>
      <c r="D1467" t="s">
        <v>148</v>
      </c>
      <c r="E1467">
        <v>6.7000000000000004E-2</v>
      </c>
      <c r="F1467" t="s">
        <v>148</v>
      </c>
      <c r="G1467" t="s">
        <v>1325</v>
      </c>
      <c r="H1467" t="s">
        <v>111</v>
      </c>
      <c r="I1467">
        <v>10</v>
      </c>
      <c r="J1467" t="s">
        <v>96</v>
      </c>
      <c r="M1467" t="s">
        <v>32</v>
      </c>
      <c r="N1467" t="s">
        <v>59</v>
      </c>
      <c r="O1467">
        <v>3</v>
      </c>
      <c r="P1467" t="s">
        <v>339</v>
      </c>
      <c r="Q1467" t="s">
        <v>103</v>
      </c>
      <c r="R1467" t="s">
        <v>52</v>
      </c>
      <c r="S1467" t="s">
        <v>53</v>
      </c>
      <c r="T1467" t="s">
        <v>41</v>
      </c>
      <c r="U1467" t="s">
        <v>42</v>
      </c>
      <c r="V1467" t="s">
        <v>113</v>
      </c>
      <c r="W1467">
        <v>0</v>
      </c>
      <c r="Y1467" t="s">
        <v>165</v>
      </c>
      <c r="Z1467" t="s">
        <v>32</v>
      </c>
      <c r="AC1467" t="s">
        <v>230</v>
      </c>
      <c r="AD1467" t="s">
        <v>340</v>
      </c>
      <c r="AE1467">
        <v>1</v>
      </c>
      <c r="AF1467" t="s">
        <v>216</v>
      </c>
      <c r="AG1467">
        <v>523</v>
      </c>
      <c r="AH1467" t="s">
        <v>116</v>
      </c>
    </row>
    <row r="1468" spans="1:34" x14ac:dyDescent="0.25">
      <c r="A1468" t="s">
        <v>148</v>
      </c>
      <c r="B1468" t="s">
        <v>148</v>
      </c>
      <c r="C1468" t="s">
        <v>618</v>
      </c>
      <c r="D1468" t="s">
        <v>148</v>
      </c>
      <c r="E1468">
        <v>6.7199999999999996E-2</v>
      </c>
      <c r="F1468" t="s">
        <v>148</v>
      </c>
      <c r="G1468" t="s">
        <v>1325</v>
      </c>
      <c r="H1468" t="s">
        <v>110</v>
      </c>
      <c r="I1468">
        <v>10</v>
      </c>
      <c r="J1468" t="s">
        <v>93</v>
      </c>
      <c r="M1468" t="s">
        <v>46</v>
      </c>
      <c r="N1468" t="s">
        <v>47</v>
      </c>
      <c r="O1468">
        <v>60</v>
      </c>
      <c r="P1468" t="s">
        <v>34</v>
      </c>
      <c r="Q1468" t="s">
        <v>102</v>
      </c>
      <c r="R1468" t="s">
        <v>52</v>
      </c>
      <c r="S1468" t="s">
        <v>53</v>
      </c>
      <c r="T1468" t="s">
        <v>66</v>
      </c>
      <c r="V1468" t="s">
        <v>113</v>
      </c>
      <c r="W1468">
        <v>0</v>
      </c>
      <c r="Y1468" t="s">
        <v>165</v>
      </c>
      <c r="Z1468" t="s">
        <v>32</v>
      </c>
      <c r="AA1468">
        <v>5.0000000000000001E-3</v>
      </c>
      <c r="AB1468" t="s">
        <v>46</v>
      </c>
      <c r="AC1468" t="s">
        <v>619</v>
      </c>
      <c r="AD1468" t="s">
        <v>620</v>
      </c>
      <c r="AE1468">
        <v>5</v>
      </c>
      <c r="AF1468" t="s">
        <v>621</v>
      </c>
      <c r="AG1468">
        <v>495</v>
      </c>
      <c r="AH1468" t="s">
        <v>118</v>
      </c>
    </row>
    <row r="1469" spans="1:34" x14ac:dyDescent="0.25">
      <c r="A1469" t="s">
        <v>148</v>
      </c>
      <c r="B1469" t="s">
        <v>148</v>
      </c>
      <c r="C1469" t="s">
        <v>1261</v>
      </c>
      <c r="D1469" t="s">
        <v>148</v>
      </c>
      <c r="E1469">
        <v>6.8599999999999994E-2</v>
      </c>
      <c r="F1469" t="s">
        <v>148</v>
      </c>
      <c r="G1469" t="s">
        <v>1325</v>
      </c>
      <c r="H1469" t="s">
        <v>111</v>
      </c>
      <c r="I1469">
        <v>10</v>
      </c>
      <c r="J1469" t="s">
        <v>96</v>
      </c>
      <c r="M1469" t="s">
        <v>32</v>
      </c>
      <c r="N1469" t="s">
        <v>59</v>
      </c>
      <c r="O1469">
        <v>18</v>
      </c>
      <c r="P1469" t="s">
        <v>71</v>
      </c>
      <c r="S1469" t="s">
        <v>53</v>
      </c>
      <c r="T1469" t="s">
        <v>41</v>
      </c>
      <c r="U1469" t="s">
        <v>42</v>
      </c>
      <c r="V1469" t="s">
        <v>113</v>
      </c>
      <c r="Y1469" t="s">
        <v>1257</v>
      </c>
      <c r="Z1469" t="s">
        <v>32</v>
      </c>
      <c r="AA1469">
        <v>0.01</v>
      </c>
      <c r="AB1469" t="s">
        <v>46</v>
      </c>
      <c r="AC1469" t="s">
        <v>778</v>
      </c>
      <c r="AD1469" t="s">
        <v>1258</v>
      </c>
      <c r="AE1469">
        <v>2</v>
      </c>
      <c r="AF1469" t="s">
        <v>127</v>
      </c>
      <c r="AG1469">
        <v>393</v>
      </c>
      <c r="AH1469" t="s">
        <v>116</v>
      </c>
    </row>
    <row r="1470" spans="1:34" x14ac:dyDescent="0.25">
      <c r="A1470" t="s">
        <v>187</v>
      </c>
      <c r="B1470" t="s">
        <v>187</v>
      </c>
      <c r="C1470" t="s">
        <v>576</v>
      </c>
      <c r="D1470" t="s">
        <v>148</v>
      </c>
      <c r="E1470">
        <v>7.0000000000000007E-2</v>
      </c>
      <c r="F1470" t="s">
        <v>148</v>
      </c>
      <c r="G1470" t="s">
        <v>1325</v>
      </c>
      <c r="H1470" t="s">
        <v>111</v>
      </c>
      <c r="I1470">
        <v>10</v>
      </c>
      <c r="J1470" t="s">
        <v>93</v>
      </c>
      <c r="M1470" t="s">
        <v>46</v>
      </c>
      <c r="N1470" t="s">
        <v>59</v>
      </c>
      <c r="O1470">
        <v>10</v>
      </c>
      <c r="P1470" t="s">
        <v>48</v>
      </c>
      <c r="Q1470" t="s">
        <v>103</v>
      </c>
      <c r="R1470" t="s">
        <v>52</v>
      </c>
      <c r="S1470" t="s">
        <v>53</v>
      </c>
      <c r="T1470" t="s">
        <v>41</v>
      </c>
      <c r="V1470" t="s">
        <v>113</v>
      </c>
      <c r="Z1470" t="s">
        <v>32</v>
      </c>
      <c r="AA1470">
        <v>0.01</v>
      </c>
      <c r="AB1470" t="s">
        <v>46</v>
      </c>
      <c r="AC1470" t="s">
        <v>592</v>
      </c>
      <c r="AD1470" t="s">
        <v>593</v>
      </c>
      <c r="AE1470">
        <v>2</v>
      </c>
      <c r="AF1470" t="s">
        <v>127</v>
      </c>
      <c r="AG1470">
        <v>554</v>
      </c>
      <c r="AH1470" t="s">
        <v>116</v>
      </c>
    </row>
    <row r="1471" spans="1:34" x14ac:dyDescent="0.25">
      <c r="A1471" t="s">
        <v>148</v>
      </c>
      <c r="B1471" t="s">
        <v>148</v>
      </c>
      <c r="C1471" t="s">
        <v>975</v>
      </c>
      <c r="D1471" t="s">
        <v>148</v>
      </c>
      <c r="E1471">
        <v>7.0000000000000007E-2</v>
      </c>
      <c r="F1471" t="s">
        <v>148</v>
      </c>
      <c r="G1471" t="s">
        <v>1325</v>
      </c>
      <c r="H1471" t="s">
        <v>109</v>
      </c>
      <c r="I1471">
        <v>10</v>
      </c>
      <c r="J1471" t="s">
        <v>93</v>
      </c>
      <c r="M1471" t="s">
        <v>46</v>
      </c>
      <c r="N1471" t="s">
        <v>59</v>
      </c>
      <c r="O1471">
        <v>60</v>
      </c>
      <c r="P1471" t="s">
        <v>48</v>
      </c>
      <c r="Q1471" t="s">
        <v>102</v>
      </c>
      <c r="R1471" t="s">
        <v>52</v>
      </c>
      <c r="S1471" t="s">
        <v>53</v>
      </c>
      <c r="T1471" t="s">
        <v>66</v>
      </c>
      <c r="U1471" t="s">
        <v>42</v>
      </c>
      <c r="V1471" t="s">
        <v>113</v>
      </c>
      <c r="Y1471" t="s">
        <v>165</v>
      </c>
      <c r="Z1471" t="s">
        <v>32</v>
      </c>
      <c r="AA1471">
        <v>0.01</v>
      </c>
      <c r="AB1471" t="s">
        <v>46</v>
      </c>
      <c r="AC1471" t="s">
        <v>966</v>
      </c>
      <c r="AD1471" t="s">
        <v>967</v>
      </c>
      <c r="AE1471">
        <v>5</v>
      </c>
      <c r="AF1471" t="s">
        <v>482</v>
      </c>
      <c r="AG1471">
        <v>750</v>
      </c>
      <c r="AH1471" t="s">
        <v>120</v>
      </c>
    </row>
    <row r="1472" spans="1:34" x14ac:dyDescent="0.25">
      <c r="A1472" t="s">
        <v>148</v>
      </c>
      <c r="B1472" t="s">
        <v>148</v>
      </c>
      <c r="C1472" t="s">
        <v>1074</v>
      </c>
      <c r="D1472" t="s">
        <v>148</v>
      </c>
      <c r="E1472">
        <v>7.0000000000000007E-2</v>
      </c>
      <c r="F1472" t="s">
        <v>148</v>
      </c>
      <c r="G1472" t="s">
        <v>1325</v>
      </c>
      <c r="H1472" t="s">
        <v>111</v>
      </c>
      <c r="I1472" t="s">
        <v>1044</v>
      </c>
      <c r="J1472" t="s">
        <v>93</v>
      </c>
      <c r="M1472" t="s">
        <v>46</v>
      </c>
      <c r="N1472" t="s">
        <v>59</v>
      </c>
      <c r="O1472">
        <v>1200</v>
      </c>
      <c r="P1472" t="s">
        <v>34</v>
      </c>
      <c r="Q1472" t="s">
        <v>103</v>
      </c>
      <c r="R1472" t="s">
        <v>52</v>
      </c>
      <c r="S1472" t="s">
        <v>53</v>
      </c>
      <c r="T1472" t="s">
        <v>41</v>
      </c>
      <c r="U1472" t="s">
        <v>42</v>
      </c>
      <c r="V1472" t="s">
        <v>113</v>
      </c>
      <c r="Y1472" t="s">
        <v>165</v>
      </c>
      <c r="Z1472" t="s">
        <v>32</v>
      </c>
      <c r="AA1472" t="s">
        <v>397</v>
      </c>
      <c r="AB1472" t="s">
        <v>46</v>
      </c>
      <c r="AC1472" t="s">
        <v>1062</v>
      </c>
      <c r="AD1472" t="s">
        <v>1048</v>
      </c>
      <c r="AE1472" t="s">
        <v>1063</v>
      </c>
      <c r="AF1472" t="s">
        <v>679</v>
      </c>
      <c r="AG1472">
        <v>300</v>
      </c>
      <c r="AH1472" t="s">
        <v>116</v>
      </c>
    </row>
    <row r="1473" spans="1:35" x14ac:dyDescent="0.25">
      <c r="A1473" t="s">
        <v>148</v>
      </c>
      <c r="B1473" t="s">
        <v>148</v>
      </c>
      <c r="C1473" t="s">
        <v>180</v>
      </c>
      <c r="D1473" t="s">
        <v>148</v>
      </c>
      <c r="E1473" s="18">
        <v>7.4333333333333335E-2</v>
      </c>
      <c r="F1473" t="s">
        <v>148</v>
      </c>
      <c r="G1473" t="s">
        <v>1325</v>
      </c>
      <c r="H1473" t="s">
        <v>109</v>
      </c>
      <c r="I1473">
        <v>10</v>
      </c>
      <c r="J1473" t="s">
        <v>93</v>
      </c>
      <c r="M1473" t="s">
        <v>46</v>
      </c>
      <c r="N1473" t="s">
        <v>59</v>
      </c>
      <c r="O1473">
        <v>15</v>
      </c>
      <c r="P1473" t="s">
        <v>71</v>
      </c>
      <c r="Q1473" t="s">
        <v>102</v>
      </c>
      <c r="R1473" t="s">
        <v>52</v>
      </c>
      <c r="S1473" t="s">
        <v>53</v>
      </c>
      <c r="T1473" t="s">
        <v>66</v>
      </c>
      <c r="U1473" t="s">
        <v>42</v>
      </c>
      <c r="V1473" t="s">
        <v>100</v>
      </c>
      <c r="W1473">
        <v>2</v>
      </c>
      <c r="X1473">
        <v>15</v>
      </c>
      <c r="Y1473" t="s">
        <v>165</v>
      </c>
      <c r="Z1473" t="s">
        <v>32</v>
      </c>
      <c r="AA1473" t="s">
        <v>166</v>
      </c>
      <c r="AB1473" t="s">
        <v>46</v>
      </c>
      <c r="AC1473" t="s">
        <v>175</v>
      </c>
      <c r="AD1473" t="s">
        <v>168</v>
      </c>
      <c r="AE1473">
        <v>2</v>
      </c>
      <c r="AF1473" t="s">
        <v>169</v>
      </c>
      <c r="AG1473">
        <v>570</v>
      </c>
      <c r="AH1473" t="s">
        <v>116</v>
      </c>
    </row>
    <row r="1474" spans="1:35" x14ac:dyDescent="0.25">
      <c r="A1474" t="s">
        <v>187</v>
      </c>
      <c r="B1474" t="s">
        <v>187</v>
      </c>
      <c r="C1474" t="s">
        <v>920</v>
      </c>
      <c r="D1474" t="s">
        <v>148</v>
      </c>
      <c r="E1474" s="17">
        <v>7.4999999999999997E-2</v>
      </c>
      <c r="F1474" t="s">
        <v>148</v>
      </c>
      <c r="G1474" t="s">
        <v>1325</v>
      </c>
      <c r="H1474" t="s">
        <v>110</v>
      </c>
      <c r="I1474" s="17">
        <v>15</v>
      </c>
      <c r="J1474" t="s">
        <v>915</v>
      </c>
      <c r="M1474" t="s">
        <v>46</v>
      </c>
      <c r="N1474" t="s">
        <v>59</v>
      </c>
      <c r="O1474" t="s">
        <v>916</v>
      </c>
      <c r="P1474" t="s">
        <v>48</v>
      </c>
      <c r="Q1474" t="s">
        <v>103</v>
      </c>
      <c r="R1474" t="s">
        <v>52</v>
      </c>
      <c r="S1474" t="s">
        <v>53</v>
      </c>
      <c r="T1474" t="s">
        <v>41</v>
      </c>
      <c r="U1474" t="s">
        <v>42</v>
      </c>
      <c r="V1474" t="s">
        <v>100</v>
      </c>
      <c r="W1474">
        <v>6</v>
      </c>
      <c r="Y1474" t="s">
        <v>917</v>
      </c>
      <c r="Z1474" t="s">
        <v>32</v>
      </c>
      <c r="AA1474">
        <v>0.01</v>
      </c>
      <c r="AB1474" t="s">
        <v>46</v>
      </c>
      <c r="AC1474" t="s">
        <v>918</v>
      </c>
      <c r="AD1474" t="s">
        <v>919</v>
      </c>
      <c r="AE1474">
        <v>2</v>
      </c>
      <c r="AF1474" t="s">
        <v>216</v>
      </c>
      <c r="AG1474" s="17">
        <v>530</v>
      </c>
      <c r="AH1474" t="s">
        <v>116</v>
      </c>
    </row>
    <row r="1475" spans="1:35" x14ac:dyDescent="0.25">
      <c r="A1475" t="s">
        <v>638</v>
      </c>
      <c r="B1475" t="s">
        <v>638</v>
      </c>
      <c r="C1475" t="s">
        <v>653</v>
      </c>
      <c r="D1475" t="s">
        <v>148</v>
      </c>
      <c r="E1475">
        <v>7.5999999999999998E-2</v>
      </c>
      <c r="F1475" t="s">
        <v>148</v>
      </c>
      <c r="G1475" t="s">
        <v>1325</v>
      </c>
      <c r="H1475" t="s">
        <v>111</v>
      </c>
      <c r="I1475">
        <v>10</v>
      </c>
      <c r="J1475" t="s">
        <v>93</v>
      </c>
      <c r="K1475" t="s">
        <v>626</v>
      </c>
      <c r="M1475" t="s">
        <v>32</v>
      </c>
      <c r="N1475" t="s">
        <v>59</v>
      </c>
      <c r="O1475">
        <v>1500</v>
      </c>
      <c r="P1475" t="s">
        <v>48</v>
      </c>
      <c r="Q1475" t="s">
        <v>103</v>
      </c>
      <c r="R1475" t="s">
        <v>52</v>
      </c>
      <c r="S1475" t="s">
        <v>53</v>
      </c>
      <c r="T1475" t="s">
        <v>41</v>
      </c>
      <c r="U1475" t="s">
        <v>42</v>
      </c>
      <c r="V1475" t="s">
        <v>113</v>
      </c>
      <c r="X1475">
        <v>0</v>
      </c>
      <c r="Y1475" t="s">
        <v>632</v>
      </c>
      <c r="Z1475" t="s">
        <v>32</v>
      </c>
      <c r="AA1475">
        <v>5.0000000000000001E-3</v>
      </c>
      <c r="AB1475" t="s">
        <v>46</v>
      </c>
      <c r="AC1475" t="s">
        <v>628</v>
      </c>
      <c r="AD1475" t="s">
        <v>629</v>
      </c>
      <c r="AE1475">
        <v>2</v>
      </c>
      <c r="AF1475" t="s">
        <v>491</v>
      </c>
      <c r="AG1475">
        <v>207</v>
      </c>
      <c r="AH1475" t="s">
        <v>116</v>
      </c>
    </row>
    <row r="1476" spans="1:35" x14ac:dyDescent="0.25">
      <c r="A1476" t="s">
        <v>148</v>
      </c>
      <c r="B1476" t="s">
        <v>148</v>
      </c>
      <c r="C1476" t="s">
        <v>164</v>
      </c>
      <c r="D1476" t="s">
        <v>148</v>
      </c>
      <c r="E1476" s="17">
        <v>7.6800000000000007E-2</v>
      </c>
      <c r="F1476" t="s">
        <v>148</v>
      </c>
      <c r="G1476" t="s">
        <v>1325</v>
      </c>
      <c r="H1476" t="s">
        <v>109</v>
      </c>
      <c r="I1476">
        <v>10</v>
      </c>
      <c r="J1476" t="s">
        <v>132</v>
      </c>
      <c r="M1476" t="s">
        <v>46</v>
      </c>
      <c r="N1476" t="s">
        <v>59</v>
      </c>
      <c r="O1476">
        <v>300</v>
      </c>
      <c r="P1476" t="s">
        <v>123</v>
      </c>
      <c r="Q1476" t="s">
        <v>102</v>
      </c>
      <c r="R1476" t="s">
        <v>52</v>
      </c>
      <c r="S1476" t="s">
        <v>53</v>
      </c>
      <c r="T1476" t="s">
        <v>66</v>
      </c>
      <c r="U1476" t="s">
        <v>42</v>
      </c>
      <c r="V1476" t="s">
        <v>113</v>
      </c>
      <c r="W1476">
        <v>-0.5</v>
      </c>
      <c r="Y1476" t="s">
        <v>124</v>
      </c>
      <c r="Z1476" t="s">
        <v>32</v>
      </c>
      <c r="AA1476">
        <v>1E-3</v>
      </c>
      <c r="AB1476" t="s">
        <v>46</v>
      </c>
      <c r="AC1476" t="s">
        <v>133</v>
      </c>
      <c r="AD1476" t="s">
        <v>134</v>
      </c>
      <c r="AE1476">
        <v>2</v>
      </c>
      <c r="AF1476" t="s">
        <v>127</v>
      </c>
      <c r="AG1476">
        <v>321</v>
      </c>
      <c r="AH1476" t="s">
        <v>116</v>
      </c>
    </row>
    <row r="1477" spans="1:35" x14ac:dyDescent="0.25">
      <c r="A1477" t="s">
        <v>148</v>
      </c>
      <c r="B1477" t="s">
        <v>148</v>
      </c>
      <c r="C1477" t="s">
        <v>808</v>
      </c>
      <c r="D1477" t="s">
        <v>148</v>
      </c>
      <c r="E1477" s="18">
        <v>7.6914285714285713E-2</v>
      </c>
      <c r="F1477" t="s">
        <v>148</v>
      </c>
      <c r="G1477" t="s">
        <v>1325</v>
      </c>
      <c r="H1477" t="s">
        <v>111</v>
      </c>
      <c r="I1477">
        <v>10</v>
      </c>
      <c r="J1477" t="s">
        <v>93</v>
      </c>
      <c r="M1477" t="s">
        <v>46</v>
      </c>
      <c r="N1477" t="s">
        <v>59</v>
      </c>
      <c r="O1477">
        <v>300</v>
      </c>
      <c r="P1477" t="s">
        <v>48</v>
      </c>
      <c r="Q1477" t="s">
        <v>102</v>
      </c>
      <c r="R1477" t="s">
        <v>39</v>
      </c>
      <c r="S1477" t="s">
        <v>85</v>
      </c>
      <c r="T1477" t="s">
        <v>66</v>
      </c>
      <c r="U1477" t="s">
        <v>42</v>
      </c>
      <c r="V1477" t="s">
        <v>113</v>
      </c>
      <c r="W1477">
        <v>0.11</v>
      </c>
      <c r="X1477">
        <v>1.83</v>
      </c>
      <c r="Y1477" t="s">
        <v>664</v>
      </c>
      <c r="Z1477" t="s">
        <v>32</v>
      </c>
      <c r="AA1477">
        <v>5.0000000000000001E-3</v>
      </c>
      <c r="AB1477" t="s">
        <v>32</v>
      </c>
      <c r="AC1477" t="s">
        <v>788</v>
      </c>
      <c r="AD1477" t="s">
        <v>789</v>
      </c>
      <c r="AE1477">
        <v>5</v>
      </c>
      <c r="AF1477" t="s">
        <v>790</v>
      </c>
      <c r="AG1477">
        <v>942</v>
      </c>
      <c r="AH1477" t="s">
        <v>116</v>
      </c>
    </row>
    <row r="1478" spans="1:35" x14ac:dyDescent="0.25">
      <c r="A1478" t="s">
        <v>148</v>
      </c>
      <c r="B1478" t="s">
        <v>148</v>
      </c>
      <c r="C1478" t="s">
        <v>809</v>
      </c>
      <c r="D1478" t="s">
        <v>148</v>
      </c>
      <c r="E1478">
        <v>7.6999999999999999E-2</v>
      </c>
      <c r="F1478" t="s">
        <v>148</v>
      </c>
      <c r="G1478" t="s">
        <v>1325</v>
      </c>
      <c r="H1478" t="s">
        <v>109</v>
      </c>
      <c r="J1478" t="s">
        <v>93</v>
      </c>
      <c r="K1478" t="s">
        <v>810</v>
      </c>
      <c r="M1478" t="s">
        <v>46</v>
      </c>
      <c r="N1478" t="s">
        <v>59</v>
      </c>
      <c r="O1478">
        <v>300</v>
      </c>
      <c r="P1478" t="s">
        <v>35</v>
      </c>
      <c r="Q1478" t="s">
        <v>103</v>
      </c>
      <c r="R1478" t="s">
        <v>52</v>
      </c>
      <c r="S1478" t="s">
        <v>53</v>
      </c>
      <c r="T1478" t="s">
        <v>77</v>
      </c>
      <c r="U1478" t="s">
        <v>42</v>
      </c>
      <c r="V1478" t="s">
        <v>113</v>
      </c>
      <c r="Y1478" t="s">
        <v>165</v>
      </c>
      <c r="Z1478" t="s">
        <v>32</v>
      </c>
      <c r="AA1478">
        <v>0.01</v>
      </c>
      <c r="AB1478" t="s">
        <v>46</v>
      </c>
      <c r="AC1478" t="s">
        <v>341</v>
      </c>
      <c r="AD1478" t="s">
        <v>811</v>
      </c>
      <c r="AE1478">
        <v>0.5</v>
      </c>
      <c r="AF1478" t="s">
        <v>812</v>
      </c>
      <c r="AG1478">
        <v>700</v>
      </c>
      <c r="AH1478" t="s">
        <v>117</v>
      </c>
    </row>
    <row r="1479" spans="1:35" s="11" customFormat="1" x14ac:dyDescent="0.25">
      <c r="A1479" t="s">
        <v>148</v>
      </c>
      <c r="B1479" t="s">
        <v>148</v>
      </c>
      <c r="C1479" t="s">
        <v>1074</v>
      </c>
      <c r="D1479" t="s">
        <v>148</v>
      </c>
      <c r="E1479">
        <v>7.8E-2</v>
      </c>
      <c r="F1479" t="s">
        <v>148</v>
      </c>
      <c r="G1479" t="s">
        <v>1325</v>
      </c>
      <c r="H1479" t="s">
        <v>111</v>
      </c>
      <c r="I1479" t="s">
        <v>1044</v>
      </c>
      <c r="J1479" t="s">
        <v>93</v>
      </c>
      <c r="K1479"/>
      <c r="L1479"/>
      <c r="M1479" t="s">
        <v>46</v>
      </c>
      <c r="N1479" t="s">
        <v>59</v>
      </c>
      <c r="O1479">
        <v>1200</v>
      </c>
      <c r="P1479" t="s">
        <v>34</v>
      </c>
      <c r="Q1479" t="s">
        <v>103</v>
      </c>
      <c r="R1479" t="s">
        <v>39</v>
      </c>
      <c r="S1479" t="s">
        <v>89</v>
      </c>
      <c r="T1479" t="s">
        <v>41</v>
      </c>
      <c r="U1479" t="s">
        <v>42</v>
      </c>
      <c r="V1479" t="s">
        <v>113</v>
      </c>
      <c r="W1479">
        <v>-0.01</v>
      </c>
      <c r="X1479">
        <v>-0.12</v>
      </c>
      <c r="Y1479" t="s">
        <v>664</v>
      </c>
      <c r="Z1479" t="s">
        <v>32</v>
      </c>
      <c r="AA1479" t="s">
        <v>397</v>
      </c>
      <c r="AB1479" t="s">
        <v>32</v>
      </c>
      <c r="AC1479" t="s">
        <v>1047</v>
      </c>
      <c r="AD1479" t="s">
        <v>1048</v>
      </c>
      <c r="AE1479">
        <v>1.3</v>
      </c>
      <c r="AF1479" t="s">
        <v>679</v>
      </c>
      <c r="AG1479">
        <v>440</v>
      </c>
      <c r="AH1479" t="s">
        <v>116</v>
      </c>
      <c r="AI1479"/>
    </row>
    <row r="1480" spans="1:35" s="11" customFormat="1" x14ac:dyDescent="0.25">
      <c r="A1480" t="s">
        <v>148</v>
      </c>
      <c r="B1480" t="s">
        <v>148</v>
      </c>
      <c r="C1480" t="s">
        <v>289</v>
      </c>
      <c r="D1480" t="s">
        <v>148</v>
      </c>
      <c r="E1480">
        <v>8.1499999999999989E-2</v>
      </c>
      <c r="F1480" t="s">
        <v>148</v>
      </c>
      <c r="G1480" t="s">
        <v>1325</v>
      </c>
      <c r="H1480" t="s">
        <v>290</v>
      </c>
      <c r="I1480">
        <v>10</v>
      </c>
      <c r="J1480" t="s">
        <v>93</v>
      </c>
      <c r="K1480"/>
      <c r="L1480"/>
      <c r="M1480" t="s">
        <v>32</v>
      </c>
      <c r="N1480" t="s">
        <v>59</v>
      </c>
      <c r="O1480">
        <v>360</v>
      </c>
      <c r="P1480" t="s">
        <v>35</v>
      </c>
      <c r="Q1480" t="s">
        <v>102</v>
      </c>
      <c r="R1480" t="s">
        <v>52</v>
      </c>
      <c r="S1480" t="s">
        <v>53</v>
      </c>
      <c r="T1480" t="s">
        <v>66</v>
      </c>
      <c r="U1480" t="s">
        <v>42</v>
      </c>
      <c r="V1480" t="s">
        <v>113</v>
      </c>
      <c r="W1480"/>
      <c r="X1480"/>
      <c r="Y1480"/>
      <c r="Z1480" t="s">
        <v>32</v>
      </c>
      <c r="AA1480">
        <v>5.0000000000000001E-3</v>
      </c>
      <c r="AB1480" t="s">
        <v>46</v>
      </c>
      <c r="AC1480" t="s">
        <v>296</v>
      </c>
      <c r="AD1480"/>
      <c r="AE1480">
        <v>1</v>
      </c>
      <c r="AF1480" t="s">
        <v>127</v>
      </c>
      <c r="AG1480"/>
      <c r="AH1480" t="s">
        <v>117</v>
      </c>
      <c r="AI1480"/>
    </row>
    <row r="1481" spans="1:35" s="11" customFormat="1" x14ac:dyDescent="0.25">
      <c r="A1481" t="s">
        <v>148</v>
      </c>
      <c r="B1481" t="s">
        <v>148</v>
      </c>
      <c r="C1481" t="s">
        <v>1043</v>
      </c>
      <c r="D1481" t="s">
        <v>148</v>
      </c>
      <c r="E1481">
        <v>8.2000000000000003E-2</v>
      </c>
      <c r="F1481" t="s">
        <v>148</v>
      </c>
      <c r="G1481" t="s">
        <v>1325</v>
      </c>
      <c r="H1481" t="s">
        <v>109</v>
      </c>
      <c r="I1481">
        <v>10</v>
      </c>
      <c r="J1481" t="s">
        <v>93</v>
      </c>
      <c r="K1481"/>
      <c r="L1481"/>
      <c r="M1481" t="s">
        <v>46</v>
      </c>
      <c r="N1481" t="s">
        <v>59</v>
      </c>
      <c r="O1481">
        <v>300</v>
      </c>
      <c r="P1481" t="s">
        <v>34</v>
      </c>
      <c r="Q1481" t="s">
        <v>102</v>
      </c>
      <c r="R1481" t="s">
        <v>52</v>
      </c>
      <c r="S1481" t="s">
        <v>53</v>
      </c>
      <c r="T1481" t="s">
        <v>66</v>
      </c>
      <c r="U1481" t="s">
        <v>42</v>
      </c>
      <c r="V1481" t="s">
        <v>113</v>
      </c>
      <c r="W1481" t="s">
        <v>976</v>
      </c>
      <c r="X1481" t="s">
        <v>896</v>
      </c>
      <c r="Y1481" t="s">
        <v>1042</v>
      </c>
      <c r="Z1481" t="s">
        <v>32</v>
      </c>
      <c r="AA1481" t="s">
        <v>979</v>
      </c>
      <c r="AB1481" t="s">
        <v>46</v>
      </c>
      <c r="AC1481" t="s">
        <v>997</v>
      </c>
      <c r="AD1481" t="s">
        <v>986</v>
      </c>
      <c r="AE1481">
        <v>5</v>
      </c>
      <c r="AF1481" t="s">
        <v>987</v>
      </c>
      <c r="AG1481">
        <v>500</v>
      </c>
      <c r="AH1481" t="s">
        <v>116</v>
      </c>
      <c r="AI1481"/>
    </row>
    <row r="1482" spans="1:35" s="11" customFormat="1" x14ac:dyDescent="0.25">
      <c r="A1482" t="s">
        <v>148</v>
      </c>
      <c r="B1482" t="s">
        <v>148</v>
      </c>
      <c r="C1482" t="s">
        <v>311</v>
      </c>
      <c r="D1482" t="s">
        <v>148</v>
      </c>
      <c r="E1482">
        <v>8.2000000000000003E-2</v>
      </c>
      <c r="F1482" t="s">
        <v>148</v>
      </c>
      <c r="G1482" t="s">
        <v>1325</v>
      </c>
      <c r="H1482" t="s">
        <v>111</v>
      </c>
      <c r="I1482">
        <v>10</v>
      </c>
      <c r="J1482" t="s">
        <v>93</v>
      </c>
      <c r="K1482"/>
      <c r="L1482"/>
      <c r="M1482" t="s">
        <v>46</v>
      </c>
      <c r="N1482" t="s">
        <v>59</v>
      </c>
      <c r="O1482">
        <v>180</v>
      </c>
      <c r="P1482" t="s">
        <v>35</v>
      </c>
      <c r="Q1482" t="s">
        <v>103</v>
      </c>
      <c r="R1482" t="s">
        <v>52</v>
      </c>
      <c r="S1482" t="s">
        <v>53</v>
      </c>
      <c r="T1482" t="s">
        <v>41</v>
      </c>
      <c r="U1482" t="s">
        <v>42</v>
      </c>
      <c r="V1482" t="s">
        <v>113</v>
      </c>
      <c r="W1482">
        <v>6</v>
      </c>
      <c r="X1482"/>
      <c r="Y1482"/>
      <c r="Z1482" t="s">
        <v>32</v>
      </c>
      <c r="AA1482">
        <v>5.0000000000000001E-3</v>
      </c>
      <c r="AB1482"/>
      <c r="AC1482" t="s">
        <v>312</v>
      </c>
      <c r="AD1482" t="s">
        <v>313</v>
      </c>
      <c r="AE1482">
        <v>2</v>
      </c>
      <c r="AF1482"/>
      <c r="AG1482"/>
      <c r="AH1482"/>
      <c r="AI1482"/>
    </row>
    <row r="1483" spans="1:35" s="11" customFormat="1" x14ac:dyDescent="0.25">
      <c r="A1483" t="s">
        <v>148</v>
      </c>
      <c r="B1483" t="s">
        <v>148</v>
      </c>
      <c r="C1483" t="s">
        <v>715</v>
      </c>
      <c r="D1483" t="s">
        <v>148</v>
      </c>
      <c r="E1483">
        <v>8.3699999999999997E-2</v>
      </c>
      <c r="F1483" t="s">
        <v>148</v>
      </c>
      <c r="G1483" t="s">
        <v>1325</v>
      </c>
      <c r="H1483" t="s">
        <v>693</v>
      </c>
      <c r="I1483">
        <v>10</v>
      </c>
      <c r="J1483" t="s">
        <v>93</v>
      </c>
      <c r="K1483"/>
      <c r="L1483"/>
      <c r="M1483" t="s">
        <v>32</v>
      </c>
      <c r="N1483" t="s">
        <v>59</v>
      </c>
      <c r="O1483">
        <v>600</v>
      </c>
      <c r="P1483" t="s">
        <v>48</v>
      </c>
      <c r="Q1483" t="s">
        <v>103</v>
      </c>
      <c r="R1483" t="s">
        <v>713</v>
      </c>
      <c r="S1483"/>
      <c r="T1483"/>
      <c r="U1483"/>
      <c r="V1483" t="s">
        <v>113</v>
      </c>
      <c r="W1483">
        <v>2</v>
      </c>
      <c r="X1483"/>
      <c r="Y1483"/>
      <c r="Z1483" t="s">
        <v>32</v>
      </c>
      <c r="AA1483" t="s">
        <v>397</v>
      </c>
      <c r="AB1483" t="s">
        <v>46</v>
      </c>
      <c r="AC1483" t="s">
        <v>699</v>
      </c>
      <c r="AD1483" t="s">
        <v>714</v>
      </c>
      <c r="AE1483">
        <v>1</v>
      </c>
      <c r="AF1483" t="s">
        <v>701</v>
      </c>
      <c r="AG1483">
        <v>60</v>
      </c>
      <c r="AH1483" t="s">
        <v>116</v>
      </c>
      <c r="AI1483"/>
    </row>
    <row r="1484" spans="1:35" s="11" customFormat="1" x14ac:dyDescent="0.25">
      <c r="A1484" t="s">
        <v>148</v>
      </c>
      <c r="B1484" t="s">
        <v>148</v>
      </c>
      <c r="C1484" t="s">
        <v>469</v>
      </c>
      <c r="D1484" t="s">
        <v>148</v>
      </c>
      <c r="E1484">
        <v>8.4000000000000005E-2</v>
      </c>
      <c r="F1484" t="s">
        <v>148</v>
      </c>
      <c r="G1484" t="s">
        <v>1325</v>
      </c>
      <c r="H1484" t="s">
        <v>108</v>
      </c>
      <c r="I1484">
        <v>10</v>
      </c>
      <c r="J1484" t="s">
        <v>93</v>
      </c>
      <c r="K1484"/>
      <c r="L1484"/>
      <c r="M1484" t="s">
        <v>46</v>
      </c>
      <c r="N1484" t="s">
        <v>47</v>
      </c>
      <c r="O1484">
        <v>60</v>
      </c>
      <c r="P1484" t="s">
        <v>48</v>
      </c>
      <c r="Q1484" t="s">
        <v>102</v>
      </c>
      <c r="R1484" t="s">
        <v>52</v>
      </c>
      <c r="S1484" t="s">
        <v>85</v>
      </c>
      <c r="T1484" t="s">
        <v>66</v>
      </c>
      <c r="U1484"/>
      <c r="V1484"/>
      <c r="W1484">
        <v>12</v>
      </c>
      <c r="X1484">
        <v>10</v>
      </c>
      <c r="Y1484" t="s">
        <v>322</v>
      </c>
      <c r="Z1484" t="s">
        <v>32</v>
      </c>
      <c r="AA1484">
        <v>0.01</v>
      </c>
      <c r="AB1484" t="s">
        <v>32</v>
      </c>
      <c r="AC1484" t="s">
        <v>464</v>
      </c>
      <c r="AD1484" t="s">
        <v>465</v>
      </c>
      <c r="AE1484">
        <v>1</v>
      </c>
      <c r="AF1484" t="s">
        <v>127</v>
      </c>
      <c r="AG1484">
        <v>700</v>
      </c>
      <c r="AH1484" t="s">
        <v>116</v>
      </c>
      <c r="AI1484"/>
    </row>
    <row r="1485" spans="1:35" s="11" customFormat="1" x14ac:dyDescent="0.25">
      <c r="A1485" t="s">
        <v>148</v>
      </c>
      <c r="B1485" t="s">
        <v>148</v>
      </c>
      <c r="C1485" t="s">
        <v>1318</v>
      </c>
      <c r="D1485" t="s">
        <v>148</v>
      </c>
      <c r="E1485">
        <v>8.4000000000000005E-2</v>
      </c>
      <c r="F1485" t="s">
        <v>148</v>
      </c>
      <c r="G1485" t="s">
        <v>1325</v>
      </c>
      <c r="H1485" t="s">
        <v>111</v>
      </c>
      <c r="I1485">
        <v>10</v>
      </c>
      <c r="J1485" t="s">
        <v>93</v>
      </c>
      <c r="K1485"/>
      <c r="L1485"/>
      <c r="M1485" t="s">
        <v>46</v>
      </c>
      <c r="N1485" t="s">
        <v>47</v>
      </c>
      <c r="O1485">
        <v>120</v>
      </c>
      <c r="P1485" t="s">
        <v>35</v>
      </c>
      <c r="Q1485" t="s">
        <v>102</v>
      </c>
      <c r="R1485" t="s">
        <v>52</v>
      </c>
      <c r="S1485" t="s">
        <v>53</v>
      </c>
      <c r="T1485" t="s">
        <v>66</v>
      </c>
      <c r="U1485" t="s">
        <v>42</v>
      </c>
      <c r="V1485" t="s">
        <v>113</v>
      </c>
      <c r="W1485"/>
      <c r="X1485"/>
      <c r="Y1485" t="s">
        <v>890</v>
      </c>
      <c r="Z1485" t="s">
        <v>32</v>
      </c>
      <c r="AA1485">
        <v>0.01</v>
      </c>
      <c r="AB1485" t="s">
        <v>46</v>
      </c>
      <c r="AC1485" t="s">
        <v>1308</v>
      </c>
      <c r="AD1485" t="s">
        <v>641</v>
      </c>
      <c r="AE1485">
        <v>2</v>
      </c>
      <c r="AF1485" t="s">
        <v>1309</v>
      </c>
      <c r="AG1485">
        <v>600</v>
      </c>
      <c r="AH1485" t="s">
        <v>116</v>
      </c>
      <c r="AI1485"/>
    </row>
    <row r="1486" spans="1:35" x14ac:dyDescent="0.25">
      <c r="A1486" t="s">
        <v>187</v>
      </c>
      <c r="B1486" t="s">
        <v>187</v>
      </c>
      <c r="C1486" t="s">
        <v>414</v>
      </c>
      <c r="D1486" t="s">
        <v>148</v>
      </c>
      <c r="E1486">
        <v>8.5000000000000006E-2</v>
      </c>
      <c r="F1486" t="s">
        <v>148</v>
      </c>
      <c r="G1486" t="s">
        <v>1325</v>
      </c>
      <c r="H1486" t="s">
        <v>111</v>
      </c>
      <c r="I1486">
        <v>10</v>
      </c>
      <c r="J1486" t="s">
        <v>93</v>
      </c>
      <c r="M1486" t="s">
        <v>415</v>
      </c>
      <c r="N1486" t="s">
        <v>59</v>
      </c>
      <c r="O1486">
        <v>10</v>
      </c>
      <c r="P1486" t="s">
        <v>48</v>
      </c>
      <c r="Q1486" t="s">
        <v>103</v>
      </c>
      <c r="R1486" t="s">
        <v>52</v>
      </c>
      <c r="S1486" t="s">
        <v>53</v>
      </c>
      <c r="T1486" t="s">
        <v>41</v>
      </c>
      <c r="U1486" t="s">
        <v>42</v>
      </c>
      <c r="V1486" t="s">
        <v>113</v>
      </c>
      <c r="Y1486" t="s">
        <v>165</v>
      </c>
      <c r="Z1486" t="s">
        <v>32</v>
      </c>
      <c r="AA1486">
        <v>0.01</v>
      </c>
      <c r="AC1486" t="s">
        <v>416</v>
      </c>
      <c r="AD1486" t="s">
        <v>418</v>
      </c>
      <c r="AE1486">
        <v>2</v>
      </c>
      <c r="AF1486" t="s">
        <v>417</v>
      </c>
      <c r="AG1486">
        <v>800</v>
      </c>
      <c r="AH1486" t="s">
        <v>116</v>
      </c>
    </row>
    <row r="1487" spans="1:35" x14ac:dyDescent="0.25">
      <c r="A1487" t="s">
        <v>148</v>
      </c>
      <c r="B1487" t="s">
        <v>148</v>
      </c>
      <c r="C1487" t="s">
        <v>722</v>
      </c>
      <c r="D1487" t="s">
        <v>148</v>
      </c>
      <c r="E1487">
        <v>8.7999999999999995E-2</v>
      </c>
      <c r="F1487" t="s">
        <v>148</v>
      </c>
      <c r="G1487" t="s">
        <v>1325</v>
      </c>
      <c r="H1487" t="s">
        <v>110</v>
      </c>
      <c r="I1487">
        <v>10</v>
      </c>
      <c r="J1487" t="s">
        <v>93</v>
      </c>
      <c r="M1487" t="s">
        <v>46</v>
      </c>
      <c r="N1487" t="s">
        <v>59</v>
      </c>
      <c r="O1487">
        <v>120</v>
      </c>
      <c r="P1487" t="s">
        <v>34</v>
      </c>
      <c r="Q1487" t="s">
        <v>103</v>
      </c>
      <c r="R1487" t="s">
        <v>52</v>
      </c>
      <c r="S1487" t="s">
        <v>53</v>
      </c>
      <c r="T1487" t="s">
        <v>41</v>
      </c>
      <c r="U1487" t="s">
        <v>42</v>
      </c>
      <c r="V1487" t="s">
        <v>113</v>
      </c>
      <c r="W1487" t="s">
        <v>181</v>
      </c>
      <c r="Z1487" t="s">
        <v>32</v>
      </c>
      <c r="AA1487">
        <v>0.01</v>
      </c>
      <c r="AB1487" t="s">
        <v>46</v>
      </c>
      <c r="AC1487">
        <v>7010</v>
      </c>
      <c r="AD1487" t="s">
        <v>716</v>
      </c>
      <c r="AE1487">
        <v>1</v>
      </c>
      <c r="AF1487" t="s">
        <v>127</v>
      </c>
      <c r="AG1487">
        <v>696</v>
      </c>
      <c r="AH1487" t="s">
        <v>117</v>
      </c>
    </row>
    <row r="1488" spans="1:35" x14ac:dyDescent="0.25">
      <c r="A1488" t="s">
        <v>187</v>
      </c>
      <c r="B1488" t="s">
        <v>187</v>
      </c>
      <c r="C1488" t="s">
        <v>211</v>
      </c>
      <c r="D1488" t="s">
        <v>148</v>
      </c>
      <c r="E1488">
        <v>8.8099999999999998E-2</v>
      </c>
      <c r="F1488" t="s">
        <v>148</v>
      </c>
      <c r="G1488" t="s">
        <v>1325</v>
      </c>
      <c r="H1488" t="s">
        <v>109</v>
      </c>
      <c r="I1488">
        <v>15</v>
      </c>
      <c r="J1488" t="s">
        <v>93</v>
      </c>
      <c r="M1488" t="s">
        <v>46</v>
      </c>
      <c r="N1488" t="s">
        <v>59</v>
      </c>
      <c r="O1488">
        <v>600</v>
      </c>
      <c r="P1488" t="s">
        <v>34</v>
      </c>
      <c r="Q1488" t="s">
        <v>102</v>
      </c>
      <c r="R1488" t="s">
        <v>52</v>
      </c>
      <c r="S1488" t="s">
        <v>89</v>
      </c>
      <c r="T1488" t="s">
        <v>66</v>
      </c>
      <c r="U1488" t="s">
        <v>42</v>
      </c>
      <c r="V1488" t="s">
        <v>113</v>
      </c>
      <c r="W1488" t="s">
        <v>181</v>
      </c>
      <c r="X1488" t="s">
        <v>182</v>
      </c>
      <c r="Y1488" t="s">
        <v>183</v>
      </c>
      <c r="Z1488" t="s">
        <v>32</v>
      </c>
      <c r="AA1488">
        <v>5.0000000000000001E-3</v>
      </c>
      <c r="AB1488" t="s">
        <v>32</v>
      </c>
      <c r="AC1488" t="s">
        <v>184</v>
      </c>
      <c r="AD1488" t="s">
        <v>185</v>
      </c>
      <c r="AE1488">
        <v>5</v>
      </c>
      <c r="AF1488" t="s">
        <v>186</v>
      </c>
      <c r="AG1488">
        <v>320</v>
      </c>
      <c r="AH1488" t="s">
        <v>116</v>
      </c>
    </row>
    <row r="1489" spans="1:35" x14ac:dyDescent="0.25">
      <c r="A1489" t="s">
        <v>187</v>
      </c>
      <c r="B1489" t="s">
        <v>187</v>
      </c>
      <c r="C1489" t="s">
        <v>470</v>
      </c>
      <c r="D1489" t="s">
        <v>148</v>
      </c>
      <c r="E1489">
        <v>9.2999999999999999E-2</v>
      </c>
      <c r="F1489" t="s">
        <v>148</v>
      </c>
      <c r="G1489" t="s">
        <v>1325</v>
      </c>
      <c r="H1489" t="s">
        <v>111</v>
      </c>
      <c r="I1489">
        <v>10</v>
      </c>
      <c r="J1489" t="s">
        <v>93</v>
      </c>
      <c r="M1489" t="s">
        <v>46</v>
      </c>
      <c r="N1489" t="s">
        <v>59</v>
      </c>
      <c r="O1489">
        <v>300</v>
      </c>
      <c r="P1489" t="s">
        <v>34</v>
      </c>
      <c r="Q1489" t="s">
        <v>102</v>
      </c>
      <c r="R1489" t="s">
        <v>52</v>
      </c>
      <c r="S1489" t="s">
        <v>53</v>
      </c>
      <c r="T1489" t="s">
        <v>66</v>
      </c>
      <c r="U1489" t="s">
        <v>42</v>
      </c>
      <c r="V1489" t="s">
        <v>113</v>
      </c>
      <c r="W1489">
        <v>6</v>
      </c>
      <c r="Z1489" t="s">
        <v>32</v>
      </c>
      <c r="AA1489">
        <v>0.01</v>
      </c>
      <c r="AB1489" t="s">
        <v>46</v>
      </c>
      <c r="AC1489" t="s">
        <v>474</v>
      </c>
      <c r="AD1489" t="s">
        <v>220</v>
      </c>
      <c r="AE1489">
        <v>1</v>
      </c>
      <c r="AF1489" t="s">
        <v>475</v>
      </c>
      <c r="AG1489">
        <v>490</v>
      </c>
      <c r="AH1489" t="s">
        <v>117</v>
      </c>
    </row>
    <row r="1490" spans="1:35" x14ac:dyDescent="0.25">
      <c r="A1490" t="s">
        <v>148</v>
      </c>
      <c r="B1490" t="s">
        <v>148</v>
      </c>
      <c r="C1490" t="s">
        <v>1179</v>
      </c>
      <c r="D1490" t="s">
        <v>148</v>
      </c>
      <c r="E1490">
        <v>9.2999999999999999E-2</v>
      </c>
      <c r="F1490" t="s">
        <v>148</v>
      </c>
      <c r="G1490" t="s">
        <v>1325</v>
      </c>
      <c r="H1490" t="s">
        <v>109</v>
      </c>
      <c r="I1490">
        <v>10</v>
      </c>
      <c r="J1490" t="s">
        <v>93</v>
      </c>
      <c r="M1490" t="s">
        <v>46</v>
      </c>
      <c r="N1490" t="s">
        <v>59</v>
      </c>
      <c r="O1490">
        <v>300</v>
      </c>
      <c r="P1490" t="s">
        <v>48</v>
      </c>
      <c r="Q1490" t="s">
        <v>102</v>
      </c>
      <c r="R1490" t="s">
        <v>52</v>
      </c>
      <c r="S1490" t="s">
        <v>53</v>
      </c>
      <c r="Z1490" t="s">
        <v>32</v>
      </c>
    </row>
    <row r="1491" spans="1:35" x14ac:dyDescent="0.25">
      <c r="A1491" t="s">
        <v>851</v>
      </c>
      <c r="B1491" t="s">
        <v>851</v>
      </c>
      <c r="C1491" t="s">
        <v>888</v>
      </c>
      <c r="D1491" t="s">
        <v>148</v>
      </c>
      <c r="E1491">
        <v>9.8000000000000004E-2</v>
      </c>
      <c r="F1491" t="s">
        <v>148</v>
      </c>
      <c r="G1491" t="s">
        <v>1325</v>
      </c>
      <c r="H1491" t="s">
        <v>111</v>
      </c>
      <c r="I1491">
        <v>5</v>
      </c>
      <c r="J1491" t="s">
        <v>93</v>
      </c>
      <c r="M1491" t="s">
        <v>826</v>
      </c>
      <c r="N1491" t="s">
        <v>59</v>
      </c>
      <c r="O1491">
        <v>240</v>
      </c>
      <c r="P1491" t="s">
        <v>457</v>
      </c>
      <c r="Q1491" t="s">
        <v>102</v>
      </c>
      <c r="R1491" t="s">
        <v>52</v>
      </c>
      <c r="S1491" t="s">
        <v>53</v>
      </c>
      <c r="T1491" t="s">
        <v>66</v>
      </c>
      <c r="U1491" t="s">
        <v>42</v>
      </c>
      <c r="V1491" t="s">
        <v>113</v>
      </c>
      <c r="Y1491" t="s">
        <v>165</v>
      </c>
      <c r="Z1491" t="s">
        <v>32</v>
      </c>
      <c r="AA1491">
        <v>5.0000000000000001E-3</v>
      </c>
      <c r="AB1491" t="s">
        <v>415</v>
      </c>
      <c r="AC1491" t="s">
        <v>872</v>
      </c>
      <c r="AD1491" t="s">
        <v>873</v>
      </c>
      <c r="AE1491">
        <v>2</v>
      </c>
      <c r="AF1491" t="s">
        <v>812</v>
      </c>
      <c r="AG1491">
        <v>350</v>
      </c>
      <c r="AH1491" t="s">
        <v>116</v>
      </c>
    </row>
    <row r="1492" spans="1:35" x14ac:dyDescent="0.25">
      <c r="A1492" t="s">
        <v>148</v>
      </c>
      <c r="B1492" t="s">
        <v>148</v>
      </c>
      <c r="C1492" t="s">
        <v>1107</v>
      </c>
      <c r="D1492" t="s">
        <v>148</v>
      </c>
      <c r="E1492">
        <v>9.9000000000000005E-2</v>
      </c>
      <c r="F1492" t="s">
        <v>148</v>
      </c>
      <c r="G1492" t="s">
        <v>1325</v>
      </c>
      <c r="H1492" t="s">
        <v>110</v>
      </c>
      <c r="I1492">
        <v>10</v>
      </c>
      <c r="J1492" t="s">
        <v>93</v>
      </c>
      <c r="M1492" t="s">
        <v>32</v>
      </c>
      <c r="N1492" t="s">
        <v>59</v>
      </c>
      <c r="O1492">
        <v>60</v>
      </c>
      <c r="P1492" t="s">
        <v>48</v>
      </c>
      <c r="Q1492" t="s">
        <v>102</v>
      </c>
      <c r="R1492" t="s">
        <v>52</v>
      </c>
      <c r="S1492" t="s">
        <v>53</v>
      </c>
      <c r="T1492" t="s">
        <v>66</v>
      </c>
      <c r="U1492" t="s">
        <v>42</v>
      </c>
      <c r="V1492" t="s">
        <v>113</v>
      </c>
      <c r="Z1492" t="s">
        <v>32</v>
      </c>
      <c r="AA1492">
        <v>0.01</v>
      </c>
      <c r="AB1492" t="s">
        <v>46</v>
      </c>
      <c r="AC1492" t="s">
        <v>1091</v>
      </c>
      <c r="AD1492" t="s">
        <v>1092</v>
      </c>
      <c r="AE1492">
        <v>0.5</v>
      </c>
      <c r="AF1492" t="s">
        <v>1093</v>
      </c>
      <c r="AG1492">
        <v>450</v>
      </c>
      <c r="AH1492" t="s">
        <v>116</v>
      </c>
    </row>
    <row r="1493" spans="1:35" x14ac:dyDescent="0.25">
      <c r="A1493" s="11" t="s">
        <v>1281</v>
      </c>
      <c r="B1493" s="11" t="s">
        <v>1281</v>
      </c>
      <c r="C1493" s="11" t="s">
        <v>1275</v>
      </c>
      <c r="D1493" t="s">
        <v>148</v>
      </c>
      <c r="E1493" s="11">
        <v>9.9199999999999997E-2</v>
      </c>
      <c r="F1493" t="s">
        <v>148</v>
      </c>
      <c r="G1493" t="s">
        <v>1325</v>
      </c>
      <c r="H1493" s="11" t="s">
        <v>111</v>
      </c>
      <c r="I1493" s="11">
        <v>10</v>
      </c>
      <c r="J1493" s="11" t="s">
        <v>93</v>
      </c>
      <c r="K1493" s="11"/>
      <c r="L1493" s="11"/>
      <c r="M1493" s="11" t="s">
        <v>46</v>
      </c>
      <c r="N1493" s="11" t="s">
        <v>59</v>
      </c>
      <c r="O1493" s="11" t="s">
        <v>1277</v>
      </c>
      <c r="P1493" s="11" t="s">
        <v>35</v>
      </c>
      <c r="Q1493" s="11" t="s">
        <v>103</v>
      </c>
      <c r="R1493" s="11" t="s">
        <v>52</v>
      </c>
      <c r="S1493" s="11" t="s">
        <v>53</v>
      </c>
      <c r="T1493" s="11" t="s">
        <v>66</v>
      </c>
      <c r="U1493" s="11" t="s">
        <v>55</v>
      </c>
      <c r="V1493" s="11" t="s">
        <v>113</v>
      </c>
      <c r="W1493" s="11"/>
      <c r="X1493" s="11"/>
      <c r="Y1493" s="11"/>
      <c r="Z1493" s="11"/>
      <c r="AA1493" s="11">
        <v>0.01</v>
      </c>
      <c r="AB1493" s="11"/>
      <c r="AC1493" s="11"/>
      <c r="AD1493" s="11"/>
      <c r="AE1493" s="11">
        <v>10</v>
      </c>
      <c r="AF1493" s="11"/>
      <c r="AG1493" s="11"/>
      <c r="AH1493" s="11"/>
      <c r="AI1493" s="11"/>
    </row>
    <row r="1494" spans="1:35" x14ac:dyDescent="0.25">
      <c r="A1494" t="s">
        <v>148</v>
      </c>
      <c r="B1494" t="s">
        <v>148</v>
      </c>
      <c r="C1494" t="s">
        <v>1246</v>
      </c>
      <c r="D1494" t="s">
        <v>148</v>
      </c>
      <c r="E1494">
        <v>0.1</v>
      </c>
      <c r="F1494" t="s">
        <v>148</v>
      </c>
      <c r="G1494" t="s">
        <v>1325</v>
      </c>
      <c r="H1494" t="s">
        <v>109</v>
      </c>
      <c r="I1494">
        <v>10</v>
      </c>
      <c r="J1494" t="s">
        <v>93</v>
      </c>
      <c r="M1494" t="s">
        <v>46</v>
      </c>
      <c r="N1494" t="s">
        <v>59</v>
      </c>
      <c r="O1494">
        <v>600</v>
      </c>
      <c r="P1494" t="s">
        <v>48</v>
      </c>
      <c r="Q1494" t="s">
        <v>102</v>
      </c>
      <c r="R1494" t="s">
        <v>52</v>
      </c>
      <c r="S1494" t="s">
        <v>53</v>
      </c>
      <c r="T1494" t="s">
        <v>66</v>
      </c>
      <c r="U1494" t="s">
        <v>42</v>
      </c>
      <c r="V1494" t="s">
        <v>113</v>
      </c>
      <c r="W1494">
        <v>0</v>
      </c>
      <c r="Z1494" t="s">
        <v>32</v>
      </c>
      <c r="AA1494">
        <v>0.01</v>
      </c>
      <c r="AB1494" t="s">
        <v>46</v>
      </c>
      <c r="AC1494" t="s">
        <v>1205</v>
      </c>
      <c r="AD1494" t="s">
        <v>1206</v>
      </c>
      <c r="AE1494">
        <v>1</v>
      </c>
      <c r="AF1494" t="s">
        <v>1204</v>
      </c>
      <c r="AG1494">
        <v>272</v>
      </c>
      <c r="AH1494" t="s">
        <v>116</v>
      </c>
    </row>
    <row r="1495" spans="1:35" x14ac:dyDescent="0.25">
      <c r="A1495" t="s">
        <v>148</v>
      </c>
      <c r="B1495" t="s">
        <v>148</v>
      </c>
      <c r="C1495" t="s">
        <v>899</v>
      </c>
      <c r="D1495" t="s">
        <v>148</v>
      </c>
      <c r="E1495">
        <v>0.1</v>
      </c>
      <c r="F1495" t="s">
        <v>148</v>
      </c>
      <c r="G1495" t="s">
        <v>1325</v>
      </c>
      <c r="H1495" t="s">
        <v>900</v>
      </c>
      <c r="I1495">
        <v>10</v>
      </c>
      <c r="J1495" t="s">
        <v>901</v>
      </c>
      <c r="M1495" t="s">
        <v>902</v>
      </c>
      <c r="N1495" t="s">
        <v>59</v>
      </c>
      <c r="O1495">
        <v>300</v>
      </c>
      <c r="P1495" t="s">
        <v>903</v>
      </c>
      <c r="Q1495" t="s">
        <v>103</v>
      </c>
      <c r="R1495" t="s">
        <v>52</v>
      </c>
      <c r="S1495" t="s">
        <v>904</v>
      </c>
      <c r="T1495" t="s">
        <v>824</v>
      </c>
      <c r="U1495" t="s">
        <v>42</v>
      </c>
      <c r="V1495" t="s">
        <v>113</v>
      </c>
      <c r="Z1495" t="s">
        <v>905</v>
      </c>
      <c r="AA1495">
        <v>0.01</v>
      </c>
      <c r="AB1495" t="s">
        <v>906</v>
      </c>
      <c r="AC1495" t="s">
        <v>907</v>
      </c>
      <c r="AD1495" t="s">
        <v>908</v>
      </c>
      <c r="AE1495">
        <v>5</v>
      </c>
      <c r="AF1495" t="s">
        <v>909</v>
      </c>
      <c r="AG1495">
        <v>309</v>
      </c>
    </row>
    <row r="1496" spans="1:35" x14ac:dyDescent="0.25">
      <c r="A1496" t="s">
        <v>148</v>
      </c>
      <c r="B1496" t="s">
        <v>148</v>
      </c>
      <c r="C1496" t="s">
        <v>777</v>
      </c>
      <c r="D1496" t="s">
        <v>148</v>
      </c>
      <c r="E1496">
        <v>0.10199999999999999</v>
      </c>
      <c r="F1496" t="s">
        <v>148</v>
      </c>
      <c r="G1496" t="s">
        <v>1325</v>
      </c>
      <c r="H1496" t="s">
        <v>111</v>
      </c>
      <c r="I1496">
        <v>10</v>
      </c>
      <c r="J1496" t="s">
        <v>93</v>
      </c>
      <c r="M1496" t="s">
        <v>46</v>
      </c>
      <c r="N1496" t="s">
        <v>59</v>
      </c>
      <c r="O1496">
        <v>900</v>
      </c>
      <c r="P1496" t="s">
        <v>48</v>
      </c>
      <c r="Q1496" t="s">
        <v>102</v>
      </c>
      <c r="R1496" t="s">
        <v>52</v>
      </c>
      <c r="S1496" t="s">
        <v>53</v>
      </c>
      <c r="T1496" t="s">
        <v>66</v>
      </c>
      <c r="U1496" t="s">
        <v>42</v>
      </c>
      <c r="V1496" t="s">
        <v>113</v>
      </c>
      <c r="Z1496" t="s">
        <v>32</v>
      </c>
      <c r="AA1496">
        <v>5.0000000000000001E-3</v>
      </c>
      <c r="AB1496" t="s">
        <v>46</v>
      </c>
      <c r="AC1496" t="s">
        <v>781</v>
      </c>
      <c r="AD1496" t="s">
        <v>220</v>
      </c>
      <c r="AE1496">
        <v>5</v>
      </c>
      <c r="AF1496" t="s">
        <v>782</v>
      </c>
      <c r="AG1496">
        <v>500</v>
      </c>
      <c r="AH1496" t="s">
        <v>116</v>
      </c>
    </row>
    <row r="1497" spans="1:35" x14ac:dyDescent="0.25">
      <c r="A1497" t="s">
        <v>851</v>
      </c>
      <c r="B1497" t="s">
        <v>851</v>
      </c>
      <c r="C1497" t="s">
        <v>1140</v>
      </c>
      <c r="D1497" t="s">
        <v>148</v>
      </c>
      <c r="E1497">
        <v>0.10199999999999999</v>
      </c>
      <c r="F1497" t="s">
        <v>148</v>
      </c>
      <c r="G1497" t="s">
        <v>1325</v>
      </c>
      <c r="H1497" t="s">
        <v>111</v>
      </c>
      <c r="I1497">
        <v>10</v>
      </c>
      <c r="J1497" t="s">
        <v>93</v>
      </c>
      <c r="M1497" t="s">
        <v>46</v>
      </c>
      <c r="N1497" t="s">
        <v>47</v>
      </c>
      <c r="O1497">
        <v>180</v>
      </c>
      <c r="P1497" t="s">
        <v>34</v>
      </c>
      <c r="Q1497" t="s">
        <v>102</v>
      </c>
      <c r="R1497" t="s">
        <v>52</v>
      </c>
      <c r="S1497" t="s">
        <v>53</v>
      </c>
      <c r="T1497" t="s">
        <v>66</v>
      </c>
      <c r="U1497" t="s">
        <v>42</v>
      </c>
      <c r="V1497" t="s">
        <v>113</v>
      </c>
      <c r="W1497">
        <v>0</v>
      </c>
      <c r="Y1497" t="s">
        <v>165</v>
      </c>
      <c r="Z1497" t="s">
        <v>32</v>
      </c>
      <c r="AA1497">
        <v>3.0000000000000001E-3</v>
      </c>
      <c r="AB1497" t="s">
        <v>46</v>
      </c>
      <c r="AC1497" t="s">
        <v>1127</v>
      </c>
      <c r="AD1497" t="s">
        <v>1122</v>
      </c>
      <c r="AE1497">
        <v>2</v>
      </c>
      <c r="AF1497" t="s">
        <v>526</v>
      </c>
      <c r="AG1497">
        <v>450</v>
      </c>
      <c r="AH1497" t="s">
        <v>116</v>
      </c>
    </row>
    <row r="1498" spans="1:35" x14ac:dyDescent="0.25">
      <c r="A1498" t="s">
        <v>148</v>
      </c>
      <c r="B1498" t="s">
        <v>148</v>
      </c>
      <c r="C1498" t="s">
        <v>350</v>
      </c>
      <c r="D1498" t="s">
        <v>148</v>
      </c>
      <c r="E1498">
        <v>0.10200000000000001</v>
      </c>
      <c r="F1498" t="s">
        <v>148</v>
      </c>
      <c r="G1498" t="s">
        <v>1325</v>
      </c>
      <c r="H1498" t="s">
        <v>110</v>
      </c>
      <c r="I1498">
        <v>5</v>
      </c>
      <c r="J1498" t="s">
        <v>93</v>
      </c>
      <c r="M1498" t="s">
        <v>46</v>
      </c>
      <c r="N1498" t="s">
        <v>59</v>
      </c>
      <c r="O1498">
        <v>180</v>
      </c>
      <c r="P1498" t="s">
        <v>34</v>
      </c>
      <c r="Q1498" t="s">
        <v>103</v>
      </c>
      <c r="R1498" t="s">
        <v>52</v>
      </c>
      <c r="S1498" t="s">
        <v>53</v>
      </c>
      <c r="T1498" t="s">
        <v>41</v>
      </c>
      <c r="U1498" t="s">
        <v>42</v>
      </c>
      <c r="V1498" t="s">
        <v>113</v>
      </c>
      <c r="W1498">
        <v>0.1</v>
      </c>
      <c r="Y1498" t="s">
        <v>382</v>
      </c>
      <c r="Z1498" t="s">
        <v>32</v>
      </c>
      <c r="AA1498">
        <v>0.01</v>
      </c>
      <c r="AB1498" t="s">
        <v>46</v>
      </c>
      <c r="AC1498" t="s">
        <v>230</v>
      </c>
      <c r="AD1498" t="s">
        <v>215</v>
      </c>
      <c r="AE1498">
        <v>2</v>
      </c>
      <c r="AF1498" t="s">
        <v>127</v>
      </c>
      <c r="AG1498" t="s">
        <v>353</v>
      </c>
      <c r="AH1498" t="s">
        <v>116</v>
      </c>
    </row>
    <row r="1499" spans="1:35" x14ac:dyDescent="0.25">
      <c r="A1499" t="s">
        <v>148</v>
      </c>
      <c r="B1499" t="s">
        <v>148</v>
      </c>
      <c r="C1499" t="s">
        <v>497</v>
      </c>
      <c r="D1499" t="s">
        <v>148</v>
      </c>
      <c r="E1499">
        <v>0.10299999999999999</v>
      </c>
      <c r="F1499" t="s">
        <v>148</v>
      </c>
      <c r="G1499" t="s">
        <v>1325</v>
      </c>
      <c r="H1499" t="s">
        <v>109</v>
      </c>
      <c r="I1499">
        <v>10</v>
      </c>
      <c r="J1499" t="s">
        <v>93</v>
      </c>
      <c r="M1499" t="s">
        <v>46</v>
      </c>
      <c r="N1499" t="s">
        <v>59</v>
      </c>
      <c r="O1499">
        <v>180</v>
      </c>
      <c r="P1499" t="s">
        <v>48</v>
      </c>
      <c r="Q1499" t="s">
        <v>102</v>
      </c>
      <c r="R1499" t="s">
        <v>52</v>
      </c>
      <c r="S1499" t="s">
        <v>53</v>
      </c>
      <c r="T1499" t="s">
        <v>66</v>
      </c>
      <c r="U1499" t="s">
        <v>42</v>
      </c>
      <c r="V1499" t="s">
        <v>113</v>
      </c>
      <c r="W1499">
        <v>5</v>
      </c>
      <c r="Y1499" t="s">
        <v>522</v>
      </c>
      <c r="Z1499" t="s">
        <v>32</v>
      </c>
      <c r="AA1499" t="s">
        <v>397</v>
      </c>
      <c r="AB1499" t="s">
        <v>46</v>
      </c>
      <c r="AC1499" t="s">
        <v>499</v>
      </c>
      <c r="AD1499" t="s">
        <v>500</v>
      </c>
      <c r="AE1499">
        <v>5</v>
      </c>
      <c r="AF1499" t="s">
        <v>501</v>
      </c>
      <c r="AG1499">
        <v>330</v>
      </c>
      <c r="AH1499" t="s">
        <v>116</v>
      </c>
    </row>
    <row r="1500" spans="1:35" x14ac:dyDescent="0.25">
      <c r="A1500" t="s">
        <v>148</v>
      </c>
      <c r="B1500" t="s">
        <v>148</v>
      </c>
      <c r="C1500" t="s">
        <v>1246</v>
      </c>
      <c r="D1500" t="s">
        <v>148</v>
      </c>
      <c r="E1500">
        <v>0.11</v>
      </c>
      <c r="F1500" t="s">
        <v>148</v>
      </c>
      <c r="G1500" t="s">
        <v>1325</v>
      </c>
      <c r="H1500" t="s">
        <v>109</v>
      </c>
      <c r="I1500">
        <v>10</v>
      </c>
      <c r="J1500" t="s">
        <v>93</v>
      </c>
      <c r="M1500" t="s">
        <v>46</v>
      </c>
      <c r="N1500" t="s">
        <v>59</v>
      </c>
      <c r="O1500">
        <v>600</v>
      </c>
      <c r="P1500" t="s">
        <v>48</v>
      </c>
      <c r="Q1500" t="s">
        <v>102</v>
      </c>
      <c r="R1500" t="s">
        <v>52</v>
      </c>
      <c r="S1500" t="s">
        <v>90</v>
      </c>
      <c r="T1500" t="s">
        <v>66</v>
      </c>
      <c r="U1500" t="s">
        <v>42</v>
      </c>
      <c r="V1500" t="s">
        <v>113</v>
      </c>
      <c r="W1500">
        <v>0.6</v>
      </c>
      <c r="X1500">
        <v>5</v>
      </c>
      <c r="Z1500" t="s">
        <v>32</v>
      </c>
      <c r="AA1500">
        <v>0.01</v>
      </c>
      <c r="AB1500" t="s">
        <v>32</v>
      </c>
      <c r="AC1500" t="s">
        <v>1211</v>
      </c>
      <c r="AD1500" t="s">
        <v>1212</v>
      </c>
      <c r="AE1500">
        <v>1</v>
      </c>
      <c r="AF1500" t="s">
        <v>1213</v>
      </c>
      <c r="AG1500">
        <v>800</v>
      </c>
      <c r="AH1500" t="s">
        <v>116</v>
      </c>
    </row>
    <row r="1501" spans="1:35" x14ac:dyDescent="0.25">
      <c r="A1501" t="s">
        <v>148</v>
      </c>
      <c r="B1501" t="s">
        <v>148</v>
      </c>
      <c r="C1501" t="s">
        <v>600</v>
      </c>
      <c r="D1501" t="s">
        <v>148</v>
      </c>
      <c r="E1501">
        <v>0.11</v>
      </c>
      <c r="F1501" t="s">
        <v>148</v>
      </c>
      <c r="G1501" t="s">
        <v>1325</v>
      </c>
      <c r="H1501" t="s">
        <v>108</v>
      </c>
      <c r="I1501">
        <v>15</v>
      </c>
      <c r="J1501" t="s">
        <v>93</v>
      </c>
      <c r="M1501" t="s">
        <v>46</v>
      </c>
      <c r="N1501" t="s">
        <v>70</v>
      </c>
      <c r="O1501">
        <v>907</v>
      </c>
      <c r="P1501" t="s">
        <v>34</v>
      </c>
      <c r="Q1501" t="s">
        <v>102</v>
      </c>
      <c r="R1501" t="s">
        <v>52</v>
      </c>
      <c r="S1501" t="s">
        <v>88</v>
      </c>
      <c r="T1501" t="s">
        <v>66</v>
      </c>
      <c r="U1501" t="s">
        <v>42</v>
      </c>
      <c r="V1501" t="s">
        <v>113</v>
      </c>
      <c r="W1501">
        <v>5</v>
      </c>
      <c r="Y1501" t="s">
        <v>603</v>
      </c>
      <c r="Z1501" t="s">
        <v>32</v>
      </c>
      <c r="AA1501">
        <v>5.0000000000000001E-3</v>
      </c>
      <c r="AB1501" t="s">
        <v>46</v>
      </c>
      <c r="AC1501" t="s">
        <v>604</v>
      </c>
      <c r="AD1501" t="s">
        <v>614</v>
      </c>
      <c r="AE1501">
        <v>0.5</v>
      </c>
      <c r="AF1501" t="s">
        <v>606</v>
      </c>
      <c r="AG1501">
        <v>380</v>
      </c>
      <c r="AH1501" t="s">
        <v>116</v>
      </c>
    </row>
    <row r="1502" spans="1:35" x14ac:dyDescent="0.25">
      <c r="A1502" t="s">
        <v>148</v>
      </c>
      <c r="B1502" t="s">
        <v>148</v>
      </c>
      <c r="C1502" t="s">
        <v>439</v>
      </c>
      <c r="D1502" t="s">
        <v>148</v>
      </c>
      <c r="E1502">
        <v>0.11</v>
      </c>
      <c r="F1502" t="s">
        <v>148</v>
      </c>
      <c r="G1502" t="s">
        <v>1325</v>
      </c>
      <c r="I1502">
        <v>10</v>
      </c>
      <c r="J1502" t="s">
        <v>93</v>
      </c>
      <c r="O1502">
        <v>60</v>
      </c>
      <c r="P1502" t="s">
        <v>433</v>
      </c>
      <c r="Q1502" t="s">
        <v>102</v>
      </c>
      <c r="R1502" t="s">
        <v>52</v>
      </c>
      <c r="S1502" t="s">
        <v>53</v>
      </c>
      <c r="T1502" t="s">
        <v>66</v>
      </c>
      <c r="U1502" t="s">
        <v>42</v>
      </c>
      <c r="V1502" t="s">
        <v>113</v>
      </c>
      <c r="Y1502" t="s">
        <v>165</v>
      </c>
      <c r="Z1502" t="s">
        <v>32</v>
      </c>
      <c r="AA1502">
        <v>0.01</v>
      </c>
      <c r="AB1502" t="s">
        <v>46</v>
      </c>
      <c r="AC1502" t="s">
        <v>434</v>
      </c>
      <c r="AD1502" t="s">
        <v>435</v>
      </c>
      <c r="AE1502">
        <v>5</v>
      </c>
      <c r="AF1502" t="s">
        <v>436</v>
      </c>
      <c r="AG1502">
        <v>192</v>
      </c>
      <c r="AH1502" t="s">
        <v>437</v>
      </c>
    </row>
    <row r="1503" spans="1:35" x14ac:dyDescent="0.25">
      <c r="A1503" t="s">
        <v>148</v>
      </c>
      <c r="B1503" t="s">
        <v>148</v>
      </c>
      <c r="C1503" t="s">
        <v>870</v>
      </c>
      <c r="D1503" t="s">
        <v>148</v>
      </c>
      <c r="E1503">
        <v>0.113</v>
      </c>
      <c r="F1503" t="s">
        <v>148</v>
      </c>
      <c r="G1503" t="s">
        <v>1325</v>
      </c>
      <c r="H1503" t="s">
        <v>111</v>
      </c>
      <c r="I1503">
        <v>10</v>
      </c>
      <c r="J1503" t="s">
        <v>93</v>
      </c>
      <c r="M1503" t="s">
        <v>46</v>
      </c>
      <c r="N1503" t="s">
        <v>59</v>
      </c>
      <c r="O1503">
        <v>60</v>
      </c>
      <c r="P1503" t="s">
        <v>48</v>
      </c>
      <c r="Q1503" t="s">
        <v>102</v>
      </c>
      <c r="R1503" t="s">
        <v>39</v>
      </c>
      <c r="S1503" t="s">
        <v>89</v>
      </c>
      <c r="T1503" t="s">
        <v>66</v>
      </c>
      <c r="U1503" t="s">
        <v>42</v>
      </c>
      <c r="V1503" t="s">
        <v>113</v>
      </c>
      <c r="Z1503" t="s">
        <v>32</v>
      </c>
      <c r="AA1503">
        <v>5.0000000000000001E-3</v>
      </c>
      <c r="AB1503" t="s">
        <v>32</v>
      </c>
      <c r="AC1503" t="s">
        <v>863</v>
      </c>
      <c r="AD1503" t="s">
        <v>220</v>
      </c>
      <c r="AE1503">
        <v>2</v>
      </c>
      <c r="AG1503">
        <v>1126</v>
      </c>
      <c r="AH1503" t="s">
        <v>116</v>
      </c>
    </row>
    <row r="1504" spans="1:35" x14ac:dyDescent="0.25">
      <c r="A1504" t="s">
        <v>148</v>
      </c>
      <c r="B1504" t="s">
        <v>148</v>
      </c>
      <c r="C1504" t="s">
        <v>1075</v>
      </c>
      <c r="D1504" t="s">
        <v>148</v>
      </c>
      <c r="E1504">
        <v>0.115</v>
      </c>
      <c r="F1504" t="s">
        <v>148</v>
      </c>
      <c r="G1504" t="s">
        <v>1325</v>
      </c>
      <c r="H1504" t="s">
        <v>111</v>
      </c>
      <c r="I1504">
        <v>10</v>
      </c>
      <c r="J1504" t="s">
        <v>93</v>
      </c>
      <c r="M1504" t="s">
        <v>46</v>
      </c>
      <c r="N1504" t="s">
        <v>59</v>
      </c>
      <c r="O1504">
        <v>900</v>
      </c>
      <c r="P1504" t="s">
        <v>48</v>
      </c>
      <c r="Q1504" t="s">
        <v>102</v>
      </c>
      <c r="R1504" t="s">
        <v>52</v>
      </c>
      <c r="S1504" t="s">
        <v>85</v>
      </c>
      <c r="T1504" t="s">
        <v>66</v>
      </c>
      <c r="U1504" t="s">
        <v>42</v>
      </c>
      <c r="V1504" t="s">
        <v>113</v>
      </c>
      <c r="W1504">
        <v>6</v>
      </c>
      <c r="X1504">
        <v>5</v>
      </c>
      <c r="Y1504" t="s">
        <v>1079</v>
      </c>
      <c r="Z1504" t="s">
        <v>32</v>
      </c>
      <c r="AA1504">
        <v>0.01</v>
      </c>
      <c r="AB1504" t="s">
        <v>32</v>
      </c>
      <c r="AC1504" t="s">
        <v>1080</v>
      </c>
      <c r="AD1504" t="s">
        <v>1081</v>
      </c>
      <c r="AE1504">
        <v>4</v>
      </c>
      <c r="AF1504" t="s">
        <v>216</v>
      </c>
      <c r="AG1504">
        <v>730</v>
      </c>
      <c r="AH1504" t="s">
        <v>116</v>
      </c>
    </row>
    <row r="1505" spans="1:34" x14ac:dyDescent="0.25">
      <c r="A1505" t="s">
        <v>148</v>
      </c>
      <c r="B1505" t="s">
        <v>148</v>
      </c>
      <c r="C1505" t="s">
        <v>1216</v>
      </c>
      <c r="D1505" t="s">
        <v>148</v>
      </c>
      <c r="E1505">
        <v>0.11600000000000001</v>
      </c>
      <c r="F1505" t="s">
        <v>148</v>
      </c>
      <c r="G1505" t="s">
        <v>1325</v>
      </c>
      <c r="H1505" t="s">
        <v>110</v>
      </c>
      <c r="I1505">
        <v>10</v>
      </c>
      <c r="J1505" t="s">
        <v>93</v>
      </c>
      <c r="M1505" t="s">
        <v>32</v>
      </c>
      <c r="N1505" t="s">
        <v>59</v>
      </c>
      <c r="O1505">
        <v>600</v>
      </c>
      <c r="P1505" t="s">
        <v>35</v>
      </c>
      <c r="Q1505" t="s">
        <v>102</v>
      </c>
      <c r="R1505" t="s">
        <v>52</v>
      </c>
      <c r="S1505" t="s">
        <v>85</v>
      </c>
      <c r="T1505" t="s">
        <v>66</v>
      </c>
      <c r="U1505" t="s">
        <v>42</v>
      </c>
      <c r="V1505" t="s">
        <v>113</v>
      </c>
      <c r="W1505">
        <v>-5.3999999999999999E-2</v>
      </c>
      <c r="X1505">
        <v>0.04</v>
      </c>
      <c r="Y1505" t="s">
        <v>1245</v>
      </c>
      <c r="Z1505" t="s">
        <v>32</v>
      </c>
      <c r="AA1505">
        <v>1E-3</v>
      </c>
      <c r="AB1505" t="s">
        <v>32</v>
      </c>
      <c r="AC1505" t="s">
        <v>1221</v>
      </c>
      <c r="AD1505" t="s">
        <v>1222</v>
      </c>
      <c r="AE1505">
        <v>5</v>
      </c>
      <c r="AF1505" t="s">
        <v>216</v>
      </c>
      <c r="AG1505">
        <v>842</v>
      </c>
      <c r="AH1505" t="s">
        <v>116</v>
      </c>
    </row>
    <row r="1506" spans="1:34" x14ac:dyDescent="0.25">
      <c r="A1506" t="s">
        <v>462</v>
      </c>
      <c r="B1506" t="s">
        <v>462</v>
      </c>
      <c r="C1506" t="s">
        <v>776</v>
      </c>
      <c r="D1506" t="s">
        <v>148</v>
      </c>
      <c r="E1506">
        <v>0.11700000000000001</v>
      </c>
      <c r="F1506" t="s">
        <v>148</v>
      </c>
      <c r="G1506" t="s">
        <v>1325</v>
      </c>
      <c r="H1506" t="s">
        <v>111</v>
      </c>
      <c r="I1506">
        <v>10</v>
      </c>
      <c r="J1506" t="s">
        <v>93</v>
      </c>
      <c r="M1506" t="s">
        <v>46</v>
      </c>
      <c r="N1506" t="s">
        <v>59</v>
      </c>
      <c r="O1506">
        <v>300</v>
      </c>
      <c r="P1506" t="s">
        <v>48</v>
      </c>
      <c r="Q1506" t="s">
        <v>103</v>
      </c>
      <c r="R1506" t="s">
        <v>52</v>
      </c>
      <c r="S1506" t="s">
        <v>53</v>
      </c>
      <c r="T1506" t="s">
        <v>66</v>
      </c>
      <c r="U1506" t="s">
        <v>42</v>
      </c>
      <c r="V1506" t="s">
        <v>113</v>
      </c>
      <c r="W1506">
        <v>1</v>
      </c>
      <c r="Y1506" t="s">
        <v>768</v>
      </c>
      <c r="Z1506" t="s">
        <v>32</v>
      </c>
      <c r="AA1506">
        <v>0.01</v>
      </c>
      <c r="AB1506" t="s">
        <v>46</v>
      </c>
      <c r="AC1506" t="s">
        <v>759</v>
      </c>
      <c r="AD1506" t="s">
        <v>760</v>
      </c>
      <c r="AE1506">
        <v>1</v>
      </c>
      <c r="AF1506" t="s">
        <v>679</v>
      </c>
      <c r="AG1506" t="s">
        <v>761</v>
      </c>
      <c r="AH1506" t="s">
        <v>119</v>
      </c>
    </row>
    <row r="1507" spans="1:34" x14ac:dyDescent="0.25">
      <c r="A1507" t="s">
        <v>148</v>
      </c>
      <c r="B1507" t="s">
        <v>148</v>
      </c>
      <c r="C1507" t="s">
        <v>1043</v>
      </c>
      <c r="D1507" t="s">
        <v>148</v>
      </c>
      <c r="E1507">
        <v>0.12</v>
      </c>
      <c r="F1507" t="s">
        <v>148</v>
      </c>
      <c r="G1507" t="s">
        <v>1325</v>
      </c>
      <c r="H1507" t="s">
        <v>108</v>
      </c>
      <c r="I1507">
        <v>10</v>
      </c>
      <c r="J1507" t="s">
        <v>93</v>
      </c>
      <c r="M1507" t="s">
        <v>46</v>
      </c>
      <c r="N1507" t="s">
        <v>59</v>
      </c>
      <c r="O1507">
        <v>300</v>
      </c>
      <c r="P1507" t="s">
        <v>34</v>
      </c>
      <c r="Q1507" t="s">
        <v>103</v>
      </c>
      <c r="R1507" t="s">
        <v>52</v>
      </c>
      <c r="S1507" t="s">
        <v>53</v>
      </c>
      <c r="T1507" t="s">
        <v>41</v>
      </c>
      <c r="U1507" t="s">
        <v>42</v>
      </c>
      <c r="V1507" t="s">
        <v>113</v>
      </c>
      <c r="W1507" t="s">
        <v>976</v>
      </c>
      <c r="X1507" t="s">
        <v>977</v>
      </c>
      <c r="Y1507" t="s">
        <v>1041</v>
      </c>
      <c r="Z1507" t="s">
        <v>32</v>
      </c>
      <c r="AA1507" t="s">
        <v>979</v>
      </c>
      <c r="AB1507" t="s">
        <v>46</v>
      </c>
      <c r="AC1507" t="s">
        <v>980</v>
      </c>
      <c r="AD1507" t="s">
        <v>981</v>
      </c>
      <c r="AE1507">
        <v>5</v>
      </c>
      <c r="AF1507" t="s">
        <v>982</v>
      </c>
      <c r="AG1507">
        <v>420</v>
      </c>
      <c r="AH1507" t="s">
        <v>116</v>
      </c>
    </row>
    <row r="1508" spans="1:34" x14ac:dyDescent="0.25">
      <c r="A1508" t="s">
        <v>148</v>
      </c>
      <c r="B1508" t="s">
        <v>148</v>
      </c>
      <c r="C1508" t="s">
        <v>480</v>
      </c>
      <c r="D1508" t="s">
        <v>148</v>
      </c>
      <c r="E1508">
        <v>0.12</v>
      </c>
      <c r="F1508" t="s">
        <v>148</v>
      </c>
      <c r="G1508" t="s">
        <v>1325</v>
      </c>
      <c r="H1508" t="s">
        <v>111</v>
      </c>
      <c r="I1508">
        <v>10</v>
      </c>
      <c r="J1508" t="s">
        <v>93</v>
      </c>
      <c r="M1508" t="s">
        <v>46</v>
      </c>
      <c r="N1508" t="s">
        <v>59</v>
      </c>
      <c r="O1508">
        <v>120</v>
      </c>
      <c r="P1508" t="s">
        <v>34</v>
      </c>
      <c r="Q1508" t="s">
        <v>102</v>
      </c>
      <c r="R1508" t="s">
        <v>52</v>
      </c>
      <c r="S1508" t="s">
        <v>53</v>
      </c>
      <c r="T1508" t="s">
        <v>66</v>
      </c>
      <c r="U1508" t="s">
        <v>42</v>
      </c>
      <c r="V1508" t="s">
        <v>113</v>
      </c>
      <c r="Z1508" t="s">
        <v>32</v>
      </c>
      <c r="AA1508">
        <v>0.01</v>
      </c>
      <c r="AB1508" t="s">
        <v>32</v>
      </c>
      <c r="AC1508" t="s">
        <v>481</v>
      </c>
      <c r="AD1508" t="s">
        <v>220</v>
      </c>
      <c r="AE1508">
        <v>5</v>
      </c>
      <c r="AF1508" t="s">
        <v>482</v>
      </c>
      <c r="AG1508">
        <v>370</v>
      </c>
    </row>
    <row r="1509" spans="1:34" x14ac:dyDescent="0.25">
      <c r="A1509" t="s">
        <v>148</v>
      </c>
      <c r="B1509" t="s">
        <v>148</v>
      </c>
      <c r="C1509" t="s">
        <v>1247</v>
      </c>
      <c r="D1509" t="s">
        <v>148</v>
      </c>
      <c r="E1509">
        <v>0.12</v>
      </c>
      <c r="F1509" t="s">
        <v>148</v>
      </c>
      <c r="G1509" t="s">
        <v>1325</v>
      </c>
      <c r="H1509" t="s">
        <v>110</v>
      </c>
      <c r="I1509">
        <v>10</v>
      </c>
      <c r="J1509" t="s">
        <v>93</v>
      </c>
      <c r="M1509" t="s">
        <v>46</v>
      </c>
      <c r="N1509" t="s">
        <v>59</v>
      </c>
      <c r="O1509">
        <v>60</v>
      </c>
      <c r="P1509" t="s">
        <v>34</v>
      </c>
      <c r="Q1509" t="s">
        <v>102</v>
      </c>
      <c r="R1509" t="s">
        <v>52</v>
      </c>
      <c r="S1509" t="s">
        <v>53</v>
      </c>
      <c r="T1509" t="s">
        <v>66</v>
      </c>
      <c r="U1509" t="s">
        <v>42</v>
      </c>
      <c r="V1509" t="s">
        <v>113</v>
      </c>
      <c r="W1509">
        <v>0</v>
      </c>
      <c r="Y1509" t="s">
        <v>917</v>
      </c>
      <c r="Z1509" t="s">
        <v>32</v>
      </c>
      <c r="AA1509">
        <v>0.01</v>
      </c>
      <c r="AB1509" t="s">
        <v>46</v>
      </c>
      <c r="AC1509" t="s">
        <v>295</v>
      </c>
      <c r="AD1509" t="s">
        <v>718</v>
      </c>
      <c r="AE1509">
        <v>5</v>
      </c>
      <c r="AF1509" t="s">
        <v>526</v>
      </c>
      <c r="AG1509">
        <v>425</v>
      </c>
      <c r="AH1509" t="s">
        <v>117</v>
      </c>
    </row>
    <row r="1510" spans="1:34" x14ac:dyDescent="0.25">
      <c r="A1510" t="s">
        <v>148</v>
      </c>
      <c r="B1510" t="s">
        <v>148</v>
      </c>
      <c r="C1510" t="s">
        <v>692</v>
      </c>
      <c r="D1510" t="s">
        <v>148</v>
      </c>
      <c r="E1510">
        <v>0.12</v>
      </c>
      <c r="F1510" t="s">
        <v>148</v>
      </c>
      <c r="G1510" t="s">
        <v>1325</v>
      </c>
      <c r="H1510" t="s">
        <v>109</v>
      </c>
      <c r="I1510">
        <v>15</v>
      </c>
      <c r="J1510" t="s">
        <v>92</v>
      </c>
      <c r="K1510" t="s">
        <v>95</v>
      </c>
      <c r="L1510" t="s">
        <v>98</v>
      </c>
      <c r="M1510" t="s">
        <v>46</v>
      </c>
      <c r="N1510" t="s">
        <v>59</v>
      </c>
      <c r="O1510">
        <v>30</v>
      </c>
      <c r="P1510" t="s">
        <v>71</v>
      </c>
      <c r="Q1510" t="s">
        <v>102</v>
      </c>
      <c r="R1510" t="s">
        <v>52</v>
      </c>
      <c r="S1510" t="s">
        <v>53</v>
      </c>
      <c r="T1510" t="s">
        <v>66</v>
      </c>
      <c r="U1510" t="s">
        <v>42</v>
      </c>
      <c r="V1510" t="s">
        <v>113</v>
      </c>
      <c r="W1510">
        <v>6</v>
      </c>
      <c r="X1510">
        <v>5</v>
      </c>
      <c r="Y1510" t="s">
        <v>124</v>
      </c>
      <c r="Z1510" t="s">
        <v>32</v>
      </c>
      <c r="AA1510">
        <v>0.01</v>
      </c>
      <c r="AB1510" t="s">
        <v>46</v>
      </c>
      <c r="AC1510" t="s">
        <v>293</v>
      </c>
      <c r="AD1510" t="s">
        <v>671</v>
      </c>
      <c r="AE1510">
        <v>5</v>
      </c>
      <c r="AF1510" t="s">
        <v>491</v>
      </c>
      <c r="AG1510">
        <v>311</v>
      </c>
      <c r="AH1510" t="s">
        <v>116</v>
      </c>
    </row>
    <row r="1511" spans="1:34" x14ac:dyDescent="0.25">
      <c r="A1511" t="s">
        <v>148</v>
      </c>
      <c r="B1511" t="s">
        <v>148</v>
      </c>
      <c r="C1511" t="s">
        <v>396</v>
      </c>
      <c r="D1511" t="s">
        <v>148</v>
      </c>
      <c r="E1511">
        <v>0.124</v>
      </c>
      <c r="F1511" t="s">
        <v>148</v>
      </c>
      <c r="G1511" t="s">
        <v>1325</v>
      </c>
      <c r="H1511" t="s">
        <v>111</v>
      </c>
      <c r="I1511">
        <v>10</v>
      </c>
      <c r="J1511" t="s">
        <v>93</v>
      </c>
      <c r="M1511" t="s">
        <v>32</v>
      </c>
      <c r="N1511" t="s">
        <v>59</v>
      </c>
      <c r="O1511">
        <v>900</v>
      </c>
      <c r="P1511" t="s">
        <v>34</v>
      </c>
      <c r="Q1511" t="s">
        <v>102</v>
      </c>
      <c r="R1511" t="s">
        <v>52</v>
      </c>
      <c r="S1511" t="s">
        <v>85</v>
      </c>
      <c r="T1511" t="s">
        <v>66</v>
      </c>
      <c r="U1511" t="s">
        <v>42</v>
      </c>
      <c r="V1511" t="s">
        <v>113</v>
      </c>
      <c r="Z1511" t="s">
        <v>32</v>
      </c>
      <c r="AA1511" t="s">
        <v>397</v>
      </c>
      <c r="AB1511" t="s">
        <v>32</v>
      </c>
      <c r="AC1511" t="s">
        <v>403</v>
      </c>
      <c r="AD1511" t="s">
        <v>404</v>
      </c>
      <c r="AE1511">
        <v>5</v>
      </c>
      <c r="AF1511" t="s">
        <v>405</v>
      </c>
      <c r="AH1511" t="s">
        <v>116</v>
      </c>
    </row>
    <row r="1512" spans="1:34" x14ac:dyDescent="0.25">
      <c r="A1512" t="s">
        <v>148</v>
      </c>
      <c r="B1512" t="s">
        <v>148</v>
      </c>
      <c r="C1512" t="s">
        <v>1158</v>
      </c>
      <c r="D1512" t="s">
        <v>148</v>
      </c>
      <c r="E1512">
        <v>0.124</v>
      </c>
      <c r="F1512" t="s">
        <v>148</v>
      </c>
      <c r="G1512" t="s">
        <v>1325</v>
      </c>
      <c r="H1512" t="s">
        <v>111</v>
      </c>
      <c r="I1512">
        <v>5</v>
      </c>
      <c r="J1512" t="s">
        <v>93</v>
      </c>
      <c r="M1512" t="s">
        <v>46</v>
      </c>
      <c r="N1512" t="s">
        <v>70</v>
      </c>
      <c r="O1512">
        <v>60</v>
      </c>
      <c r="P1512" t="s">
        <v>34</v>
      </c>
      <c r="Q1512" t="s">
        <v>103</v>
      </c>
      <c r="R1512" t="s">
        <v>1159</v>
      </c>
      <c r="T1512" t="s">
        <v>34</v>
      </c>
      <c r="V1512" t="s">
        <v>113</v>
      </c>
      <c r="W1512">
        <v>2</v>
      </c>
      <c r="Z1512" t="s">
        <v>32</v>
      </c>
      <c r="AA1512">
        <v>0.01</v>
      </c>
      <c r="AB1512" t="s">
        <v>32</v>
      </c>
      <c r="AC1512" t="s">
        <v>1160</v>
      </c>
      <c r="AD1512" t="s">
        <v>1161</v>
      </c>
      <c r="AE1512">
        <v>3</v>
      </c>
      <c r="AF1512" t="s">
        <v>1162</v>
      </c>
      <c r="AG1512">
        <v>33</v>
      </c>
      <c r="AH1512" t="s">
        <v>116</v>
      </c>
    </row>
    <row r="1513" spans="1:34" x14ac:dyDescent="0.25">
      <c r="A1513" t="s">
        <v>851</v>
      </c>
      <c r="B1513" t="s">
        <v>851</v>
      </c>
      <c r="C1513" t="s">
        <v>921</v>
      </c>
      <c r="D1513" t="s">
        <v>148</v>
      </c>
      <c r="E1513">
        <v>0.126</v>
      </c>
      <c r="F1513" t="s">
        <v>148</v>
      </c>
      <c r="G1513" t="s">
        <v>1325</v>
      </c>
      <c r="H1513" t="s">
        <v>109</v>
      </c>
      <c r="I1513">
        <v>10</v>
      </c>
      <c r="J1513" t="s">
        <v>93</v>
      </c>
      <c r="M1513" t="s">
        <v>46</v>
      </c>
      <c r="N1513" t="s">
        <v>59</v>
      </c>
      <c r="O1513">
        <v>120</v>
      </c>
      <c r="P1513" t="s">
        <v>71</v>
      </c>
      <c r="Q1513" t="s">
        <v>103</v>
      </c>
      <c r="R1513" t="s">
        <v>39</v>
      </c>
      <c r="S1513" t="s">
        <v>76</v>
      </c>
      <c r="T1513" t="s">
        <v>41</v>
      </c>
      <c r="V1513" t="s">
        <v>113</v>
      </c>
      <c r="W1513">
        <v>5</v>
      </c>
      <c r="Y1513" t="s">
        <v>965</v>
      </c>
      <c r="Z1513" t="s">
        <v>32</v>
      </c>
      <c r="AA1513">
        <v>0.01</v>
      </c>
      <c r="AB1513" t="s">
        <v>32</v>
      </c>
      <c r="AC1513" t="s">
        <v>928</v>
      </c>
      <c r="AD1513" t="s">
        <v>929</v>
      </c>
      <c r="AE1513">
        <v>10</v>
      </c>
      <c r="AF1513" t="s">
        <v>930</v>
      </c>
    </row>
    <row r="1514" spans="1:34" x14ac:dyDescent="0.25">
      <c r="A1514" t="s">
        <v>148</v>
      </c>
      <c r="B1514" t="s">
        <v>148</v>
      </c>
      <c r="C1514" t="s">
        <v>1115</v>
      </c>
      <c r="D1514" t="s">
        <v>148</v>
      </c>
      <c r="E1514">
        <v>0.127</v>
      </c>
      <c r="F1514" t="s">
        <v>148</v>
      </c>
      <c r="G1514" t="s">
        <v>1325</v>
      </c>
      <c r="I1514">
        <v>10</v>
      </c>
      <c r="J1514" t="s">
        <v>93</v>
      </c>
      <c r="N1514" t="s">
        <v>1109</v>
      </c>
      <c r="O1514">
        <v>10</v>
      </c>
      <c r="P1514" t="s">
        <v>1110</v>
      </c>
      <c r="Q1514" t="s">
        <v>1111</v>
      </c>
      <c r="R1514" t="s">
        <v>89</v>
      </c>
      <c r="T1514" t="s">
        <v>1112</v>
      </c>
      <c r="X1514">
        <v>5</v>
      </c>
      <c r="AB1514" t="s">
        <v>826</v>
      </c>
      <c r="AD1514" t="s">
        <v>220</v>
      </c>
      <c r="AE1514">
        <v>10</v>
      </c>
    </row>
    <row r="1515" spans="1:34" x14ac:dyDescent="0.25">
      <c r="A1515" t="s">
        <v>148</v>
      </c>
      <c r="B1515" t="s">
        <v>148</v>
      </c>
      <c r="C1515" t="s">
        <v>523</v>
      </c>
      <c r="D1515" t="s">
        <v>148</v>
      </c>
      <c r="E1515">
        <v>0.128</v>
      </c>
      <c r="F1515" t="s">
        <v>148</v>
      </c>
      <c r="G1515" t="s">
        <v>1325</v>
      </c>
      <c r="H1515" t="s">
        <v>111</v>
      </c>
      <c r="I1515">
        <v>10</v>
      </c>
      <c r="J1515" t="s">
        <v>93</v>
      </c>
      <c r="M1515" t="s">
        <v>32</v>
      </c>
      <c r="N1515" t="s">
        <v>70</v>
      </c>
      <c r="O1515">
        <v>900</v>
      </c>
      <c r="P1515" t="s">
        <v>48</v>
      </c>
      <c r="Q1515" t="s">
        <v>102</v>
      </c>
      <c r="R1515" t="s">
        <v>52</v>
      </c>
      <c r="S1515" t="s">
        <v>53</v>
      </c>
      <c r="T1515" t="s">
        <v>66</v>
      </c>
      <c r="U1515" t="s">
        <v>42</v>
      </c>
      <c r="V1515" t="s">
        <v>113</v>
      </c>
      <c r="W1515">
        <v>0.01</v>
      </c>
      <c r="Y1515" t="s">
        <v>165</v>
      </c>
      <c r="Z1515" t="s">
        <v>32</v>
      </c>
      <c r="AA1515">
        <v>0.01</v>
      </c>
      <c r="AB1515" t="s">
        <v>46</v>
      </c>
      <c r="AC1515" t="s">
        <v>537</v>
      </c>
      <c r="AD1515" t="s">
        <v>528</v>
      </c>
      <c r="AE1515">
        <v>2</v>
      </c>
      <c r="AF1515" t="s">
        <v>482</v>
      </c>
      <c r="AG1515">
        <v>174</v>
      </c>
      <c r="AH1515" t="s">
        <v>116</v>
      </c>
    </row>
    <row r="1516" spans="1:34" x14ac:dyDescent="0.25">
      <c r="A1516" t="s">
        <v>148</v>
      </c>
      <c r="B1516" t="s">
        <v>148</v>
      </c>
      <c r="C1516" t="s">
        <v>1116</v>
      </c>
      <c r="D1516" t="s">
        <v>148</v>
      </c>
      <c r="E1516">
        <v>0.128</v>
      </c>
      <c r="F1516" t="s">
        <v>148</v>
      </c>
      <c r="G1516" t="s">
        <v>1325</v>
      </c>
      <c r="H1516" t="s">
        <v>111</v>
      </c>
      <c r="I1516">
        <v>10</v>
      </c>
      <c r="J1516" t="s">
        <v>93</v>
      </c>
      <c r="M1516" t="s">
        <v>46</v>
      </c>
      <c r="N1516" t="s">
        <v>59</v>
      </c>
      <c r="O1516">
        <v>900</v>
      </c>
      <c r="P1516" t="s">
        <v>48</v>
      </c>
      <c r="Q1516" t="s">
        <v>102</v>
      </c>
      <c r="R1516" t="s">
        <v>52</v>
      </c>
      <c r="S1516" t="s">
        <v>53</v>
      </c>
      <c r="T1516" t="s">
        <v>66</v>
      </c>
      <c r="U1516" t="s">
        <v>42</v>
      </c>
      <c r="V1516" t="s">
        <v>113</v>
      </c>
      <c r="Y1516" t="s">
        <v>1117</v>
      </c>
      <c r="Z1516" t="s">
        <v>32</v>
      </c>
      <c r="AB1516" t="s">
        <v>46</v>
      </c>
      <c r="AE1516">
        <v>3</v>
      </c>
    </row>
    <row r="1517" spans="1:34" x14ac:dyDescent="0.25">
      <c r="A1517" t="s">
        <v>148</v>
      </c>
      <c r="B1517" t="s">
        <v>148</v>
      </c>
      <c r="C1517" t="s">
        <v>288</v>
      </c>
      <c r="D1517" t="s">
        <v>148</v>
      </c>
      <c r="E1517">
        <v>0.13</v>
      </c>
      <c r="F1517" t="s">
        <v>148</v>
      </c>
      <c r="G1517" t="s">
        <v>1325</v>
      </c>
      <c r="H1517" t="s">
        <v>111</v>
      </c>
      <c r="I1517">
        <v>10</v>
      </c>
      <c r="J1517" t="s">
        <v>93</v>
      </c>
      <c r="M1517" t="s">
        <v>46</v>
      </c>
      <c r="N1517" t="s">
        <v>59</v>
      </c>
      <c r="O1517">
        <v>60</v>
      </c>
      <c r="P1517" t="s">
        <v>48</v>
      </c>
      <c r="Q1517" t="s">
        <v>102</v>
      </c>
      <c r="R1517" t="s">
        <v>52</v>
      </c>
      <c r="S1517" t="s">
        <v>53</v>
      </c>
      <c r="T1517" t="s">
        <v>66</v>
      </c>
      <c r="U1517" t="s">
        <v>42</v>
      </c>
      <c r="V1517" t="s">
        <v>113</v>
      </c>
      <c r="Z1517" t="s">
        <v>32</v>
      </c>
      <c r="AA1517" t="s">
        <v>281</v>
      </c>
      <c r="AB1517" t="s">
        <v>46</v>
      </c>
      <c r="AE1517">
        <v>5</v>
      </c>
      <c r="AG1517" t="s">
        <v>282</v>
      </c>
      <c r="AH1517" t="s">
        <v>116</v>
      </c>
    </row>
    <row r="1518" spans="1:34" x14ac:dyDescent="0.25">
      <c r="A1518" t="s">
        <v>148</v>
      </c>
      <c r="B1518" t="s">
        <v>148</v>
      </c>
      <c r="C1518" t="s">
        <v>1256</v>
      </c>
      <c r="D1518" t="s">
        <v>148</v>
      </c>
      <c r="E1518">
        <v>0.14000000000000001</v>
      </c>
      <c r="F1518" t="s">
        <v>148</v>
      </c>
      <c r="G1518" t="s">
        <v>1325</v>
      </c>
      <c r="H1518" t="s">
        <v>111</v>
      </c>
      <c r="I1518">
        <v>10</v>
      </c>
      <c r="J1518" t="s">
        <v>93</v>
      </c>
      <c r="M1518" t="s">
        <v>46</v>
      </c>
      <c r="N1518" t="s">
        <v>59</v>
      </c>
      <c r="O1518">
        <v>180</v>
      </c>
      <c r="P1518" t="s">
        <v>48</v>
      </c>
      <c r="Q1518" t="s">
        <v>102</v>
      </c>
      <c r="R1518" t="s">
        <v>78</v>
      </c>
      <c r="S1518" t="s">
        <v>85</v>
      </c>
      <c r="T1518" t="s">
        <v>66</v>
      </c>
      <c r="U1518" t="s">
        <v>42</v>
      </c>
      <c r="V1518" t="s">
        <v>113</v>
      </c>
      <c r="W1518">
        <v>6</v>
      </c>
      <c r="Z1518" t="s">
        <v>32</v>
      </c>
      <c r="AA1518">
        <v>5.0000000000000001E-3</v>
      </c>
      <c r="AB1518" t="s">
        <v>32</v>
      </c>
      <c r="AC1518" t="s">
        <v>1251</v>
      </c>
      <c r="AE1518">
        <v>2</v>
      </c>
      <c r="AF1518" t="s">
        <v>1252</v>
      </c>
    </row>
    <row r="1519" spans="1:34" x14ac:dyDescent="0.25">
      <c r="A1519" t="s">
        <v>148</v>
      </c>
      <c r="B1519" t="s">
        <v>148</v>
      </c>
      <c r="C1519" t="s">
        <v>337</v>
      </c>
      <c r="D1519" t="s">
        <v>148</v>
      </c>
      <c r="E1519">
        <v>0.15</v>
      </c>
      <c r="F1519" t="s">
        <v>148</v>
      </c>
      <c r="G1519" t="s">
        <v>1325</v>
      </c>
      <c r="H1519" t="s">
        <v>109</v>
      </c>
      <c r="I1519">
        <v>10</v>
      </c>
      <c r="J1519" t="s">
        <v>93</v>
      </c>
      <c r="M1519" t="s">
        <v>32</v>
      </c>
      <c r="N1519" t="s">
        <v>59</v>
      </c>
      <c r="O1519">
        <v>900</v>
      </c>
      <c r="P1519" t="s">
        <v>48</v>
      </c>
      <c r="Q1519" t="s">
        <v>102</v>
      </c>
      <c r="R1519" t="s">
        <v>39</v>
      </c>
      <c r="S1519" t="s">
        <v>85</v>
      </c>
      <c r="T1519" t="s">
        <v>66</v>
      </c>
      <c r="U1519" t="s">
        <v>42</v>
      </c>
      <c r="V1519" t="s">
        <v>113</v>
      </c>
      <c r="W1519">
        <v>5</v>
      </c>
      <c r="X1519">
        <v>5</v>
      </c>
      <c r="Y1519" t="s">
        <v>322</v>
      </c>
      <c r="Z1519" t="s">
        <v>32</v>
      </c>
      <c r="AA1519">
        <v>0.01</v>
      </c>
      <c r="AB1519" t="s">
        <v>32</v>
      </c>
      <c r="AC1519" t="s">
        <v>323</v>
      </c>
      <c r="AD1519" t="s">
        <v>324</v>
      </c>
      <c r="AE1519">
        <v>2</v>
      </c>
      <c r="AF1519" t="s">
        <v>325</v>
      </c>
      <c r="AG1519">
        <v>842</v>
      </c>
      <c r="AH1519" t="s">
        <v>116</v>
      </c>
    </row>
    <row r="1520" spans="1:34" x14ac:dyDescent="0.25">
      <c r="A1520" t="s">
        <v>148</v>
      </c>
      <c r="B1520" t="s">
        <v>148</v>
      </c>
      <c r="C1520" t="s">
        <v>1282</v>
      </c>
      <c r="D1520" t="s">
        <v>148</v>
      </c>
      <c r="E1520">
        <v>0.1825</v>
      </c>
      <c r="F1520" t="s">
        <v>148</v>
      </c>
      <c r="G1520" t="s">
        <v>1325</v>
      </c>
      <c r="H1520" t="s">
        <v>110</v>
      </c>
      <c r="I1520">
        <v>10</v>
      </c>
      <c r="J1520" t="s">
        <v>93</v>
      </c>
      <c r="M1520" t="s">
        <v>46</v>
      </c>
      <c r="N1520" t="s">
        <v>59</v>
      </c>
      <c r="O1520">
        <v>600</v>
      </c>
      <c r="P1520" t="s">
        <v>35</v>
      </c>
      <c r="Q1520" t="s">
        <v>102</v>
      </c>
      <c r="R1520" t="s">
        <v>52</v>
      </c>
      <c r="S1520" t="s">
        <v>85</v>
      </c>
      <c r="T1520" t="s">
        <v>66</v>
      </c>
      <c r="U1520" t="s">
        <v>42</v>
      </c>
      <c r="V1520" t="s">
        <v>1284</v>
      </c>
      <c r="W1520">
        <v>0.06</v>
      </c>
      <c r="X1520">
        <v>2.7810999999999999</v>
      </c>
      <c r="Y1520" t="s">
        <v>1245</v>
      </c>
      <c r="Z1520" t="s">
        <v>32</v>
      </c>
      <c r="AA1520">
        <v>1E-3</v>
      </c>
      <c r="AB1520" t="s">
        <v>32</v>
      </c>
      <c r="AC1520" t="s">
        <v>1221</v>
      </c>
      <c r="AD1520" t="s">
        <v>1222</v>
      </c>
      <c r="AE1520">
        <v>5</v>
      </c>
      <c r="AF1520" t="s">
        <v>216</v>
      </c>
      <c r="AG1520">
        <v>842</v>
      </c>
      <c r="AH1520" t="s">
        <v>116</v>
      </c>
    </row>
    <row r="1521" spans="1:34" x14ac:dyDescent="0.25">
      <c r="A1521" t="s">
        <v>148</v>
      </c>
      <c r="B1521" t="s">
        <v>148</v>
      </c>
      <c r="C1521" t="s">
        <v>808</v>
      </c>
      <c r="D1521" t="s">
        <v>148</v>
      </c>
      <c r="E1521">
        <v>0.214</v>
      </c>
      <c r="F1521" t="s">
        <v>148</v>
      </c>
      <c r="G1521" t="s">
        <v>1325</v>
      </c>
      <c r="H1521" t="s">
        <v>111</v>
      </c>
      <c r="I1521">
        <v>10</v>
      </c>
      <c r="J1521" t="s">
        <v>93</v>
      </c>
      <c r="M1521" t="s">
        <v>46</v>
      </c>
      <c r="N1521" t="s">
        <v>59</v>
      </c>
      <c r="O1521">
        <v>315</v>
      </c>
      <c r="P1521" t="s">
        <v>48</v>
      </c>
      <c r="Q1521" t="s">
        <v>103</v>
      </c>
      <c r="R1521" t="s">
        <v>39</v>
      </c>
      <c r="S1521" t="s">
        <v>803</v>
      </c>
      <c r="T1521" t="s">
        <v>41</v>
      </c>
      <c r="U1521" t="s">
        <v>42</v>
      </c>
      <c r="V1521" t="s">
        <v>113</v>
      </c>
      <c r="W1521">
        <v>0</v>
      </c>
      <c r="X1521">
        <v>-0.76</v>
      </c>
      <c r="Y1521" t="s">
        <v>664</v>
      </c>
      <c r="Z1521" t="s">
        <v>32</v>
      </c>
      <c r="AA1521">
        <v>0.01</v>
      </c>
      <c r="AB1521" t="s">
        <v>32</v>
      </c>
      <c r="AC1521" t="s">
        <v>804</v>
      </c>
      <c r="AD1521" t="s">
        <v>801</v>
      </c>
      <c r="AE1521">
        <v>1</v>
      </c>
      <c r="AF1521" t="s">
        <v>805</v>
      </c>
      <c r="AG1521">
        <v>665</v>
      </c>
      <c r="AH1521" t="s">
        <v>116</v>
      </c>
    </row>
    <row r="1522" spans="1:34" x14ac:dyDescent="0.25">
      <c r="A1522" t="s">
        <v>148</v>
      </c>
      <c r="B1522" t="s">
        <v>148</v>
      </c>
      <c r="C1522" t="s">
        <v>575</v>
      </c>
      <c r="D1522" t="s">
        <v>148</v>
      </c>
      <c r="E1522">
        <v>200</v>
      </c>
      <c r="F1522" t="s">
        <v>148</v>
      </c>
      <c r="G1522" t="s">
        <v>1325</v>
      </c>
      <c r="H1522" t="s">
        <v>108</v>
      </c>
      <c r="I1522">
        <v>10</v>
      </c>
      <c r="J1522" t="s">
        <v>93</v>
      </c>
      <c r="M1522" t="s">
        <v>46</v>
      </c>
      <c r="N1522" t="s">
        <v>70</v>
      </c>
      <c r="O1522">
        <v>300</v>
      </c>
      <c r="P1522" t="s">
        <v>34</v>
      </c>
      <c r="Q1522" t="s">
        <v>102</v>
      </c>
      <c r="R1522" t="s">
        <v>52</v>
      </c>
      <c r="S1522" t="s">
        <v>53</v>
      </c>
      <c r="T1522" t="s">
        <v>66</v>
      </c>
      <c r="U1522" t="s">
        <v>42</v>
      </c>
      <c r="V1522" t="s">
        <v>113</v>
      </c>
      <c r="W1522">
        <v>0</v>
      </c>
      <c r="Y1522" t="s">
        <v>165</v>
      </c>
      <c r="Z1522" t="s">
        <v>32</v>
      </c>
      <c r="AB1522" t="s">
        <v>46</v>
      </c>
      <c r="AC1522" t="s">
        <v>557</v>
      </c>
      <c r="AD1522" t="s">
        <v>558</v>
      </c>
      <c r="AE1522">
        <v>5</v>
      </c>
      <c r="AF1522" t="s">
        <v>482</v>
      </c>
      <c r="AG1522">
        <v>80</v>
      </c>
      <c r="AH1522" t="s">
        <v>116</v>
      </c>
    </row>
    <row r="1523" spans="1:34" x14ac:dyDescent="0.25">
      <c r="A1523" t="s">
        <v>148</v>
      </c>
      <c r="B1523" t="s">
        <v>148</v>
      </c>
      <c r="C1523" t="s">
        <v>1191</v>
      </c>
      <c r="D1523" t="s">
        <v>148</v>
      </c>
      <c r="F1523" t="s">
        <v>148</v>
      </c>
      <c r="G1523" t="s">
        <v>1325</v>
      </c>
      <c r="I1523">
        <v>10</v>
      </c>
      <c r="J1523" t="s">
        <v>93</v>
      </c>
      <c r="M1523" t="s">
        <v>46</v>
      </c>
      <c r="N1523" t="s">
        <v>47</v>
      </c>
      <c r="O1523">
        <v>60</v>
      </c>
      <c r="P1523" t="s">
        <v>71</v>
      </c>
      <c r="Q1523" t="s">
        <v>102</v>
      </c>
      <c r="R1523" t="s">
        <v>39</v>
      </c>
      <c r="S1523" t="s">
        <v>90</v>
      </c>
      <c r="T1523" t="s">
        <v>66</v>
      </c>
      <c r="U1523" t="s">
        <v>42</v>
      </c>
      <c r="V1523" t="s">
        <v>113</v>
      </c>
      <c r="W1523">
        <v>0.63173999999999997</v>
      </c>
      <c r="X1523">
        <v>5</v>
      </c>
      <c r="Z1523" t="s">
        <v>32</v>
      </c>
      <c r="AA1523">
        <v>5.0000000000000001E-3</v>
      </c>
      <c r="AB1523" t="s">
        <v>32</v>
      </c>
      <c r="AC1523" t="s">
        <v>1192</v>
      </c>
      <c r="AD1523" t="s">
        <v>1193</v>
      </c>
      <c r="AE1523">
        <v>5</v>
      </c>
      <c r="AF1523" t="s">
        <v>802</v>
      </c>
      <c r="AG1523">
        <v>900</v>
      </c>
      <c r="AH1523" t="s">
        <v>119</v>
      </c>
    </row>
    <row r="1524" spans="1:34" x14ac:dyDescent="0.25">
      <c r="A1524" t="s">
        <v>148</v>
      </c>
      <c r="B1524" t="s">
        <v>148</v>
      </c>
      <c r="C1524" t="s">
        <v>440</v>
      </c>
      <c r="D1524" t="s">
        <v>148</v>
      </c>
      <c r="F1524" t="s">
        <v>148</v>
      </c>
      <c r="G1524" t="s">
        <v>1325</v>
      </c>
      <c r="I1524">
        <v>10</v>
      </c>
      <c r="J1524" t="s">
        <v>93</v>
      </c>
      <c r="M1524" t="s">
        <v>46</v>
      </c>
      <c r="N1524" t="s">
        <v>59</v>
      </c>
      <c r="O1524">
        <v>600</v>
      </c>
      <c r="P1524" t="s">
        <v>35</v>
      </c>
      <c r="Q1524" t="s">
        <v>102</v>
      </c>
      <c r="R1524" t="s">
        <v>78</v>
      </c>
      <c r="S1524" t="s">
        <v>85</v>
      </c>
      <c r="T1524" t="s">
        <v>66</v>
      </c>
      <c r="U1524" t="s">
        <v>42</v>
      </c>
      <c r="V1524" t="s">
        <v>113</v>
      </c>
      <c r="Z1524" t="s">
        <v>32</v>
      </c>
      <c r="AA1524">
        <v>5.0000000000000001E-3</v>
      </c>
      <c r="AB1524" t="s">
        <v>32</v>
      </c>
      <c r="AC1524" t="s">
        <v>441</v>
      </c>
      <c r="AD1524" t="s">
        <v>442</v>
      </c>
      <c r="AE1524">
        <v>20</v>
      </c>
      <c r="AG1524">
        <v>850</v>
      </c>
      <c r="AH1524" t="s">
        <v>117</v>
      </c>
    </row>
    <row r="1525" spans="1:34" x14ac:dyDescent="0.25">
      <c r="A1525" t="s">
        <v>462</v>
      </c>
      <c r="B1525" t="s">
        <v>462</v>
      </c>
      <c r="C1525" t="s">
        <v>463</v>
      </c>
      <c r="D1525" t="s">
        <v>148</v>
      </c>
      <c r="F1525" t="s">
        <v>148</v>
      </c>
      <c r="G1525" t="s">
        <v>1325</v>
      </c>
      <c r="I1525">
        <v>15</v>
      </c>
      <c r="J1525" t="s">
        <v>92</v>
      </c>
      <c r="K1525" t="s">
        <v>95</v>
      </c>
      <c r="L1525" t="s">
        <v>98</v>
      </c>
      <c r="M1525" t="s">
        <v>46</v>
      </c>
      <c r="N1525" t="s">
        <v>59</v>
      </c>
      <c r="O1525">
        <v>60</v>
      </c>
      <c r="P1525" t="s">
        <v>457</v>
      </c>
      <c r="Q1525" t="s">
        <v>103</v>
      </c>
      <c r="R1525" t="s">
        <v>39</v>
      </c>
      <c r="S1525" t="s">
        <v>65</v>
      </c>
      <c r="T1525" t="s">
        <v>41</v>
      </c>
      <c r="V1525" t="s">
        <v>113</v>
      </c>
      <c r="Z1525" t="s">
        <v>32</v>
      </c>
      <c r="AA1525">
        <v>0.01</v>
      </c>
      <c r="AB1525" t="s">
        <v>46</v>
      </c>
      <c r="AC1525" t="s">
        <v>458</v>
      </c>
      <c r="AD1525" t="s">
        <v>459</v>
      </c>
      <c r="AE1525">
        <v>3</v>
      </c>
      <c r="AG1525">
        <v>254</v>
      </c>
      <c r="AH1525" t="s">
        <v>116</v>
      </c>
    </row>
    <row r="1526" spans="1:34" x14ac:dyDescent="0.25">
      <c r="A1526" t="s">
        <v>148</v>
      </c>
      <c r="B1526" t="s">
        <v>148</v>
      </c>
      <c r="C1526" t="s">
        <v>575</v>
      </c>
      <c r="D1526" t="s">
        <v>148</v>
      </c>
      <c r="F1526" t="s">
        <v>148</v>
      </c>
      <c r="G1526" t="s">
        <v>1325</v>
      </c>
      <c r="I1526">
        <v>10</v>
      </c>
      <c r="J1526" t="s">
        <v>93</v>
      </c>
      <c r="M1526" t="s">
        <v>46</v>
      </c>
      <c r="N1526" t="s">
        <v>70</v>
      </c>
      <c r="O1526">
        <v>300</v>
      </c>
      <c r="P1526" t="s">
        <v>48</v>
      </c>
      <c r="Q1526" t="s">
        <v>103</v>
      </c>
      <c r="R1526" t="s">
        <v>52</v>
      </c>
      <c r="S1526" t="s">
        <v>53</v>
      </c>
      <c r="T1526" t="s">
        <v>41</v>
      </c>
      <c r="U1526" t="s">
        <v>42</v>
      </c>
      <c r="V1526" t="s">
        <v>100</v>
      </c>
      <c r="Z1526" t="s">
        <v>46</v>
      </c>
      <c r="AB1526" t="s">
        <v>32</v>
      </c>
      <c r="AC1526" t="s">
        <v>554</v>
      </c>
      <c r="AD1526" t="s">
        <v>555</v>
      </c>
      <c r="AE1526" s="19">
        <v>44597</v>
      </c>
      <c r="AF1526" t="s">
        <v>556</v>
      </c>
      <c r="AG1526">
        <v>350</v>
      </c>
      <c r="AH1526" t="s">
        <v>116</v>
      </c>
    </row>
    <row r="1527" spans="1:34" x14ac:dyDescent="0.25">
      <c r="A1527" t="s">
        <v>148</v>
      </c>
      <c r="B1527" t="s">
        <v>148</v>
      </c>
      <c r="C1527" t="s">
        <v>1158</v>
      </c>
      <c r="D1527" t="s">
        <v>148</v>
      </c>
      <c r="F1527" t="s">
        <v>148</v>
      </c>
      <c r="G1527" t="s">
        <v>1325</v>
      </c>
      <c r="I1527">
        <v>20</v>
      </c>
      <c r="J1527" t="s">
        <v>93</v>
      </c>
      <c r="M1527" t="s">
        <v>46</v>
      </c>
      <c r="N1527" t="s">
        <v>70</v>
      </c>
      <c r="O1527">
        <v>60</v>
      </c>
      <c r="P1527" t="s">
        <v>34</v>
      </c>
      <c r="Q1527" t="s">
        <v>103</v>
      </c>
      <c r="R1527" t="s">
        <v>39</v>
      </c>
      <c r="S1527" t="s">
        <v>76</v>
      </c>
      <c r="T1527" t="s">
        <v>41</v>
      </c>
      <c r="V1527" t="s">
        <v>100</v>
      </c>
      <c r="Y1527" t="s">
        <v>1163</v>
      </c>
      <c r="Z1527" t="s">
        <v>32</v>
      </c>
      <c r="AA1527">
        <v>0.01</v>
      </c>
      <c r="AB1527" t="s">
        <v>32</v>
      </c>
      <c r="AC1527" t="s">
        <v>1164</v>
      </c>
      <c r="AD1527" t="s">
        <v>760</v>
      </c>
      <c r="AE1527">
        <v>2</v>
      </c>
      <c r="AF1527" t="s">
        <v>1165</v>
      </c>
      <c r="AG1527">
        <v>600</v>
      </c>
      <c r="AH1527" t="s">
        <v>116</v>
      </c>
    </row>
    <row r="1528" spans="1:34" x14ac:dyDescent="0.25">
      <c r="A1528" t="s">
        <v>851</v>
      </c>
      <c r="B1528" t="s">
        <v>851</v>
      </c>
      <c r="C1528" t="s">
        <v>1140</v>
      </c>
      <c r="D1528" t="s">
        <v>148</v>
      </c>
      <c r="F1528" t="s">
        <v>148</v>
      </c>
      <c r="G1528" t="s">
        <v>1325</v>
      </c>
      <c r="I1528">
        <v>10</v>
      </c>
      <c r="J1528" t="s">
        <v>93</v>
      </c>
      <c r="M1528" t="s">
        <v>46</v>
      </c>
      <c r="N1528" t="s">
        <v>47</v>
      </c>
      <c r="O1528">
        <v>180</v>
      </c>
      <c r="P1528" t="s">
        <v>34</v>
      </c>
      <c r="Q1528" t="s">
        <v>102</v>
      </c>
      <c r="R1528" t="s">
        <v>1119</v>
      </c>
      <c r="S1528" t="s">
        <v>85</v>
      </c>
      <c r="T1528" t="s">
        <v>66</v>
      </c>
      <c r="U1528" t="s">
        <v>42</v>
      </c>
      <c r="V1528" t="s">
        <v>113</v>
      </c>
      <c r="W1528">
        <v>0</v>
      </c>
      <c r="X1528">
        <v>0.7</v>
      </c>
      <c r="Y1528" t="s">
        <v>1120</v>
      </c>
      <c r="Z1528" t="s">
        <v>32</v>
      </c>
      <c r="AA1528">
        <v>5.0000000000000001E-3</v>
      </c>
      <c r="AB1528" t="s">
        <v>32</v>
      </c>
      <c r="AC1528" t="s">
        <v>1121</v>
      </c>
      <c r="AD1528" t="s">
        <v>1122</v>
      </c>
      <c r="AE1528">
        <v>5</v>
      </c>
      <c r="AF1528" t="s">
        <v>526</v>
      </c>
      <c r="AG1528">
        <v>1100</v>
      </c>
      <c r="AH1528" t="s">
        <v>116</v>
      </c>
    </row>
    <row r="1529" spans="1:34" x14ac:dyDescent="0.25">
      <c r="A1529" t="s">
        <v>851</v>
      </c>
      <c r="B1529" t="s">
        <v>851</v>
      </c>
      <c r="C1529" t="s">
        <v>1140</v>
      </c>
      <c r="D1529" t="s">
        <v>148</v>
      </c>
      <c r="F1529" t="s">
        <v>148</v>
      </c>
      <c r="G1529" t="s">
        <v>1325</v>
      </c>
      <c r="I1529">
        <v>10</v>
      </c>
      <c r="J1529" t="s">
        <v>93</v>
      </c>
      <c r="M1529" t="s">
        <v>46</v>
      </c>
      <c r="N1529" t="s">
        <v>47</v>
      </c>
      <c r="O1529">
        <v>180</v>
      </c>
      <c r="P1529" t="s">
        <v>35</v>
      </c>
      <c r="Q1529" t="s">
        <v>103</v>
      </c>
      <c r="R1529" t="s">
        <v>1119</v>
      </c>
      <c r="S1529" t="s">
        <v>85</v>
      </c>
      <c r="T1529" t="s">
        <v>41</v>
      </c>
      <c r="U1529" t="s">
        <v>42</v>
      </c>
      <c r="V1529" t="s">
        <v>113</v>
      </c>
      <c r="W1529">
        <v>0</v>
      </c>
      <c r="X1529">
        <v>0.42</v>
      </c>
      <c r="Y1529" t="s">
        <v>1137</v>
      </c>
      <c r="Z1529" t="s">
        <v>46</v>
      </c>
      <c r="AA1529">
        <v>0.01</v>
      </c>
      <c r="AB1529" t="s">
        <v>32</v>
      </c>
      <c r="AC1529" t="s">
        <v>1138</v>
      </c>
      <c r="AD1529" t="s">
        <v>1139</v>
      </c>
      <c r="AE1529">
        <v>3</v>
      </c>
      <c r="AF1529" t="s">
        <v>526</v>
      </c>
      <c r="AG1529">
        <v>750</v>
      </c>
      <c r="AH1529" t="s">
        <v>116</v>
      </c>
    </row>
  </sheetData>
  <autoFilter ref="C1:C1400" xr:uid="{00000000-0001-0000-0000-000000000000}"/>
  <sortState xmlns:xlrd2="http://schemas.microsoft.com/office/spreadsheetml/2017/richdata2" ref="A2:AI1529">
    <sortCondition ref="F2:F1529"/>
    <sortCondition ref="D2:D1529"/>
    <sortCondition ref="E2:E1529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D1EBB54A-0FB0-481C-818E-3FA66F8B8BE3}">
          <x14:formula1>
            <xm:f>Desplegables!$P$2:$P$3</xm:f>
          </x14:formula1>
          <xm:sqref>U3:U506</xm:sqref>
        </x14:dataValidation>
        <x14:dataValidation type="list" errorStyle="information" allowBlank="1" showInputMessage="1" xr:uid="{7BF0AC4F-8DE5-461A-A3C8-A07C3CE6D13D}">
          <x14:formula1>
            <xm:f>Desplegables!$O$2:$O$6</xm:f>
          </x14:formula1>
          <xm:sqref>T3:T506</xm:sqref>
        </x14:dataValidation>
        <x14:dataValidation type="list" errorStyle="information" allowBlank="1" showInputMessage="1" xr:uid="{D1D0D2E8-0FC2-494C-8F27-31D68065F1CF}">
          <x14:formula1>
            <xm:f>Desplegables!$N$2:$N$10</xm:f>
          </x14:formula1>
          <xm:sqref>S3:S506</xm:sqref>
        </x14:dataValidation>
        <x14:dataValidation type="list" errorStyle="information" allowBlank="1" showInputMessage="1" xr:uid="{F2FCAD63-F894-4C1F-BBDC-23EB11FD8A56}">
          <x14:formula1>
            <xm:f>Desplegables!$V$2:$V$11</xm:f>
          </x14:formula1>
          <xm:sqref>R3:R506</xm:sqref>
        </x14:dataValidation>
        <x14:dataValidation type="list" allowBlank="1" showInputMessage="1" showErrorMessage="1" xr:uid="{A46C6375-18D3-4C15-8B84-C2D2F15C4C44}">
          <x14:formula1>
            <xm:f>Desplegables!$U$2:$U$3</xm:f>
          </x14:formula1>
          <xm:sqref>Q3:Q506</xm:sqref>
        </x14:dataValidation>
        <x14:dataValidation type="list" allowBlank="1" showInputMessage="1" showErrorMessage="1" xr:uid="{590EB636-FDF5-48DE-8037-FFFD3FADDAC6}">
          <x14:formula1>
            <xm:f>Desplegables!$T$2:$T$3</xm:f>
          </x14:formula1>
          <xm:sqref>V3:V506</xm:sqref>
        </x14:dataValidation>
        <x14:dataValidation type="list" allowBlank="1" showInputMessage="1" showErrorMessage="1" xr:uid="{98AFFD7D-2CB9-4980-8A58-09A0A7CF83D6}">
          <x14:formula1>
            <xm:f>Desplegables!$B$2:$B$3</xm:f>
          </x14:formula1>
          <xm:sqref>Z3:Z506 AB3:AB506 M3:M506</xm:sqref>
        </x14:dataValidation>
        <x14:dataValidation type="list" allowBlank="1" showInputMessage="1" xr:uid="{0C8F6E75-6A18-4B27-85D6-F2F8371B917B}">
          <x14:formula1>
            <xm:f>Desplegables!$F$2:$F$8</xm:f>
          </x14:formula1>
          <xm:sqref>P3:P506</xm:sqref>
        </x14:dataValidation>
        <x14:dataValidation type="list" allowBlank="1" showInputMessage="1" showErrorMessage="1" xr:uid="{4153620E-AD99-48AF-84A4-3AD51BE8C2CD}">
          <x14:formula1>
            <xm:f>Desplegables!$E$2:$E$5</xm:f>
          </x14:formula1>
          <xm:sqref>N3:N506</xm:sqref>
        </x14:dataValidation>
        <x14:dataValidation type="list" errorStyle="information" allowBlank="1" showInputMessage="1" xr:uid="{90CAD3E1-461B-4145-9E16-AFB5C21E024F}">
          <x14:formula1>
            <xm:f>Desplegables!$A$2:$A$9</xm:f>
          </x14:formula1>
          <xm:sqref>J3:L506</xm:sqref>
        </x14:dataValidation>
        <x14:dataValidation type="list" allowBlank="1" showInputMessage="1" showErrorMessage="1" xr:uid="{BC2DCD80-7E3C-4264-8F02-7537D9394449}">
          <x14:formula1>
            <xm:f>Desplegables!$C$2:$C$4</xm:f>
          </x14:formula1>
          <xm:sqref>H141:H506</xm:sqref>
        </x14:dataValidation>
        <x14:dataValidation type="list" allowBlank="1" showInputMessage="1" showErrorMessage="1" xr:uid="{ED4F85AE-A3F8-4DAF-95A8-764127FAE9E7}">
          <x14:formula1>
            <xm:f>Desplegables!$C$2:$C$5</xm:f>
          </x14:formula1>
          <xm:sqref>H3:H140</xm:sqref>
        </x14:dataValidation>
        <x14:dataValidation type="list" allowBlank="1" showInputMessage="1" showErrorMessage="1" xr:uid="{2D1FE386-FA67-48C0-9310-E9377B633DAC}">
          <x14:formula1>
            <xm:f>Desplegables!$W$2:$W$8</xm:f>
          </x14:formula1>
          <xm:sqref>AH3:AH133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81FA-0A42-4781-81A4-972A87F49C8A}">
  <dimension ref="A1:BB101"/>
  <sheetViews>
    <sheetView zoomScale="90" zoomScaleNormal="90" workbookViewId="0">
      <selection activeCell="Q13" sqref="Q13"/>
    </sheetView>
  </sheetViews>
  <sheetFormatPr baseColWidth="10" defaultRowHeight="15" x14ac:dyDescent="0.25"/>
  <cols>
    <col min="2" max="2" width="26.42578125" customWidth="1"/>
    <col min="3" max="3" width="16.7109375" customWidth="1"/>
    <col min="6" max="6" width="14.85546875" customWidth="1"/>
    <col min="10" max="10" width="13.7109375" customWidth="1"/>
    <col min="11" max="11" width="17.140625" customWidth="1"/>
  </cols>
  <sheetData>
    <row r="1" spans="1:35" ht="21" customHeight="1" x14ac:dyDescent="0.25">
      <c r="A1" s="185" t="s">
        <v>1342</v>
      </c>
      <c r="B1" s="186"/>
      <c r="C1" s="186"/>
      <c r="D1" s="35" t="s">
        <v>1343</v>
      </c>
      <c r="E1" s="35" t="s">
        <v>673</v>
      </c>
      <c r="F1" s="36" t="s">
        <v>1324</v>
      </c>
      <c r="G1" s="31" t="s">
        <v>155</v>
      </c>
      <c r="H1" s="35" t="s">
        <v>1344</v>
      </c>
      <c r="I1" s="36" t="s">
        <v>204</v>
      </c>
      <c r="J1" s="35" t="s">
        <v>156</v>
      </c>
      <c r="K1" s="36" t="s">
        <v>136</v>
      </c>
      <c r="L1" s="36" t="s">
        <v>1180</v>
      </c>
      <c r="M1" s="36" t="s">
        <v>157</v>
      </c>
      <c r="N1" s="31" t="s">
        <v>158</v>
      </c>
      <c r="O1" s="36" t="s">
        <v>1345</v>
      </c>
      <c r="P1" s="36" t="s">
        <v>138</v>
      </c>
      <c r="Q1" s="35" t="s">
        <v>139</v>
      </c>
      <c r="R1" s="36" t="s">
        <v>218</v>
      </c>
      <c r="S1" s="36" t="s">
        <v>159</v>
      </c>
      <c r="T1" s="36" t="s">
        <v>140</v>
      </c>
      <c r="U1" s="36" t="s">
        <v>160</v>
      </c>
      <c r="V1" s="35" t="s">
        <v>161</v>
      </c>
      <c r="W1" s="36" t="s">
        <v>121</v>
      </c>
      <c r="X1" s="36" t="s">
        <v>188</v>
      </c>
      <c r="Y1" s="35" t="s">
        <v>142</v>
      </c>
      <c r="Z1" s="31" t="s">
        <v>273</v>
      </c>
      <c r="AA1" s="36" t="s">
        <v>143</v>
      </c>
      <c r="AB1" s="36" t="s">
        <v>144</v>
      </c>
      <c r="AC1" s="35" t="s">
        <v>210</v>
      </c>
      <c r="AD1" s="37" t="s">
        <v>1346</v>
      </c>
      <c r="AE1" s="37" t="s">
        <v>1347</v>
      </c>
      <c r="AF1" s="35" t="s">
        <v>148</v>
      </c>
      <c r="AG1" s="35" t="s">
        <v>1348</v>
      </c>
      <c r="AH1" s="35" t="s">
        <v>1349</v>
      </c>
      <c r="AI1" s="35" t="s">
        <v>1350</v>
      </c>
    </row>
    <row r="2" spans="1:35" x14ac:dyDescent="0.25">
      <c r="A2" s="187" t="s">
        <v>1351</v>
      </c>
      <c r="B2" s="188"/>
      <c r="C2" s="38" t="s">
        <v>1352</v>
      </c>
      <c r="D2" s="39">
        <v>8.6657674453395099</v>
      </c>
      <c r="E2" s="39">
        <v>12.1269735250862</v>
      </c>
      <c r="F2" s="39"/>
      <c r="G2" s="39"/>
      <c r="H2" s="39">
        <v>8.7629445297055</v>
      </c>
      <c r="I2" s="39"/>
      <c r="J2" s="39">
        <v>8.6405224695481806</v>
      </c>
      <c r="K2" s="39"/>
      <c r="L2" s="39"/>
      <c r="M2" s="39"/>
      <c r="N2" s="39"/>
      <c r="O2" s="39"/>
      <c r="P2" s="39"/>
      <c r="Q2" s="39">
        <v>7.2848037823512204</v>
      </c>
      <c r="R2" s="39"/>
      <c r="S2" s="39"/>
      <c r="T2" s="39"/>
      <c r="U2" s="39"/>
      <c r="V2" s="39">
        <v>8.2865723893035401</v>
      </c>
      <c r="W2" s="39"/>
      <c r="X2" s="39"/>
      <c r="Y2" s="39">
        <v>7.03578018197822</v>
      </c>
      <c r="Z2" s="39"/>
      <c r="AA2" s="39"/>
      <c r="AB2" s="39"/>
      <c r="AC2" s="39">
        <v>7.8811261851690704</v>
      </c>
      <c r="AD2" s="40"/>
      <c r="AE2" s="40"/>
      <c r="AF2" s="40" t="s">
        <v>1353</v>
      </c>
      <c r="AG2" s="40">
        <v>8.6461885911591398</v>
      </c>
      <c r="AH2" s="40" t="s">
        <v>1354</v>
      </c>
      <c r="AI2" s="40">
        <v>11.9556657223679</v>
      </c>
    </row>
    <row r="3" spans="1:35" x14ac:dyDescent="0.25">
      <c r="A3" s="189"/>
      <c r="B3" s="190"/>
      <c r="C3" s="41" t="s">
        <v>1355</v>
      </c>
      <c r="D3" s="40">
        <v>61.726774449912199</v>
      </c>
      <c r="E3" s="40" t="s">
        <v>55</v>
      </c>
      <c r="F3" s="40"/>
      <c r="G3" s="40"/>
      <c r="H3" s="40">
        <v>116.142717471308</v>
      </c>
      <c r="I3" s="40"/>
      <c r="J3" s="40">
        <v>65.762490204068598</v>
      </c>
      <c r="K3" s="40"/>
      <c r="L3" s="40"/>
      <c r="M3" s="40"/>
      <c r="N3" s="40"/>
      <c r="O3" s="40"/>
      <c r="P3" s="40"/>
      <c r="Q3" s="40" t="s">
        <v>1356</v>
      </c>
      <c r="R3" s="40"/>
      <c r="S3" s="40"/>
      <c r="T3" s="40"/>
      <c r="U3" s="40"/>
      <c r="V3" s="40">
        <v>85.445796655542495</v>
      </c>
      <c r="W3" s="40"/>
      <c r="X3" s="40"/>
      <c r="Y3" s="40">
        <v>92.642305872463993</v>
      </c>
      <c r="Z3" s="40"/>
      <c r="AA3" s="40"/>
      <c r="AB3" s="40"/>
      <c r="AC3" s="40">
        <v>2.5077853064917202</v>
      </c>
      <c r="AD3" s="40"/>
      <c r="AE3" s="40"/>
      <c r="AF3" s="40">
        <v>101.61379018656601</v>
      </c>
      <c r="AG3" s="40">
        <v>8.4374859454812707</v>
      </c>
      <c r="AH3" s="40">
        <v>30.209687609795001</v>
      </c>
      <c r="AI3" s="40">
        <v>791.599527697035</v>
      </c>
    </row>
    <row r="4" spans="1:35" x14ac:dyDescent="0.25">
      <c r="A4" s="189"/>
      <c r="B4" s="190"/>
      <c r="C4" s="41" t="s">
        <v>1357</v>
      </c>
      <c r="D4" s="40">
        <v>64.460125112257003</v>
      </c>
      <c r="E4" s="40" t="s">
        <v>55</v>
      </c>
      <c r="F4" s="40"/>
      <c r="G4" s="40"/>
      <c r="H4" s="40">
        <v>112.51448810735801</v>
      </c>
      <c r="I4" s="40"/>
      <c r="J4" s="40">
        <v>68.303300202160102</v>
      </c>
      <c r="K4" s="40"/>
      <c r="L4" s="40"/>
      <c r="M4" s="40"/>
      <c r="N4" s="40"/>
      <c r="O4" s="40"/>
      <c r="P4" s="40"/>
      <c r="Q4" s="40" t="s">
        <v>1356</v>
      </c>
      <c r="R4" s="40"/>
      <c r="S4" s="40"/>
      <c r="T4" s="40"/>
      <c r="U4" s="40"/>
      <c r="V4" s="40">
        <v>84.184247072525096</v>
      </c>
      <c r="W4" s="40"/>
      <c r="X4" s="40"/>
      <c r="Y4" s="40">
        <v>97.687115026539701</v>
      </c>
      <c r="Z4" s="40"/>
      <c r="AA4" s="40"/>
      <c r="AB4" s="40"/>
      <c r="AC4" s="40">
        <v>2.7649768815285301</v>
      </c>
      <c r="AD4" s="40"/>
      <c r="AE4" s="40"/>
      <c r="AF4" s="40">
        <v>99.906069270867903</v>
      </c>
      <c r="AG4" s="40">
        <v>9.8971615016184096</v>
      </c>
      <c r="AH4" s="40">
        <v>53.240545234525797</v>
      </c>
      <c r="AI4" s="40">
        <v>977.156312075919</v>
      </c>
    </row>
    <row r="5" spans="1:35" x14ac:dyDescent="0.25">
      <c r="A5" s="189"/>
      <c r="B5" s="190"/>
      <c r="C5" s="41" t="s">
        <v>1358</v>
      </c>
      <c r="D5" s="40">
        <v>43.309202969185598</v>
      </c>
      <c r="E5" s="40" t="s">
        <v>55</v>
      </c>
      <c r="F5" s="40"/>
      <c r="G5" s="40"/>
      <c r="H5" s="40">
        <v>86.421360029143003</v>
      </c>
      <c r="I5" s="40"/>
      <c r="J5" s="40">
        <v>46.956634071111999</v>
      </c>
      <c r="K5" s="40"/>
      <c r="L5" s="40"/>
      <c r="M5" s="40"/>
      <c r="N5" s="40"/>
      <c r="O5" s="40"/>
      <c r="P5" s="40"/>
      <c r="Q5" s="40" t="s">
        <v>1356</v>
      </c>
      <c r="R5" s="40"/>
      <c r="S5" s="40"/>
      <c r="T5" s="40"/>
      <c r="U5" s="40"/>
      <c r="V5" s="40">
        <v>62.606678148859601</v>
      </c>
      <c r="W5" s="40"/>
      <c r="X5" s="40"/>
      <c r="Y5" s="40">
        <v>60.9924854158185</v>
      </c>
      <c r="Z5" s="40"/>
      <c r="AA5" s="40"/>
      <c r="AB5" s="40"/>
      <c r="AC5" s="40" t="s">
        <v>1353</v>
      </c>
      <c r="AD5" s="40"/>
      <c r="AE5" s="40"/>
      <c r="AF5" s="40">
        <v>76.593010343670002</v>
      </c>
      <c r="AG5" s="40">
        <v>7.19832618770499</v>
      </c>
      <c r="AH5" s="40">
        <v>20.5005829131563</v>
      </c>
      <c r="AI5" s="40">
        <v>811.97998317642703</v>
      </c>
    </row>
    <row r="6" spans="1:35" x14ac:dyDescent="0.25">
      <c r="A6" s="189"/>
      <c r="B6" s="190"/>
      <c r="C6" s="41" t="s">
        <v>1359</v>
      </c>
      <c r="D6" s="40">
        <v>52.886309548635403</v>
      </c>
      <c r="E6" s="40" t="s">
        <v>55</v>
      </c>
      <c r="F6" s="40"/>
      <c r="G6" s="40"/>
      <c r="H6" s="40">
        <v>104.108467843193</v>
      </c>
      <c r="I6" s="40"/>
      <c r="J6" s="40">
        <v>55.408642036249802</v>
      </c>
      <c r="K6" s="40"/>
      <c r="L6" s="40"/>
      <c r="M6" s="40"/>
      <c r="N6" s="40"/>
      <c r="O6" s="40"/>
      <c r="P6" s="40"/>
      <c r="Q6" s="40" t="s">
        <v>1356</v>
      </c>
      <c r="R6" s="40"/>
      <c r="S6" s="40"/>
      <c r="T6" s="40"/>
      <c r="U6" s="40"/>
      <c r="V6" s="40">
        <v>76.035439984702293</v>
      </c>
      <c r="W6" s="40"/>
      <c r="X6" s="40"/>
      <c r="Y6" s="40">
        <v>82.052251957452299</v>
      </c>
      <c r="Z6" s="40"/>
      <c r="AA6" s="40"/>
      <c r="AB6" s="40"/>
      <c r="AC6" s="40">
        <v>2.4781180444300301</v>
      </c>
      <c r="AD6" s="40"/>
      <c r="AE6" s="40"/>
      <c r="AF6" s="40">
        <v>91.275179273804298</v>
      </c>
      <c r="AG6" s="40">
        <v>8.9425738942688895</v>
      </c>
      <c r="AH6" s="40">
        <v>29.3750320446042</v>
      </c>
      <c r="AI6" s="40">
        <v>895.87808206146406</v>
      </c>
    </row>
    <row r="7" spans="1:35" x14ac:dyDescent="0.25">
      <c r="A7" s="189"/>
      <c r="B7" s="190"/>
      <c r="C7" s="41" t="s">
        <v>1360</v>
      </c>
      <c r="D7" s="40">
        <v>74.4762913372751</v>
      </c>
      <c r="E7" s="40" t="s">
        <v>55</v>
      </c>
      <c r="F7" s="40"/>
      <c r="G7" s="40"/>
      <c r="H7" s="40">
        <v>129.14570974965699</v>
      </c>
      <c r="I7" s="40"/>
      <c r="J7" s="40">
        <v>76.364011488106399</v>
      </c>
      <c r="K7" s="40"/>
      <c r="L7" s="40"/>
      <c r="M7" s="40"/>
      <c r="N7" s="40"/>
      <c r="O7" s="40"/>
      <c r="P7" s="40"/>
      <c r="Q7" s="40" t="s">
        <v>1356</v>
      </c>
      <c r="R7" s="40"/>
      <c r="S7" s="40"/>
      <c r="T7" s="40"/>
      <c r="U7" s="40"/>
      <c r="V7" s="40">
        <v>96.292307140883096</v>
      </c>
      <c r="W7" s="40"/>
      <c r="X7" s="40"/>
      <c r="Y7" s="40">
        <v>102.830514297376</v>
      </c>
      <c r="Z7" s="40"/>
      <c r="AA7" s="40"/>
      <c r="AB7" s="40"/>
      <c r="AC7" s="40">
        <v>2.71335497979641</v>
      </c>
      <c r="AD7" s="40"/>
      <c r="AE7" s="40"/>
      <c r="AF7" s="40">
        <v>109.95912661325001</v>
      </c>
      <c r="AG7" s="40">
        <v>9.3867339365969293</v>
      </c>
      <c r="AH7" s="40">
        <v>39.353027701965097</v>
      </c>
      <c r="AI7" s="40">
        <v>922.764521893611</v>
      </c>
    </row>
    <row r="8" spans="1:35" x14ac:dyDescent="0.25">
      <c r="A8" s="191"/>
      <c r="B8" s="192"/>
      <c r="C8" s="41" t="s">
        <v>1361</v>
      </c>
      <c r="D8" s="40">
        <v>55.378033114924598</v>
      </c>
      <c r="E8" s="40" t="s">
        <v>55</v>
      </c>
      <c r="F8" s="40"/>
      <c r="G8" s="40"/>
      <c r="H8" s="40">
        <v>107.36772349297</v>
      </c>
      <c r="I8" s="40"/>
      <c r="J8" s="40">
        <v>63.329107938572797</v>
      </c>
      <c r="K8" s="40"/>
      <c r="L8" s="40"/>
      <c r="M8" s="40"/>
      <c r="N8" s="40"/>
      <c r="O8" s="40"/>
      <c r="P8" s="40"/>
      <c r="Q8" s="40" t="s">
        <v>1356</v>
      </c>
      <c r="R8" s="40"/>
      <c r="S8" s="40"/>
      <c r="T8" s="40"/>
      <c r="U8" s="40"/>
      <c r="V8" s="40">
        <v>79.070468328830302</v>
      </c>
      <c r="W8" s="40"/>
      <c r="X8" s="40"/>
      <c r="Y8" s="40">
        <v>80.696964655978306</v>
      </c>
      <c r="Z8" s="40"/>
      <c r="AA8" s="40"/>
      <c r="AB8" s="40"/>
      <c r="AC8" s="40">
        <v>2.4324115998717</v>
      </c>
      <c r="AD8" s="40"/>
      <c r="AE8" s="40"/>
      <c r="AF8" s="40">
        <v>95.675797542929203</v>
      </c>
      <c r="AG8" s="40">
        <v>8.7742830487806298</v>
      </c>
      <c r="AH8" s="40">
        <v>26.262084534764298</v>
      </c>
      <c r="AI8" s="40">
        <v>940.31835229708497</v>
      </c>
    </row>
    <row r="9" spans="1:35" x14ac:dyDescent="0.2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 t="s">
        <v>1362</v>
      </c>
      <c r="AG10" s="2"/>
      <c r="AH10" s="176" t="s">
        <v>1363</v>
      </c>
      <c r="AI10" s="176"/>
    </row>
    <row r="11" spans="1:35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76"/>
      <c r="AI11" s="176"/>
    </row>
    <row r="12" spans="1:35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76"/>
      <c r="AI12" s="176"/>
    </row>
    <row r="13" spans="1:35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76"/>
      <c r="AI13" s="176"/>
    </row>
    <row r="14" spans="1:35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76"/>
      <c r="AI14" s="176"/>
    </row>
    <row r="15" spans="1:35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76"/>
      <c r="AI15" s="176"/>
    </row>
    <row r="16" spans="1:35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s="193" t="s">
        <v>1364</v>
      </c>
      <c r="B20" s="194"/>
      <c r="C20" s="195"/>
      <c r="D20" s="35"/>
      <c r="E20" s="35" t="s">
        <v>673</v>
      </c>
      <c r="F20" s="36" t="s">
        <v>1324</v>
      </c>
      <c r="G20" s="36"/>
      <c r="H20" s="36" t="s">
        <v>473</v>
      </c>
      <c r="I20" s="36" t="s">
        <v>204</v>
      </c>
      <c r="J20" s="35"/>
      <c r="K20" s="36" t="s">
        <v>136</v>
      </c>
      <c r="L20" s="36" t="s">
        <v>1180</v>
      </c>
      <c r="M20" s="36" t="s">
        <v>157</v>
      </c>
      <c r="N20" s="36"/>
      <c r="O20" s="36" t="s">
        <v>1345</v>
      </c>
      <c r="P20" s="36" t="s">
        <v>138</v>
      </c>
      <c r="Q20" s="35" t="s">
        <v>139</v>
      </c>
      <c r="R20" s="36" t="s">
        <v>218</v>
      </c>
      <c r="S20" s="36" t="s">
        <v>159</v>
      </c>
      <c r="T20" s="36" t="s">
        <v>140</v>
      </c>
      <c r="U20" s="36" t="s">
        <v>160</v>
      </c>
      <c r="V20" s="35" t="s">
        <v>161</v>
      </c>
      <c r="W20" s="36" t="s">
        <v>121</v>
      </c>
      <c r="X20" s="36" t="s">
        <v>188</v>
      </c>
      <c r="Y20" s="35" t="s">
        <v>142</v>
      </c>
      <c r="Z20" s="35"/>
      <c r="AA20" s="36" t="s">
        <v>143</v>
      </c>
      <c r="AB20" s="36" t="s">
        <v>144</v>
      </c>
      <c r="AC20" s="35"/>
      <c r="AD20" s="37" t="s">
        <v>1346</v>
      </c>
      <c r="AE20" s="37" t="s">
        <v>1347</v>
      </c>
      <c r="AF20" s="35" t="s">
        <v>148</v>
      </c>
      <c r="AG20" s="35"/>
      <c r="AH20" s="35"/>
      <c r="AI20" s="35"/>
    </row>
    <row r="21" spans="1:35" x14ac:dyDescent="0.25">
      <c r="D21" s="2"/>
      <c r="E21" s="2" t="s">
        <v>1365</v>
      </c>
      <c r="F21" s="2" t="s">
        <v>1366</v>
      </c>
      <c r="G21" s="2"/>
      <c r="H21" s="2" t="s">
        <v>1367</v>
      </c>
      <c r="I21" s="2" t="s">
        <v>1368</v>
      </c>
      <c r="J21" s="2"/>
      <c r="K21" s="2" t="s">
        <v>1369</v>
      </c>
      <c r="L21" s="2" t="s">
        <v>1370</v>
      </c>
      <c r="M21" s="2" t="s">
        <v>1371</v>
      </c>
      <c r="N21" s="2"/>
      <c r="O21" s="2" t="s">
        <v>1372</v>
      </c>
      <c r="P21" s="2" t="s">
        <v>1368</v>
      </c>
      <c r="Q21" s="2" t="s">
        <v>1369</v>
      </c>
      <c r="R21" s="2" t="s">
        <v>1368</v>
      </c>
      <c r="S21" s="2" t="s">
        <v>1367</v>
      </c>
      <c r="T21" s="2" t="s">
        <v>1367</v>
      </c>
      <c r="U21" s="42" t="s">
        <v>1373</v>
      </c>
      <c r="V21" s="2" t="s">
        <v>1367</v>
      </c>
      <c r="W21" s="2" t="s">
        <v>1372</v>
      </c>
      <c r="X21" s="2" t="s">
        <v>1368</v>
      </c>
      <c r="Y21" s="2" t="s">
        <v>1367</v>
      </c>
      <c r="Z21" s="2"/>
      <c r="AA21" s="2" t="s">
        <v>1367</v>
      </c>
      <c r="AB21" s="2" t="s">
        <v>1369</v>
      </c>
      <c r="AC21" s="2"/>
      <c r="AD21" s="2" t="s">
        <v>1370</v>
      </c>
      <c r="AE21" s="2" t="s">
        <v>1368</v>
      </c>
      <c r="AF21" s="2" t="s">
        <v>1367</v>
      </c>
      <c r="AG21" s="2"/>
      <c r="AH21" s="2"/>
      <c r="AI21" s="2"/>
    </row>
    <row r="22" spans="1:35" x14ac:dyDescent="0.25">
      <c r="D22" s="2"/>
      <c r="E22" s="2" t="s">
        <v>1374</v>
      </c>
      <c r="F22" s="2" t="s">
        <v>1375</v>
      </c>
      <c r="G22" s="2"/>
      <c r="H22" s="2" t="s">
        <v>1376</v>
      </c>
      <c r="I22" s="2" t="s">
        <v>1377</v>
      </c>
      <c r="J22" s="2"/>
      <c r="K22" s="2" t="s">
        <v>1378</v>
      </c>
      <c r="L22" s="2" t="s">
        <v>1379</v>
      </c>
      <c r="M22" s="2" t="s">
        <v>1380</v>
      </c>
      <c r="N22" s="2"/>
      <c r="O22" s="2" t="s">
        <v>1381</v>
      </c>
      <c r="P22" s="2" t="s">
        <v>1382</v>
      </c>
      <c r="Q22" s="2" t="s">
        <v>1383</v>
      </c>
      <c r="R22" s="2" t="s">
        <v>1384</v>
      </c>
      <c r="S22" s="2" t="s">
        <v>1385</v>
      </c>
      <c r="T22" s="2" t="s">
        <v>1386</v>
      </c>
      <c r="U22" s="2" t="s">
        <v>1387</v>
      </c>
      <c r="V22" s="2" t="s">
        <v>1388</v>
      </c>
      <c r="W22" s="2" t="s">
        <v>1389</v>
      </c>
      <c r="X22" s="2" t="s">
        <v>1390</v>
      </c>
      <c r="Y22" s="2" t="s">
        <v>1391</v>
      </c>
      <c r="Z22" s="2"/>
      <c r="AA22" s="2" t="s">
        <v>1392</v>
      </c>
      <c r="AB22" s="2" t="s">
        <v>1393</v>
      </c>
      <c r="AC22" s="2"/>
      <c r="AD22" s="2" t="s">
        <v>1394</v>
      </c>
      <c r="AE22" s="2" t="s">
        <v>1395</v>
      </c>
      <c r="AF22" s="2" t="s">
        <v>1396</v>
      </c>
      <c r="AG22" s="2"/>
      <c r="AH22" s="2"/>
      <c r="AI22" s="2"/>
    </row>
    <row r="23" spans="1:35" x14ac:dyDescent="0.25">
      <c r="D23" s="2"/>
      <c r="E23" s="2" t="s">
        <v>1397</v>
      </c>
      <c r="F23" s="2" t="s">
        <v>1398</v>
      </c>
      <c r="G23" s="2"/>
      <c r="H23" s="2" t="s">
        <v>1399</v>
      </c>
      <c r="I23" s="2" t="s">
        <v>1400</v>
      </c>
      <c r="J23" s="2"/>
      <c r="K23" s="2" t="s">
        <v>1401</v>
      </c>
      <c r="L23" s="2" t="s">
        <v>1402</v>
      </c>
      <c r="M23" s="2" t="s">
        <v>1403</v>
      </c>
      <c r="N23" s="2"/>
      <c r="O23" s="2" t="s">
        <v>1404</v>
      </c>
      <c r="P23" s="2" t="s">
        <v>1405</v>
      </c>
      <c r="Q23" s="2" t="s">
        <v>1406</v>
      </c>
      <c r="R23" s="2" t="s">
        <v>1407</v>
      </c>
      <c r="S23" s="2" t="s">
        <v>1408</v>
      </c>
      <c r="T23" s="2" t="s">
        <v>1409</v>
      </c>
      <c r="U23" s="2" t="s">
        <v>1410</v>
      </c>
      <c r="V23" s="2" t="s">
        <v>1411</v>
      </c>
      <c r="W23" s="2" t="s">
        <v>1412</v>
      </c>
      <c r="X23" s="2" t="s">
        <v>1413</v>
      </c>
      <c r="Y23" s="2" t="s">
        <v>1414</v>
      </c>
      <c r="Z23" s="2"/>
      <c r="AA23" s="2" t="s">
        <v>1415</v>
      </c>
      <c r="AB23" s="2" t="s">
        <v>1416</v>
      </c>
      <c r="AC23" s="2"/>
      <c r="AD23" s="2" t="s">
        <v>1417</v>
      </c>
      <c r="AE23" s="2" t="s">
        <v>1418</v>
      </c>
      <c r="AF23" s="2" t="s">
        <v>1419</v>
      </c>
      <c r="AG23" s="2"/>
      <c r="AH23" s="2"/>
      <c r="AI23" s="2"/>
    </row>
    <row r="24" spans="1:35" x14ac:dyDescent="0.25">
      <c r="D24" s="2"/>
      <c r="E24" s="43" t="s">
        <v>1420</v>
      </c>
      <c r="F24" s="2" t="s">
        <v>1421</v>
      </c>
      <c r="G24" s="2"/>
      <c r="H24" s="2" t="s">
        <v>1422</v>
      </c>
      <c r="I24" s="2" t="s">
        <v>1423</v>
      </c>
      <c r="J24" s="2"/>
      <c r="K24" s="43" t="s">
        <v>1424</v>
      </c>
      <c r="L24" s="43" t="s">
        <v>1425</v>
      </c>
      <c r="M24" s="2" t="s">
        <v>1426</v>
      </c>
      <c r="N24" s="2"/>
      <c r="O24" s="42" t="s">
        <v>1427</v>
      </c>
      <c r="P24" s="2" t="s">
        <v>1428</v>
      </c>
      <c r="Q24" s="43" t="s">
        <v>1429</v>
      </c>
      <c r="R24" s="2" t="s">
        <v>1430</v>
      </c>
      <c r="S24" s="2" t="s">
        <v>1431</v>
      </c>
      <c r="T24" s="2" t="s">
        <v>1432</v>
      </c>
      <c r="U24" s="2" t="s">
        <v>1433</v>
      </c>
      <c r="V24" s="2" t="s">
        <v>1434</v>
      </c>
      <c r="W24" s="42" t="s">
        <v>1435</v>
      </c>
      <c r="X24" s="2" t="s">
        <v>1436</v>
      </c>
      <c r="Y24" s="2" t="s">
        <v>1437</v>
      </c>
      <c r="Z24" s="2"/>
      <c r="AA24" s="2" t="s">
        <v>1438</v>
      </c>
      <c r="AB24" s="43" t="s">
        <v>1439</v>
      </c>
      <c r="AC24" s="2"/>
      <c r="AD24" s="2" t="s">
        <v>1417</v>
      </c>
      <c r="AE24" s="2" t="s">
        <v>1440</v>
      </c>
      <c r="AF24" s="2" t="s">
        <v>1441</v>
      </c>
      <c r="AG24" s="2"/>
      <c r="AH24" s="2"/>
      <c r="AI24" s="2"/>
    </row>
    <row r="25" spans="1:35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1442</v>
      </c>
      <c r="AI28" s="2"/>
    </row>
    <row r="29" spans="1:35" x14ac:dyDescent="0.25">
      <c r="C29" t="s">
        <v>1336</v>
      </c>
      <c r="D29" s="2" t="s">
        <v>1336</v>
      </c>
      <c r="E29" s="2" t="s">
        <v>1337</v>
      </c>
      <c r="F29" s="2" t="s">
        <v>1338</v>
      </c>
      <c r="G29" s="2" t="s">
        <v>1336</v>
      </c>
      <c r="H29" s="2" t="s">
        <v>1336</v>
      </c>
      <c r="I29" s="2" t="s">
        <v>1336</v>
      </c>
      <c r="J29" s="2" t="s">
        <v>1336</v>
      </c>
      <c r="K29" s="2" t="s">
        <v>1339</v>
      </c>
      <c r="L29" s="2"/>
      <c r="M29" s="2" t="s">
        <v>1336</v>
      </c>
      <c r="N29" s="2" t="s">
        <v>1336</v>
      </c>
      <c r="O29" s="2" t="s">
        <v>1336</v>
      </c>
      <c r="P29" s="2" t="s">
        <v>1336</v>
      </c>
      <c r="Q29" s="2" t="s">
        <v>1340</v>
      </c>
      <c r="R29" s="2" t="s">
        <v>1336</v>
      </c>
      <c r="S29" s="2" t="s">
        <v>1336</v>
      </c>
      <c r="T29" s="2" t="s">
        <v>1336</v>
      </c>
      <c r="U29" s="2" t="s">
        <v>1336</v>
      </c>
      <c r="V29" s="2" t="s">
        <v>1336</v>
      </c>
      <c r="W29" s="2" t="s">
        <v>1443</v>
      </c>
      <c r="X29" s="2" t="s">
        <v>1336</v>
      </c>
      <c r="Y29" s="2" t="s">
        <v>1336</v>
      </c>
      <c r="Z29" s="2" t="s">
        <v>1444</v>
      </c>
      <c r="AA29" s="2" t="s">
        <v>1336</v>
      </c>
      <c r="AB29" s="2" t="s">
        <v>1445</v>
      </c>
      <c r="AC29" s="2" t="s">
        <v>1340</v>
      </c>
      <c r="AD29" s="2" t="s">
        <v>1446</v>
      </c>
      <c r="AE29" s="2" t="s">
        <v>1447</v>
      </c>
      <c r="AF29" s="2" t="s">
        <v>1336</v>
      </c>
      <c r="AG29" s="2"/>
      <c r="AH29" s="2" t="s">
        <v>1448</v>
      </c>
      <c r="AI29" s="2" t="s">
        <v>456</v>
      </c>
    </row>
    <row r="30" spans="1:35" x14ac:dyDescent="0.25">
      <c r="A30" t="s">
        <v>1449</v>
      </c>
      <c r="C30" s="31" t="s">
        <v>1200</v>
      </c>
      <c r="D30" s="31" t="s">
        <v>149</v>
      </c>
      <c r="E30" s="31" t="s">
        <v>673</v>
      </c>
      <c r="F30" s="34" t="s">
        <v>131</v>
      </c>
      <c r="G30" s="31" t="s">
        <v>155</v>
      </c>
      <c r="H30" s="31" t="s">
        <v>135</v>
      </c>
      <c r="I30" s="31" t="s">
        <v>447</v>
      </c>
      <c r="J30" s="31" t="s">
        <v>156</v>
      </c>
      <c r="K30" s="44"/>
      <c r="L30" s="44" t="s">
        <v>1335</v>
      </c>
      <c r="M30" s="31" t="s">
        <v>157</v>
      </c>
      <c r="N30" s="31" t="s">
        <v>158</v>
      </c>
      <c r="O30" s="31" t="s">
        <v>206</v>
      </c>
      <c r="P30" s="31" t="s">
        <v>138</v>
      </c>
      <c r="Q30" s="31" t="s">
        <v>139</v>
      </c>
      <c r="R30" s="31" t="s">
        <v>218</v>
      </c>
      <c r="S30" s="31" t="s">
        <v>159</v>
      </c>
      <c r="T30" s="31" t="s">
        <v>140</v>
      </c>
      <c r="U30" s="31" t="s">
        <v>160</v>
      </c>
      <c r="V30" s="31" t="s">
        <v>161</v>
      </c>
      <c r="W30" s="34" t="s">
        <v>121</v>
      </c>
      <c r="X30" s="31" t="s">
        <v>188</v>
      </c>
      <c r="Y30" s="31" t="s">
        <v>142</v>
      </c>
      <c r="Z30" s="31" t="s">
        <v>273</v>
      </c>
      <c r="AA30" s="31" t="s">
        <v>143</v>
      </c>
      <c r="AB30" s="34" t="s">
        <v>144</v>
      </c>
      <c r="AC30" s="31" t="s">
        <v>210</v>
      </c>
      <c r="AD30" s="34" t="s">
        <v>199</v>
      </c>
      <c r="AE30" s="34" t="s">
        <v>223</v>
      </c>
      <c r="AF30" s="31" t="s">
        <v>148</v>
      </c>
      <c r="AG30" s="2"/>
      <c r="AH30" s="31" t="s">
        <v>162</v>
      </c>
      <c r="AI30" s="31" t="s">
        <v>963</v>
      </c>
    </row>
    <row r="31" spans="1:35" x14ac:dyDescent="0.25">
      <c r="A31" t="s">
        <v>1450</v>
      </c>
      <c r="C31" s="33">
        <v>7</v>
      </c>
      <c r="D31" s="31">
        <v>58</v>
      </c>
      <c r="E31" s="33">
        <v>3</v>
      </c>
      <c r="F31" s="31">
        <v>56</v>
      </c>
      <c r="G31" s="31">
        <v>52</v>
      </c>
      <c r="H31" s="31">
        <v>42</v>
      </c>
      <c r="I31" s="31">
        <v>48</v>
      </c>
      <c r="J31" s="31">
        <v>55</v>
      </c>
      <c r="K31" s="45">
        <v>13</v>
      </c>
      <c r="L31" s="45">
        <v>1</v>
      </c>
      <c r="M31" s="31">
        <v>68</v>
      </c>
      <c r="N31" s="31">
        <v>46</v>
      </c>
      <c r="O31" s="31">
        <v>54</v>
      </c>
      <c r="P31" s="31">
        <v>45</v>
      </c>
      <c r="Q31" s="31">
        <v>28</v>
      </c>
      <c r="R31" s="31">
        <v>39</v>
      </c>
      <c r="S31" s="31">
        <v>59</v>
      </c>
      <c r="T31" s="31">
        <v>63</v>
      </c>
      <c r="U31" s="31">
        <v>52</v>
      </c>
      <c r="V31" s="31">
        <v>73</v>
      </c>
      <c r="W31" s="31">
        <v>64</v>
      </c>
      <c r="X31" s="31">
        <v>56</v>
      </c>
      <c r="Y31" s="31">
        <v>66</v>
      </c>
      <c r="Z31" s="31">
        <v>18</v>
      </c>
      <c r="AA31" s="31">
        <v>50</v>
      </c>
      <c r="AB31" s="31">
        <v>33</v>
      </c>
      <c r="AC31" s="33">
        <v>9</v>
      </c>
      <c r="AD31" s="31">
        <v>3</v>
      </c>
      <c r="AE31" s="31">
        <v>28</v>
      </c>
      <c r="AF31" s="31">
        <v>69</v>
      </c>
      <c r="AG31" s="2"/>
      <c r="AH31" s="31">
        <v>28</v>
      </c>
      <c r="AI31" s="31">
        <v>45</v>
      </c>
    </row>
    <row r="32" spans="1:35" x14ac:dyDescent="0.25">
      <c r="D32" s="2"/>
      <c r="E32" s="2"/>
      <c r="F32" s="34" t="s">
        <v>1189</v>
      </c>
      <c r="G32" s="2"/>
      <c r="H32" s="2"/>
      <c r="I32" s="2"/>
      <c r="J32" s="2"/>
      <c r="K32" s="44" t="s">
        <v>893</v>
      </c>
      <c r="L32" s="44" t="s">
        <v>1332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34" t="s">
        <v>1103</v>
      </c>
      <c r="X32" s="2"/>
      <c r="Y32" s="2"/>
      <c r="Z32" s="2"/>
      <c r="AA32" s="2"/>
      <c r="AB32" s="34" t="s">
        <v>190</v>
      </c>
      <c r="AC32" s="2"/>
      <c r="AD32" s="34" t="s">
        <v>250</v>
      </c>
      <c r="AE32" s="2"/>
      <c r="AF32" s="2"/>
      <c r="AG32" s="2"/>
      <c r="AH32" s="2"/>
      <c r="AI32" s="2"/>
    </row>
    <row r="33" spans="2:35" x14ac:dyDescent="0.25">
      <c r="D33" s="2"/>
      <c r="E33" s="2"/>
      <c r="F33" s="31">
        <v>28</v>
      </c>
      <c r="G33" s="2"/>
      <c r="H33" s="2"/>
      <c r="I33" s="2"/>
      <c r="J33" s="2"/>
      <c r="K33" s="45">
        <v>5</v>
      </c>
      <c r="L33" s="45">
        <v>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31">
        <v>2</v>
      </c>
      <c r="X33" s="2"/>
      <c r="Y33" s="2"/>
      <c r="Z33" s="2"/>
      <c r="AA33" s="2"/>
      <c r="AB33" s="31">
        <v>51</v>
      </c>
      <c r="AC33" s="2"/>
      <c r="AD33" s="31">
        <v>5</v>
      </c>
      <c r="AE33" s="2"/>
      <c r="AF33" s="2"/>
      <c r="AG33" s="2"/>
      <c r="AH33" s="2"/>
      <c r="AI33" s="2"/>
    </row>
    <row r="39" spans="2:35" ht="15.75" thickBot="1" x14ac:dyDescent="0.3">
      <c r="O39" s="207" t="s">
        <v>1486</v>
      </c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2:35" ht="45" x14ac:dyDescent="0.25">
      <c r="B40" s="199" t="s">
        <v>1457</v>
      </c>
      <c r="C40" s="200"/>
      <c r="D40" s="200"/>
      <c r="E40" s="201"/>
      <c r="G40" s="180" t="s">
        <v>1465</v>
      </c>
      <c r="H40" s="181"/>
      <c r="I40" s="181"/>
      <c r="J40" s="181"/>
      <c r="K40" s="181"/>
      <c r="L40" s="182"/>
      <c r="O40" s="86" t="s">
        <v>1466</v>
      </c>
      <c r="P40" s="87" t="s">
        <v>1467</v>
      </c>
      <c r="Q40" s="86" t="s">
        <v>1468</v>
      </c>
      <c r="R40" s="87" t="s">
        <v>1469</v>
      </c>
      <c r="S40" s="87" t="s">
        <v>1470</v>
      </c>
      <c r="T40" s="87" t="s">
        <v>1471</v>
      </c>
      <c r="U40" s="87" t="s">
        <v>1472</v>
      </c>
      <c r="V40" s="86" t="s">
        <v>1473</v>
      </c>
      <c r="W40" s="86" t="s">
        <v>1474</v>
      </c>
      <c r="X40" s="87" t="s">
        <v>1475</v>
      </c>
      <c r="Y40" s="87" t="s">
        <v>1476</v>
      </c>
      <c r="Z40" s="87" t="s">
        <v>1477</v>
      </c>
      <c r="AA40" s="86"/>
      <c r="AB40" s="86"/>
      <c r="AC40" s="86"/>
      <c r="AD40" s="86" t="s">
        <v>1478</v>
      </c>
      <c r="AE40" s="87" t="s">
        <v>1479</v>
      </c>
    </row>
    <row r="41" spans="2:35" x14ac:dyDescent="0.25">
      <c r="B41" s="196" t="s">
        <v>1451</v>
      </c>
      <c r="C41" s="197"/>
      <c r="D41" s="197"/>
      <c r="E41" s="198"/>
      <c r="G41" s="63"/>
      <c r="H41" s="46" t="s">
        <v>149</v>
      </c>
      <c r="I41" s="47" t="s">
        <v>161</v>
      </c>
      <c r="J41" s="47" t="s">
        <v>142</v>
      </c>
      <c r="K41" s="48" t="s">
        <v>156</v>
      </c>
      <c r="L41" s="64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 t="s">
        <v>1480</v>
      </c>
      <c r="AA41" s="86" t="s">
        <v>1481</v>
      </c>
      <c r="AB41" s="86" t="s">
        <v>1482</v>
      </c>
      <c r="AC41" s="86" t="s">
        <v>1483</v>
      </c>
      <c r="AD41" s="86"/>
      <c r="AE41" s="86"/>
    </row>
    <row r="42" spans="2:35" x14ac:dyDescent="0.25">
      <c r="B42" s="74"/>
      <c r="C42" s="75" t="s">
        <v>1452</v>
      </c>
      <c r="D42" s="75" t="s">
        <v>1453</v>
      </c>
      <c r="E42" s="76" t="s">
        <v>1454</v>
      </c>
      <c r="G42" s="65" t="s">
        <v>1452</v>
      </c>
      <c r="H42" s="49">
        <v>40.9054</v>
      </c>
      <c r="I42" s="49">
        <v>86.507199999999997</v>
      </c>
      <c r="J42" s="49">
        <v>79.096900000000005</v>
      </c>
      <c r="K42" s="50">
        <v>7.5568999999999997</v>
      </c>
      <c r="L42" s="64"/>
      <c r="O42" s="86">
        <v>24</v>
      </c>
      <c r="P42" s="86" t="s">
        <v>204</v>
      </c>
      <c r="Q42" s="86" t="s">
        <v>1484</v>
      </c>
      <c r="R42" s="86"/>
      <c r="S42" s="86">
        <v>0.05</v>
      </c>
      <c r="T42" s="86">
        <v>99</v>
      </c>
      <c r="U42" s="86">
        <v>1.8E-3</v>
      </c>
      <c r="V42" s="86">
        <v>1.8E-3</v>
      </c>
      <c r="W42" s="86"/>
      <c r="X42" s="86"/>
      <c r="Y42" s="86"/>
      <c r="Z42" s="86"/>
      <c r="AA42" s="86"/>
      <c r="AB42" s="86"/>
      <c r="AC42" s="86"/>
      <c r="AD42" s="86"/>
      <c r="AE42" s="86">
        <v>5.1000000000000004E-3</v>
      </c>
    </row>
    <row r="43" spans="2:35" x14ac:dyDescent="0.25">
      <c r="B43" s="77" t="s">
        <v>1455</v>
      </c>
      <c r="C43" s="78">
        <v>32.25</v>
      </c>
      <c r="D43" s="78">
        <v>30.67</v>
      </c>
      <c r="E43" s="79">
        <v>35.36</v>
      </c>
      <c r="G43" s="66" t="s">
        <v>1453</v>
      </c>
      <c r="H43" s="67">
        <v>42.784100000000002</v>
      </c>
      <c r="I43" s="67">
        <v>84.426100000000005</v>
      </c>
      <c r="J43" s="67">
        <v>94.748199999999997</v>
      </c>
      <c r="K43" s="51">
        <v>8.5505999999999993</v>
      </c>
      <c r="L43" s="64"/>
      <c r="O43" s="86">
        <v>212</v>
      </c>
      <c r="P43" s="86" t="s">
        <v>159</v>
      </c>
      <c r="Q43" s="86" t="s">
        <v>1484</v>
      </c>
      <c r="R43" s="86"/>
      <c r="S43" s="86">
        <v>0.06</v>
      </c>
      <c r="T43" s="86">
        <v>99</v>
      </c>
      <c r="U43" s="86">
        <v>2.0999999999999999E-3</v>
      </c>
      <c r="V43" s="86">
        <v>2.0999999999999999E-3</v>
      </c>
      <c r="W43" s="86"/>
      <c r="X43" s="86"/>
      <c r="Y43" s="86"/>
      <c r="Z43" s="86"/>
      <c r="AA43" s="86"/>
      <c r="AB43" s="86"/>
      <c r="AC43" s="86"/>
      <c r="AD43" s="86"/>
      <c r="AE43" s="86">
        <v>6.1000000000000004E-3</v>
      </c>
    </row>
    <row r="44" spans="2:35" x14ac:dyDescent="0.25">
      <c r="B44" s="77" t="s">
        <v>204</v>
      </c>
      <c r="C44" s="78">
        <v>78.13</v>
      </c>
      <c r="D44" s="78">
        <v>82.12</v>
      </c>
      <c r="E44" s="79">
        <v>83.14</v>
      </c>
      <c r="G44" s="68" t="s">
        <v>1453</v>
      </c>
      <c r="H44" s="52">
        <v>35.716700000000003</v>
      </c>
      <c r="I44" s="52">
        <v>78.337299999999999</v>
      </c>
      <c r="J44" s="52">
        <v>71.594999999999999</v>
      </c>
      <c r="K44" s="53">
        <v>6.0298999999999996</v>
      </c>
      <c r="L44" s="64"/>
      <c r="O44" s="86">
        <v>220</v>
      </c>
      <c r="P44" s="86" t="s">
        <v>161</v>
      </c>
      <c r="Q44" s="86" t="s">
        <v>1484</v>
      </c>
      <c r="R44" s="86"/>
      <c r="S44" s="86">
        <v>0.09</v>
      </c>
      <c r="T44" s="86">
        <v>99</v>
      </c>
      <c r="U44" s="86">
        <v>3.2000000000000002E-3</v>
      </c>
      <c r="V44" s="86">
        <v>3.2000000000000002E-3</v>
      </c>
      <c r="W44" s="86"/>
      <c r="X44" s="86"/>
      <c r="Y44" s="86"/>
      <c r="Z44" s="86"/>
      <c r="AA44" s="86"/>
      <c r="AB44" s="86"/>
      <c r="AC44" s="86"/>
      <c r="AD44" s="86"/>
      <c r="AE44" s="86">
        <v>9.1000000000000004E-3</v>
      </c>
    </row>
    <row r="45" spans="2:35" x14ac:dyDescent="0.25">
      <c r="B45" s="77" t="s">
        <v>1456</v>
      </c>
      <c r="C45" s="78"/>
      <c r="D45" s="78"/>
      <c r="E45" s="79"/>
      <c r="G45" s="65" t="s">
        <v>1458</v>
      </c>
      <c r="H45" s="49">
        <v>47.591299999999997</v>
      </c>
      <c r="I45" s="49">
        <v>89.400099999999995</v>
      </c>
      <c r="J45" s="49">
        <v>103.6836</v>
      </c>
      <c r="K45" s="50">
        <v>54.904299999999999</v>
      </c>
      <c r="L45" s="64"/>
      <c r="O45" s="86">
        <v>252</v>
      </c>
      <c r="P45" s="86" t="s">
        <v>142</v>
      </c>
      <c r="Q45" s="86" t="s">
        <v>1484</v>
      </c>
      <c r="R45" s="86"/>
      <c r="S45" s="86">
        <v>0.1</v>
      </c>
      <c r="T45" s="86">
        <v>99</v>
      </c>
      <c r="U45" s="86">
        <v>3.5000000000000001E-3</v>
      </c>
      <c r="V45" s="86">
        <v>3.5000000000000001E-3</v>
      </c>
      <c r="W45" s="86"/>
      <c r="X45" s="86"/>
      <c r="Y45" s="86"/>
      <c r="Z45" s="86"/>
      <c r="AA45" s="86"/>
      <c r="AB45" s="86"/>
      <c r="AC45" s="86"/>
      <c r="AD45" s="86"/>
      <c r="AE45" s="86">
        <v>1.01E-2</v>
      </c>
    </row>
    <row r="46" spans="2:35" x14ac:dyDescent="0.25">
      <c r="B46" s="77" t="s">
        <v>138</v>
      </c>
      <c r="C46" s="78"/>
      <c r="D46" s="78"/>
      <c r="E46" s="79"/>
      <c r="G46" s="66" t="s">
        <v>1459</v>
      </c>
      <c r="H46" s="67">
        <v>51.735399999999998</v>
      </c>
      <c r="I46" s="67">
        <v>87.665300000000002</v>
      </c>
      <c r="J46" s="67">
        <v>121.40089999999999</v>
      </c>
      <c r="K46" s="51">
        <v>64.354100000000003</v>
      </c>
      <c r="L46" s="64"/>
      <c r="O46" s="86">
        <v>273</v>
      </c>
      <c r="P46" s="86" t="s">
        <v>148</v>
      </c>
      <c r="Q46" s="86" t="s">
        <v>1484</v>
      </c>
      <c r="R46" s="86"/>
      <c r="S46" s="86">
        <v>0.1</v>
      </c>
      <c r="T46" s="86">
        <v>99</v>
      </c>
      <c r="U46" s="86">
        <v>3.5000000000000001E-3</v>
      </c>
      <c r="V46" s="86">
        <v>3.5000000000000001E-3</v>
      </c>
      <c r="W46" s="86"/>
      <c r="X46" s="86"/>
      <c r="Y46" s="86"/>
      <c r="Z46" s="86"/>
      <c r="AA46" s="86"/>
      <c r="AB46" s="86"/>
      <c r="AC46" s="86"/>
      <c r="AD46" s="86"/>
      <c r="AE46" s="86">
        <v>1.01E-2</v>
      </c>
    </row>
    <row r="47" spans="2:35" x14ac:dyDescent="0.25">
      <c r="B47" s="77" t="s">
        <v>135</v>
      </c>
      <c r="C47" s="78"/>
      <c r="D47" s="78"/>
      <c r="E47" s="79"/>
      <c r="G47" s="68" t="s">
        <v>1460</v>
      </c>
      <c r="H47" s="52">
        <v>52.131399999999999</v>
      </c>
      <c r="I47" s="52">
        <v>90.172499999999999</v>
      </c>
      <c r="J47" s="52">
        <v>112.2037</v>
      </c>
      <c r="K47" s="53">
        <v>57.878</v>
      </c>
      <c r="L47" s="64"/>
      <c r="O47" s="86">
        <v>329</v>
      </c>
      <c r="P47" s="86" t="s">
        <v>149</v>
      </c>
      <c r="Q47" s="86" t="s">
        <v>1484</v>
      </c>
      <c r="R47" s="86"/>
      <c r="S47" s="86">
        <v>7.0000000000000007E-2</v>
      </c>
      <c r="T47" s="86">
        <v>99</v>
      </c>
      <c r="U47" s="86">
        <v>2.5000000000000001E-3</v>
      </c>
      <c r="V47" s="86">
        <v>2.5000000000000001E-3</v>
      </c>
      <c r="W47" s="86"/>
      <c r="X47" s="86"/>
      <c r="Y47" s="86"/>
      <c r="Z47" s="86"/>
      <c r="AA47" s="86"/>
      <c r="AB47" s="86"/>
      <c r="AC47" s="86"/>
      <c r="AD47" s="86"/>
      <c r="AE47" s="86">
        <v>7.1000000000000004E-3</v>
      </c>
    </row>
    <row r="48" spans="2:35" x14ac:dyDescent="0.25">
      <c r="B48" s="77" t="s">
        <v>218</v>
      </c>
      <c r="C48" s="78">
        <v>69.58</v>
      </c>
      <c r="D48" s="78">
        <v>76.680000000000007</v>
      </c>
      <c r="E48" s="79">
        <v>68.88</v>
      </c>
      <c r="G48" s="63"/>
      <c r="L48" s="64"/>
      <c r="O48" s="86">
        <v>394</v>
      </c>
      <c r="P48" s="86" t="s">
        <v>140</v>
      </c>
      <c r="Q48" s="86" t="s">
        <v>1484</v>
      </c>
      <c r="R48" s="86"/>
      <c r="S48" s="86">
        <v>0.08</v>
      </c>
      <c r="T48" s="86">
        <v>99</v>
      </c>
      <c r="U48" s="86">
        <v>2.8E-3</v>
      </c>
      <c r="V48" s="86">
        <v>2.8E-3</v>
      </c>
      <c r="W48" s="86"/>
      <c r="X48" s="86"/>
      <c r="Y48" s="86"/>
      <c r="Z48" s="86"/>
      <c r="AA48" s="86"/>
      <c r="AB48" s="86"/>
      <c r="AC48" s="86"/>
      <c r="AD48" s="86"/>
      <c r="AE48" s="86">
        <v>8.0999999999999996E-3</v>
      </c>
    </row>
    <row r="49" spans="2:54" x14ac:dyDescent="0.25">
      <c r="B49" s="77" t="s">
        <v>285</v>
      </c>
      <c r="C49" s="78">
        <v>95.85</v>
      </c>
      <c r="D49" s="78">
        <v>114.39</v>
      </c>
      <c r="E49" s="79">
        <v>85.65</v>
      </c>
      <c r="G49" s="63"/>
      <c r="H49" s="54" t="s">
        <v>149</v>
      </c>
      <c r="I49" s="55" t="s">
        <v>161</v>
      </c>
      <c r="J49" s="55" t="s">
        <v>142</v>
      </c>
      <c r="K49" s="56" t="s">
        <v>156</v>
      </c>
      <c r="L49" s="64"/>
      <c r="O49" s="86">
        <v>419</v>
      </c>
      <c r="P49" s="86" t="s">
        <v>143</v>
      </c>
      <c r="Q49" s="86" t="s">
        <v>1484</v>
      </c>
      <c r="R49" s="86"/>
      <c r="S49" s="86">
        <v>0.06</v>
      </c>
      <c r="T49" s="86">
        <v>99</v>
      </c>
      <c r="U49" s="86">
        <v>2.0999999999999999E-3</v>
      </c>
      <c r="V49" s="86">
        <v>2.0999999999999999E-3</v>
      </c>
      <c r="W49" s="86"/>
      <c r="X49" s="86"/>
      <c r="Y49" s="86"/>
      <c r="Z49" s="86"/>
      <c r="AA49" s="86"/>
      <c r="AB49" s="86"/>
      <c r="AC49" s="86"/>
      <c r="AD49" s="86"/>
      <c r="AE49" s="86">
        <v>6.1000000000000004E-3</v>
      </c>
    </row>
    <row r="50" spans="2:54" x14ac:dyDescent="0.25">
      <c r="B50" s="77" t="s">
        <v>140</v>
      </c>
      <c r="C50" s="78">
        <v>84.97</v>
      </c>
      <c r="D50" s="78">
        <v>93.75</v>
      </c>
      <c r="E50" s="79">
        <v>76</v>
      </c>
      <c r="G50" s="69" t="s">
        <v>1461</v>
      </c>
      <c r="H50" s="57">
        <f>AVERAGE(H42:H44)</f>
        <v>39.802066666666668</v>
      </c>
      <c r="I50" s="58">
        <f t="shared" ref="I50:K50" si="0">AVERAGE(I42:I44)</f>
        <v>83.090199999999996</v>
      </c>
      <c r="J50" s="58">
        <f t="shared" si="0"/>
        <v>81.813366666666667</v>
      </c>
      <c r="K50" s="50">
        <f t="shared" si="0"/>
        <v>7.3791333333333329</v>
      </c>
      <c r="L50" s="205" t="s">
        <v>1462</v>
      </c>
      <c r="O50" s="86">
        <v>584</v>
      </c>
      <c r="P50" s="86" t="s">
        <v>144</v>
      </c>
      <c r="Q50" s="86" t="s">
        <v>1484</v>
      </c>
      <c r="R50" s="86"/>
      <c r="S50" s="86">
        <v>0.09</v>
      </c>
      <c r="T50" s="86">
        <v>99</v>
      </c>
      <c r="U50" s="86">
        <v>3.2000000000000002E-3</v>
      </c>
      <c r="V50" s="86">
        <v>3.2000000000000002E-3</v>
      </c>
      <c r="W50" s="86"/>
      <c r="X50" s="86"/>
      <c r="Y50" s="86"/>
      <c r="Z50" s="86"/>
      <c r="AA50" s="86"/>
      <c r="AB50" s="86"/>
      <c r="AC50" s="86"/>
      <c r="AD50" s="86"/>
      <c r="AE50" s="86">
        <v>9.1000000000000004E-3</v>
      </c>
    </row>
    <row r="51" spans="2:54" x14ac:dyDescent="0.25">
      <c r="B51" s="77" t="s">
        <v>160</v>
      </c>
      <c r="C51" s="78">
        <v>50.38</v>
      </c>
      <c r="D51" s="78">
        <v>50.88</v>
      </c>
      <c r="E51" s="79">
        <v>49.26</v>
      </c>
      <c r="G51" s="70" t="s">
        <v>1463</v>
      </c>
      <c r="H51" s="59">
        <f>_xlfn.STDEV.S(H42:H44)/H50*100</f>
        <v>9.197027599912202</v>
      </c>
      <c r="I51" s="60">
        <f t="shared" ref="I51:K51" si="1">_xlfn.STDEV.S(I42:I44)/I50*100</f>
        <v>5.1096517681623075</v>
      </c>
      <c r="J51" s="60">
        <f t="shared" si="1"/>
        <v>14.439224299604378</v>
      </c>
      <c r="K51" s="61">
        <f t="shared" si="1"/>
        <v>17.206866633015768</v>
      </c>
      <c r="L51" s="206"/>
      <c r="O51" s="86">
        <v>595</v>
      </c>
      <c r="P51" s="86" t="s">
        <v>160</v>
      </c>
      <c r="Q51" s="86" t="s">
        <v>1484</v>
      </c>
      <c r="R51" s="86"/>
      <c r="S51" s="86">
        <v>0.05</v>
      </c>
      <c r="T51" s="86">
        <v>99</v>
      </c>
      <c r="U51" s="86">
        <v>1.8E-3</v>
      </c>
      <c r="V51" s="86">
        <v>1.8E-3</v>
      </c>
      <c r="W51" s="86"/>
      <c r="X51" s="86"/>
      <c r="Y51" s="86"/>
      <c r="Z51" s="86"/>
      <c r="AA51" s="86"/>
      <c r="AB51" s="86"/>
      <c r="AC51" s="86"/>
      <c r="AD51" s="86"/>
      <c r="AE51" s="86">
        <v>5.1000000000000004E-3</v>
      </c>
    </row>
    <row r="52" spans="2:54" x14ac:dyDescent="0.25">
      <c r="B52" s="77" t="s">
        <v>143</v>
      </c>
      <c r="C52" s="78">
        <v>37.79</v>
      </c>
      <c r="D52" s="78">
        <v>42.8</v>
      </c>
      <c r="E52" s="79">
        <v>40.43</v>
      </c>
      <c r="G52" s="69" t="s">
        <v>1461</v>
      </c>
      <c r="H52" s="57">
        <f>AVERAGE(H45:H47)</f>
        <v>50.486033333333332</v>
      </c>
      <c r="I52" s="58">
        <f t="shared" ref="I52:K52" si="2">AVERAGE(I45:I47)</f>
        <v>89.079300000000003</v>
      </c>
      <c r="J52" s="58">
        <f t="shared" si="2"/>
        <v>112.42939999999999</v>
      </c>
      <c r="K52" s="62">
        <f t="shared" si="2"/>
        <v>59.045466666666663</v>
      </c>
      <c r="L52" s="205" t="s">
        <v>1464</v>
      </c>
      <c r="O52" s="86">
        <v>717</v>
      </c>
      <c r="P52" s="86" t="s">
        <v>218</v>
      </c>
      <c r="Q52" s="86" t="s">
        <v>1484</v>
      </c>
      <c r="R52" s="86"/>
      <c r="S52" s="86">
        <v>0.06</v>
      </c>
      <c r="T52" s="86">
        <v>90</v>
      </c>
      <c r="U52" s="86">
        <v>2.3E-3</v>
      </c>
      <c r="V52" s="86">
        <v>2.3E-3</v>
      </c>
      <c r="W52" s="86"/>
      <c r="X52" s="86"/>
      <c r="Y52" s="86"/>
      <c r="Z52" s="86"/>
      <c r="AA52" s="86"/>
      <c r="AB52" s="86"/>
      <c r="AC52" s="86"/>
      <c r="AD52" s="86"/>
      <c r="AE52" s="86">
        <v>6.7000000000000002E-3</v>
      </c>
    </row>
    <row r="53" spans="2:54" x14ac:dyDescent="0.25">
      <c r="B53" s="77" t="s">
        <v>144</v>
      </c>
      <c r="C53" s="78">
        <v>94.36</v>
      </c>
      <c r="D53" s="78">
        <v>98.86</v>
      </c>
      <c r="E53" s="79">
        <v>88.29</v>
      </c>
      <c r="G53" s="70" t="s">
        <v>1463</v>
      </c>
      <c r="H53" s="59">
        <f>_xlfn.STDEV.S(H45:H47)/H52*100</f>
        <v>4.9810204152471087</v>
      </c>
      <c r="I53" s="60">
        <f t="shared" ref="I53:K53" si="3">_xlfn.STDEV.S(I45:I47)/I52*100</f>
        <v>1.4414304299318095</v>
      </c>
      <c r="J53" s="60">
        <f t="shared" si="3"/>
        <v>7.8812180135189811</v>
      </c>
      <c r="K53" s="61">
        <f t="shared" si="3"/>
        <v>8.1832944982195244</v>
      </c>
      <c r="L53" s="206"/>
      <c r="O53" s="86">
        <v>735</v>
      </c>
      <c r="P53" s="86" t="s">
        <v>1283</v>
      </c>
      <c r="Q53" s="86" t="s">
        <v>1484</v>
      </c>
      <c r="R53" s="86"/>
      <c r="S53" s="86">
        <v>0.05</v>
      </c>
      <c r="T53" s="86">
        <v>99</v>
      </c>
      <c r="U53" s="86">
        <v>1.8E-3</v>
      </c>
      <c r="V53" s="86">
        <v>1.8E-3</v>
      </c>
      <c r="W53" s="86"/>
      <c r="X53" s="86"/>
      <c r="Y53" s="86"/>
      <c r="Z53" s="86"/>
      <c r="AA53" s="86"/>
      <c r="AB53" s="86"/>
      <c r="AC53" s="86"/>
      <c r="AD53" s="86"/>
      <c r="AE53" s="86">
        <v>5.1000000000000004E-3</v>
      </c>
    </row>
    <row r="54" spans="2:54" x14ac:dyDescent="0.25">
      <c r="B54" s="77" t="s">
        <v>148</v>
      </c>
      <c r="C54" s="78">
        <v>81.180000000000007</v>
      </c>
      <c r="D54" s="78">
        <v>84.23</v>
      </c>
      <c r="E54" s="79">
        <v>87.24</v>
      </c>
      <c r="G54" s="63"/>
      <c r="L54" s="64"/>
      <c r="O54" s="86">
        <v>775</v>
      </c>
      <c r="P54" s="86" t="s">
        <v>135</v>
      </c>
      <c r="Q54" s="86" t="s">
        <v>1484</v>
      </c>
      <c r="R54" s="86"/>
      <c r="S54" s="86">
        <v>0.05</v>
      </c>
      <c r="T54" s="86">
        <v>99</v>
      </c>
      <c r="U54" s="86">
        <v>1.8E-3</v>
      </c>
      <c r="V54" s="86">
        <v>1.8E-3</v>
      </c>
      <c r="W54" s="86"/>
      <c r="X54" s="86"/>
      <c r="Y54" s="86"/>
      <c r="Z54" s="86"/>
      <c r="AA54" s="86"/>
      <c r="AB54" s="86"/>
      <c r="AC54" s="86"/>
      <c r="AD54" s="86"/>
      <c r="AE54" s="86">
        <v>5.1000000000000004E-3</v>
      </c>
    </row>
    <row r="55" spans="2:54" ht="15.75" thickBot="1" x14ac:dyDescent="0.3">
      <c r="B55" s="80"/>
      <c r="C55" s="81"/>
      <c r="D55" s="81"/>
      <c r="E55" s="82"/>
      <c r="G55" s="71"/>
      <c r="H55" s="72"/>
      <c r="I55" s="72"/>
      <c r="J55" s="72"/>
      <c r="K55" s="72"/>
      <c r="L55" s="73"/>
      <c r="O55" s="88">
        <v>778</v>
      </c>
      <c r="P55" s="88" t="s">
        <v>1485</v>
      </c>
      <c r="Q55" s="88" t="s">
        <v>1484</v>
      </c>
      <c r="R55" s="88"/>
      <c r="S55" s="88">
        <v>7.0000000000000007E-2</v>
      </c>
      <c r="T55" s="88">
        <v>99</v>
      </c>
      <c r="U55" s="88">
        <v>2.5000000000000001E-3</v>
      </c>
      <c r="V55" s="88">
        <v>2.5000000000000001E-3</v>
      </c>
      <c r="W55" s="88"/>
      <c r="X55" s="88"/>
      <c r="Y55" s="88"/>
      <c r="Z55" s="88"/>
      <c r="AA55" s="88"/>
      <c r="AB55" s="88"/>
      <c r="AC55" s="88"/>
      <c r="AD55" s="88"/>
      <c r="AE55" s="88">
        <v>7.1000000000000004E-3</v>
      </c>
    </row>
    <row r="56" spans="2:54" x14ac:dyDescent="0.25">
      <c r="B56" s="77" t="s">
        <v>157</v>
      </c>
      <c r="C56" s="78">
        <v>129.25</v>
      </c>
      <c r="D56" s="78">
        <v>132.29</v>
      </c>
      <c r="E56" s="79">
        <v>132.63</v>
      </c>
      <c r="O56" s="86">
        <v>784</v>
      </c>
      <c r="P56" s="86" t="s">
        <v>138</v>
      </c>
      <c r="Q56" s="86" t="s">
        <v>1484</v>
      </c>
      <c r="R56" s="86"/>
      <c r="S56" s="86">
        <v>0.04</v>
      </c>
      <c r="T56" s="86">
        <v>99</v>
      </c>
      <c r="U56" s="86">
        <v>1.4E-3</v>
      </c>
      <c r="V56" s="86">
        <v>1.4E-3</v>
      </c>
      <c r="W56" s="86"/>
      <c r="X56" s="86"/>
      <c r="Y56" s="86"/>
      <c r="Z56" s="86"/>
      <c r="AA56" s="86"/>
      <c r="AB56" s="86"/>
      <c r="AC56" s="86"/>
      <c r="AD56" s="86"/>
      <c r="AE56" s="86">
        <v>4.0000000000000001E-3</v>
      </c>
    </row>
    <row r="57" spans="2:54" x14ac:dyDescent="0.25">
      <c r="B57" s="77" t="s">
        <v>1345</v>
      </c>
      <c r="C57" s="78">
        <v>409.66</v>
      </c>
      <c r="D57" s="78">
        <v>406.4</v>
      </c>
      <c r="E57" s="79">
        <v>400.89</v>
      </c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</row>
    <row r="58" spans="2:54" x14ac:dyDescent="0.25">
      <c r="B58" s="77" t="s">
        <v>139</v>
      </c>
      <c r="C58" s="78">
        <v>4.12</v>
      </c>
      <c r="D58" s="78">
        <v>4.05</v>
      </c>
      <c r="E58" s="79">
        <v>4.18</v>
      </c>
    </row>
    <row r="59" spans="2:54" x14ac:dyDescent="0.25">
      <c r="B59" s="77" t="s">
        <v>121</v>
      </c>
      <c r="C59" s="78">
        <v>925</v>
      </c>
      <c r="D59" s="78">
        <v>917</v>
      </c>
      <c r="E59" s="79">
        <v>914</v>
      </c>
    </row>
    <row r="60" spans="2:54" x14ac:dyDescent="0.25">
      <c r="B60" s="77" t="s">
        <v>188</v>
      </c>
      <c r="C60" s="78">
        <v>31.2</v>
      </c>
      <c r="D60" s="78">
        <v>31.7</v>
      </c>
      <c r="E60" s="79">
        <v>31.14</v>
      </c>
    </row>
    <row r="61" spans="2:54" x14ac:dyDescent="0.25">
      <c r="B61" s="80"/>
      <c r="C61" s="81"/>
      <c r="D61" s="81"/>
      <c r="E61" s="82"/>
    </row>
    <row r="62" spans="2:54" ht="15.75" thickBot="1" x14ac:dyDescent="0.3">
      <c r="B62" s="80"/>
      <c r="C62" s="81"/>
      <c r="D62" s="81"/>
      <c r="E62" s="82"/>
    </row>
    <row r="63" spans="2:54" x14ac:dyDescent="0.25">
      <c r="B63" s="80" t="s">
        <v>131</v>
      </c>
      <c r="C63" s="81">
        <v>135.08000000000001</v>
      </c>
      <c r="D63" s="81">
        <v>139.93</v>
      </c>
      <c r="E63" s="82">
        <v>122.86</v>
      </c>
      <c r="O63" s="202" t="s">
        <v>1510</v>
      </c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4"/>
      <c r="AD63" s="180" t="s">
        <v>1539</v>
      </c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2"/>
    </row>
    <row r="64" spans="2:54" x14ac:dyDescent="0.25">
      <c r="B64" s="80" t="s">
        <v>189</v>
      </c>
      <c r="C64" s="81">
        <v>200.35</v>
      </c>
      <c r="D64" s="81">
        <v>205.77</v>
      </c>
      <c r="E64" s="82">
        <v>177.79</v>
      </c>
      <c r="O64" s="101" t="s">
        <v>1487</v>
      </c>
      <c r="P64" s="98"/>
      <c r="Q64" s="98"/>
      <c r="R64" s="89" t="s">
        <v>156</v>
      </c>
      <c r="S64" s="89" t="s">
        <v>161</v>
      </c>
      <c r="T64" s="89" t="s">
        <v>142</v>
      </c>
      <c r="U64" s="89" t="s">
        <v>148</v>
      </c>
      <c r="V64" s="89" t="s">
        <v>149</v>
      </c>
      <c r="W64" s="89" t="s">
        <v>135</v>
      </c>
      <c r="X64" s="90" t="s">
        <v>163</v>
      </c>
      <c r="Y64" s="32"/>
      <c r="Z64" s="89" t="s">
        <v>1488</v>
      </c>
      <c r="AA64" s="32"/>
      <c r="AB64" s="95" t="s">
        <v>139</v>
      </c>
      <c r="AD64" s="115" t="s">
        <v>1487</v>
      </c>
      <c r="AE64" s="109" t="s">
        <v>1455</v>
      </c>
      <c r="AF64" s="109" t="s">
        <v>1511</v>
      </c>
      <c r="AG64" s="109" t="s">
        <v>1512</v>
      </c>
      <c r="AH64" s="109" t="s">
        <v>1513</v>
      </c>
      <c r="AI64" s="109" t="s">
        <v>1096</v>
      </c>
      <c r="AJ64" s="109" t="s">
        <v>1514</v>
      </c>
      <c r="AK64" s="109" t="s">
        <v>1515</v>
      </c>
      <c r="AL64" s="109" t="s">
        <v>1516</v>
      </c>
      <c r="AM64" s="109" t="s">
        <v>1517</v>
      </c>
      <c r="AN64" s="109" t="s">
        <v>1518</v>
      </c>
      <c r="AO64" s="109" t="s">
        <v>1519</v>
      </c>
      <c r="AP64" s="109" t="s">
        <v>1099</v>
      </c>
      <c r="AQ64" s="109" t="s">
        <v>1520</v>
      </c>
      <c r="AR64" s="109" t="s">
        <v>1521</v>
      </c>
      <c r="AS64" s="109" t="s">
        <v>1522</v>
      </c>
      <c r="AT64" s="109" t="s">
        <v>1523</v>
      </c>
      <c r="AU64" s="109" t="s">
        <v>1524</v>
      </c>
      <c r="AV64" s="109" t="s">
        <v>1525</v>
      </c>
      <c r="AW64" s="109" t="s">
        <v>1526</v>
      </c>
      <c r="AX64" s="109" t="s">
        <v>1527</v>
      </c>
      <c r="AY64" s="109" t="s">
        <v>1528</v>
      </c>
      <c r="AZ64" s="109" t="s">
        <v>1529</v>
      </c>
      <c r="BB64" s="116" t="s">
        <v>1530</v>
      </c>
    </row>
    <row r="65" spans="2:54" x14ac:dyDescent="0.25">
      <c r="B65" s="80" t="s">
        <v>438</v>
      </c>
      <c r="C65" s="81">
        <v>5330</v>
      </c>
      <c r="D65" s="81">
        <v>5365</v>
      </c>
      <c r="E65" s="82">
        <v>5017</v>
      </c>
      <c r="O65" s="102"/>
      <c r="P65" s="99"/>
      <c r="Q65" s="99" t="s">
        <v>1489</v>
      </c>
      <c r="R65" s="100">
        <v>24.692875666460399</v>
      </c>
      <c r="S65" s="100">
        <v>70.568867380549094</v>
      </c>
      <c r="T65" s="100">
        <v>68.587198709354894</v>
      </c>
      <c r="U65" s="100">
        <v>76.878352582128699</v>
      </c>
      <c r="V65" s="100">
        <v>50.148174579604401</v>
      </c>
      <c r="W65" s="100">
        <v>109.121322725263</v>
      </c>
      <c r="X65" s="100">
        <v>790.808475856619</v>
      </c>
      <c r="Y65" s="94"/>
      <c r="Z65" s="100">
        <v>8.8736364485581305</v>
      </c>
      <c r="AA65" s="94"/>
      <c r="AB65" s="103">
        <v>2.58913128158453</v>
      </c>
      <c r="AD65" s="117" t="s">
        <v>1489</v>
      </c>
      <c r="AE65" s="110">
        <v>37.243736183338598</v>
      </c>
      <c r="AF65" s="110">
        <v>93.670759718981898</v>
      </c>
      <c r="AG65" s="110">
        <v>169.97623239720801</v>
      </c>
      <c r="AH65" s="110">
        <v>106.880653007989</v>
      </c>
      <c r="AI65" s="110">
        <v>76.184446689790093</v>
      </c>
      <c r="AJ65" s="110"/>
      <c r="AK65" s="110">
        <v>131.95836356628601</v>
      </c>
      <c r="AL65" s="110">
        <v>468.613954227389</v>
      </c>
      <c r="AM65" s="110">
        <v>43.917805917236699</v>
      </c>
      <c r="AN65" s="110">
        <v>2.53270685447611</v>
      </c>
      <c r="AO65" s="110">
        <v>47.781112064496398</v>
      </c>
      <c r="AP65" s="110">
        <v>55.023746788515503</v>
      </c>
      <c r="AQ65" s="110">
        <v>60.7191523729037</v>
      </c>
      <c r="AR65" s="110">
        <v>54.483323826328203</v>
      </c>
      <c r="AS65" s="110">
        <v>880.48071802018899</v>
      </c>
      <c r="AT65" s="110">
        <v>59.0884341514138</v>
      </c>
      <c r="AU65" s="110">
        <v>4.1826385538778199</v>
      </c>
      <c r="AV65" s="110">
        <v>3794.2144090260199</v>
      </c>
      <c r="AW65" s="110">
        <v>54.047053194338901</v>
      </c>
      <c r="AX65" s="110">
        <v>2.09215975437322</v>
      </c>
      <c r="AY65" s="110">
        <v>14.7458144772237</v>
      </c>
      <c r="AZ65" s="110">
        <v>77.965757523323504</v>
      </c>
      <c r="BB65" s="118">
        <v>8.4823476988117292</v>
      </c>
    </row>
    <row r="66" spans="2:54" ht="15.75" thickBot="1" x14ac:dyDescent="0.3">
      <c r="B66" s="83" t="s">
        <v>329</v>
      </c>
      <c r="C66" s="84"/>
      <c r="D66" s="84"/>
      <c r="E66" s="85"/>
      <c r="O66" s="102"/>
      <c r="P66" s="99"/>
      <c r="Q66" s="99" t="s">
        <v>1490</v>
      </c>
      <c r="R66" s="100">
        <v>26.532920675816801</v>
      </c>
      <c r="S66" s="100">
        <v>68.432535863069205</v>
      </c>
      <c r="T66" s="100">
        <v>67.530344433003407</v>
      </c>
      <c r="U66" s="100">
        <v>76.069418795938503</v>
      </c>
      <c r="V66" s="100">
        <v>48.711362783246202</v>
      </c>
      <c r="W66" s="100">
        <v>104.841614732816</v>
      </c>
      <c r="X66" s="100">
        <v>832.97696727415303</v>
      </c>
      <c r="Y66" s="94"/>
      <c r="Z66" s="100">
        <v>8.2038216546399791</v>
      </c>
      <c r="AA66" s="94"/>
      <c r="AB66" s="103">
        <v>2.5540602661904601</v>
      </c>
      <c r="AD66" s="117" t="s">
        <v>1490</v>
      </c>
      <c r="AE66" s="110">
        <v>35.533914560480497</v>
      </c>
      <c r="AF66" s="110">
        <v>88.618253829527305</v>
      </c>
      <c r="AG66" s="110">
        <v>170.56976629357899</v>
      </c>
      <c r="AH66" s="110">
        <v>117.93207208783799</v>
      </c>
      <c r="AI66" s="110">
        <v>80.517987489199797</v>
      </c>
      <c r="AJ66" s="110"/>
      <c r="AK66" s="110">
        <v>132.25166096391101</v>
      </c>
      <c r="AL66" s="110">
        <v>478.30233754471402</v>
      </c>
      <c r="AM66" s="110">
        <v>44.9487442271883</v>
      </c>
      <c r="AN66" s="110">
        <v>2.5522732404864699</v>
      </c>
      <c r="AO66" s="110">
        <v>52.593306688832101</v>
      </c>
      <c r="AP66" s="110">
        <v>66.777188787083105</v>
      </c>
      <c r="AQ66" s="110">
        <v>64.564762328801194</v>
      </c>
      <c r="AR66" s="110">
        <v>52.4947412554327</v>
      </c>
      <c r="AS66" s="110">
        <v>828.98528047211596</v>
      </c>
      <c r="AT66" s="110">
        <v>64.453226606559397</v>
      </c>
      <c r="AU66" s="110">
        <v>4.4630210340466299</v>
      </c>
      <c r="AV66" s="110">
        <v>3780.6270326184299</v>
      </c>
      <c r="AW66" s="110">
        <v>54.718924057321601</v>
      </c>
      <c r="AX66" s="110">
        <v>5.4218248826483801</v>
      </c>
      <c r="AY66" s="110">
        <v>16.0282913969174</v>
      </c>
      <c r="AZ66" s="110">
        <v>74.310792258324298</v>
      </c>
      <c r="BB66" s="118">
        <v>7.9413117779485898</v>
      </c>
    </row>
    <row r="67" spans="2:54" x14ac:dyDescent="0.25">
      <c r="O67" s="102"/>
      <c r="P67" s="99"/>
      <c r="Q67" s="99" t="s">
        <v>1491</v>
      </c>
      <c r="R67" s="100">
        <v>22.5508310304172</v>
      </c>
      <c r="S67" s="100">
        <v>70.679717994859203</v>
      </c>
      <c r="T67" s="100">
        <v>64.325853803070103</v>
      </c>
      <c r="U67" s="100">
        <v>73.559056727293594</v>
      </c>
      <c r="V67" s="100">
        <v>50.550929101255797</v>
      </c>
      <c r="W67" s="100">
        <v>110.62812737781</v>
      </c>
      <c r="X67" s="100">
        <v>698.70032402845504</v>
      </c>
      <c r="Y67" s="94"/>
      <c r="Z67" s="100">
        <v>7.8541120034950396</v>
      </c>
      <c r="AA67" s="94"/>
      <c r="AB67" s="103">
        <v>2.69052975817808</v>
      </c>
      <c r="AD67" s="117" t="s">
        <v>1491</v>
      </c>
      <c r="AE67" s="110">
        <v>34.211885344091499</v>
      </c>
      <c r="AF67" s="110">
        <v>93.7586520747235</v>
      </c>
      <c r="AG67" s="110">
        <v>158.75869401928699</v>
      </c>
      <c r="AH67" s="110">
        <v>135.770422822841</v>
      </c>
      <c r="AI67" s="110">
        <v>88.867260652213304</v>
      </c>
      <c r="AJ67" s="110"/>
      <c r="AK67" s="110">
        <v>132.38864186589001</v>
      </c>
      <c r="AL67" s="110">
        <v>464.25258852034</v>
      </c>
      <c r="AM67" s="110">
        <v>45.789577527882798</v>
      </c>
      <c r="AN67" s="110">
        <v>2.6692284534190902</v>
      </c>
      <c r="AO67" s="110">
        <v>53.549297998121197</v>
      </c>
      <c r="AP67" s="110">
        <v>67.106328004408695</v>
      </c>
      <c r="AQ67" s="110">
        <v>67.244404769911696</v>
      </c>
      <c r="AR67" s="110">
        <v>58.453965210279399</v>
      </c>
      <c r="AS67" s="110">
        <v>837.01197044129106</v>
      </c>
      <c r="AT67" s="110">
        <v>69.801517635081495</v>
      </c>
      <c r="AU67" s="110">
        <v>4.2744738039532297</v>
      </c>
      <c r="AV67" s="110">
        <v>3420.22855815813</v>
      </c>
      <c r="AW67" s="110">
        <v>53.332624442992</v>
      </c>
      <c r="AX67" s="110">
        <v>5.5369367559012099</v>
      </c>
      <c r="AY67" s="110">
        <v>13.897340458647101</v>
      </c>
      <c r="AZ67" s="110">
        <v>73.815998563390707</v>
      </c>
      <c r="BB67" s="118">
        <v>8.7228841827325301</v>
      </c>
    </row>
    <row r="68" spans="2:54" x14ac:dyDescent="0.25">
      <c r="O68" s="102"/>
      <c r="P68" s="99"/>
      <c r="Q68" s="99" t="s">
        <v>1492</v>
      </c>
      <c r="R68" s="100">
        <v>24.924701403118501</v>
      </c>
      <c r="S68" s="100">
        <v>75.596868544027302</v>
      </c>
      <c r="T68" s="100">
        <v>67.666361723367601</v>
      </c>
      <c r="U68" s="100">
        <v>78.902573503727695</v>
      </c>
      <c r="V68" s="100">
        <v>53.513813639256902</v>
      </c>
      <c r="W68" s="100">
        <v>117.31997091632699</v>
      </c>
      <c r="X68" s="100">
        <v>835.73732832885196</v>
      </c>
      <c r="Y68" s="94"/>
      <c r="Z68" s="100">
        <v>8.1936946026229691</v>
      </c>
      <c r="AA68" s="94"/>
      <c r="AB68" s="103">
        <v>2.8658897976123501</v>
      </c>
      <c r="AD68" s="117" t="s">
        <v>1492</v>
      </c>
      <c r="AE68" s="110">
        <v>35.926128092862498</v>
      </c>
      <c r="AF68" s="110">
        <v>102.45924678281099</v>
      </c>
      <c r="AG68" s="110">
        <v>182.654094020738</v>
      </c>
      <c r="AH68" s="110">
        <v>134.36277546112899</v>
      </c>
      <c r="AI68" s="110">
        <v>73.196668250007406</v>
      </c>
      <c r="AJ68" s="110"/>
      <c r="AK68" s="110">
        <v>147.17369073077299</v>
      </c>
      <c r="AL68" s="110">
        <v>496.42742147454601</v>
      </c>
      <c r="AM68" s="110">
        <v>50.335501444926997</v>
      </c>
      <c r="AN68" s="110">
        <v>2.87978369614288</v>
      </c>
      <c r="AO68" s="110">
        <v>55.392532999975103</v>
      </c>
      <c r="AP68" s="110">
        <v>87.539813218817699</v>
      </c>
      <c r="AQ68" s="110">
        <v>74.380645632870596</v>
      </c>
      <c r="AR68" s="110">
        <v>56.800756431026898</v>
      </c>
      <c r="AS68" s="110">
        <v>860.38276104286899</v>
      </c>
      <c r="AT68" s="110">
        <v>76.915483040920094</v>
      </c>
      <c r="AU68" s="110">
        <v>4.7433272626055896</v>
      </c>
      <c r="AV68" s="110">
        <v>3840.3620102498498</v>
      </c>
      <c r="AW68" s="110">
        <v>56.275875343028503</v>
      </c>
      <c r="AX68" s="110">
        <v>6.6456392866173601</v>
      </c>
      <c r="AY68" s="110">
        <v>16.598455220803199</v>
      </c>
      <c r="AZ68" s="110">
        <v>80.609504625729102</v>
      </c>
      <c r="BB68" s="118">
        <v>7.5217487194112698</v>
      </c>
    </row>
    <row r="69" spans="2:54" x14ac:dyDescent="0.25">
      <c r="O69" s="102"/>
      <c r="P69" s="99"/>
      <c r="Q69" s="99" t="s">
        <v>1493</v>
      </c>
      <c r="R69" s="100">
        <v>29.6369765005944</v>
      </c>
      <c r="S69" s="100">
        <v>68.969388846339697</v>
      </c>
      <c r="T69" s="100">
        <v>65.184516114723905</v>
      </c>
      <c r="U69" s="100">
        <v>72.595765361789304</v>
      </c>
      <c r="V69" s="100">
        <v>48.0516828689628</v>
      </c>
      <c r="W69" s="100">
        <v>107.314809908163</v>
      </c>
      <c r="X69" s="100">
        <v>787.18088647717695</v>
      </c>
      <c r="Y69" s="94"/>
      <c r="Z69" s="100">
        <v>7.4343016740078101</v>
      </c>
      <c r="AA69" s="94"/>
      <c r="AB69" s="103">
        <v>2.5065349678312199</v>
      </c>
      <c r="AD69" s="117" t="s">
        <v>1493</v>
      </c>
      <c r="AE69" s="110">
        <v>34.4113795583472</v>
      </c>
      <c r="AF69" s="110">
        <v>80.936580646688</v>
      </c>
      <c r="AG69" s="110">
        <v>201.40581123256601</v>
      </c>
      <c r="AH69" s="110">
        <v>112.61899751717</v>
      </c>
      <c r="AI69" s="110">
        <v>75.914552077060605</v>
      </c>
      <c r="AJ69" s="110"/>
      <c r="AK69" s="110">
        <v>136.72735516094701</v>
      </c>
      <c r="AL69" s="110">
        <v>480.38536762711601</v>
      </c>
      <c r="AM69" s="110">
        <v>52.094387878276997</v>
      </c>
      <c r="AN69" s="110">
        <v>2.4953172692509198</v>
      </c>
      <c r="AO69" s="110">
        <v>53.136561432592799</v>
      </c>
      <c r="AP69" s="110">
        <v>77.025366191271502</v>
      </c>
      <c r="AQ69" s="110">
        <v>64.6114398237317</v>
      </c>
      <c r="AR69" s="110">
        <v>50.575229092154302</v>
      </c>
      <c r="AS69" s="110">
        <v>842.70392356526099</v>
      </c>
      <c r="AT69" s="110">
        <v>67.110370336572302</v>
      </c>
      <c r="AU69" s="110">
        <v>3.9784991349080499</v>
      </c>
      <c r="AV69" s="110">
        <v>3602.4507513613098</v>
      </c>
      <c r="AW69" s="110">
        <v>54.875319734495903</v>
      </c>
      <c r="AX69" s="110">
        <v>5.4730652973497698</v>
      </c>
      <c r="AY69" s="110">
        <v>15.3038218875959</v>
      </c>
      <c r="AZ69" s="110">
        <v>74.523669454895995</v>
      </c>
      <c r="BB69" s="118">
        <v>7.0052575704715396</v>
      </c>
    </row>
    <row r="70" spans="2:54" x14ac:dyDescent="0.25">
      <c r="O70" s="102"/>
      <c r="P70" s="99"/>
      <c r="Q70" s="99" t="s">
        <v>1494</v>
      </c>
      <c r="R70" s="100">
        <v>33.9095060396536</v>
      </c>
      <c r="S70" s="100">
        <v>69.270843163505504</v>
      </c>
      <c r="T70" s="100">
        <v>64.695949567369397</v>
      </c>
      <c r="U70" s="100">
        <v>72.095037204518206</v>
      </c>
      <c r="V70" s="100">
        <v>48.606862633022303</v>
      </c>
      <c r="W70" s="100">
        <v>108.378880020465</v>
      </c>
      <c r="X70" s="100">
        <v>715.88662122261201</v>
      </c>
      <c r="Y70" s="94"/>
      <c r="Z70" s="100">
        <v>7.9790567712455696</v>
      </c>
      <c r="AA70" s="94"/>
      <c r="AB70" s="103">
        <v>2.4118964648916101</v>
      </c>
      <c r="AD70" s="117" t="s">
        <v>1494</v>
      </c>
      <c r="AE70" s="110">
        <v>33.878150333088797</v>
      </c>
      <c r="AF70" s="110">
        <v>86.565565711863997</v>
      </c>
      <c r="AG70" s="110">
        <v>211.213924224046</v>
      </c>
      <c r="AH70" s="110">
        <v>118.146549633319</v>
      </c>
      <c r="AI70" s="110">
        <v>78.660775725561294</v>
      </c>
      <c r="AJ70" s="110"/>
      <c r="AK70" s="110">
        <v>137.162668117518</v>
      </c>
      <c r="AL70" s="110">
        <v>487.91704723742498</v>
      </c>
      <c r="AM70" s="110">
        <v>49.426915204195801</v>
      </c>
      <c r="AN70" s="110">
        <v>2.6758622122914302</v>
      </c>
      <c r="AO70" s="110">
        <v>47.175089684940602</v>
      </c>
      <c r="AP70" s="110">
        <v>94.803745000444295</v>
      </c>
      <c r="AQ70" s="110">
        <v>66.100882130914499</v>
      </c>
      <c r="AR70" s="110">
        <v>53.478453885958402</v>
      </c>
      <c r="AS70" s="110">
        <v>854.00876023535204</v>
      </c>
      <c r="AT70" s="110">
        <v>71.882079559662699</v>
      </c>
      <c r="AU70" s="110">
        <v>4.1458520903046798</v>
      </c>
      <c r="AV70" s="110">
        <v>3905.9999352672698</v>
      </c>
      <c r="AW70" s="110">
        <v>55.908658989966099</v>
      </c>
      <c r="AX70" s="110">
        <v>5.51898731482133</v>
      </c>
      <c r="AY70" s="110">
        <v>16.958024562077998</v>
      </c>
      <c r="AZ70" s="110">
        <v>74.899533047965903</v>
      </c>
      <c r="BB70" s="118">
        <v>8.0229573949334707</v>
      </c>
    </row>
    <row r="71" spans="2:54" x14ac:dyDescent="0.25">
      <c r="O71" s="102"/>
      <c r="P71" s="99"/>
      <c r="Q71" s="99" t="s">
        <v>1495</v>
      </c>
      <c r="R71" s="100">
        <v>39.7863488342621</v>
      </c>
      <c r="S71" s="100">
        <v>76.607566502116498</v>
      </c>
      <c r="T71" s="100">
        <v>72.440247320329206</v>
      </c>
      <c r="U71" s="100">
        <v>81.8866362236583</v>
      </c>
      <c r="V71" s="100">
        <v>54.504998584375301</v>
      </c>
      <c r="W71" s="100">
        <v>120.520637150583</v>
      </c>
      <c r="X71" s="100">
        <v>805.64459710072003</v>
      </c>
      <c r="Y71" s="94"/>
      <c r="Z71" s="100">
        <v>8.3385748030354705</v>
      </c>
      <c r="AA71" s="94"/>
      <c r="AB71" s="103">
        <v>2.5767435008019399</v>
      </c>
      <c r="AD71" s="117" t="s">
        <v>1495</v>
      </c>
      <c r="AE71" s="110">
        <v>33.944254813509197</v>
      </c>
      <c r="AF71" s="110">
        <v>97.125008192337603</v>
      </c>
      <c r="AG71" s="110">
        <v>223.11455941107801</v>
      </c>
      <c r="AH71" s="110">
        <v>139.43314927185401</v>
      </c>
      <c r="AI71" s="110">
        <v>86.137604177306102</v>
      </c>
      <c r="AJ71" s="110"/>
      <c r="AK71" s="110">
        <v>132.74699175496301</v>
      </c>
      <c r="AL71" s="110">
        <v>458.508083844461</v>
      </c>
      <c r="AM71" s="110">
        <v>55.948270147254199</v>
      </c>
      <c r="AN71" s="110">
        <v>2.7254024126757401</v>
      </c>
      <c r="AO71" s="110">
        <v>54.828964507864598</v>
      </c>
      <c r="AP71" s="110">
        <v>73.564988560128796</v>
      </c>
      <c r="AQ71" s="110">
        <v>65.907715701389193</v>
      </c>
      <c r="AR71" s="110">
        <v>50.378224176101</v>
      </c>
      <c r="AS71" s="110">
        <v>856.86690548585398</v>
      </c>
      <c r="AT71" s="110">
        <v>76.4594202828047</v>
      </c>
      <c r="AU71" s="110">
        <v>4.1221334753571997</v>
      </c>
      <c r="AV71" s="110">
        <v>3843.7891261899599</v>
      </c>
      <c r="AW71" s="110">
        <v>52.453324613121197</v>
      </c>
      <c r="AX71" s="110">
        <v>5.3963856628056801</v>
      </c>
      <c r="AY71" s="110">
        <v>16.994967723523501</v>
      </c>
      <c r="AZ71" s="110">
        <v>83.933242449256994</v>
      </c>
      <c r="BB71" s="118">
        <v>8.5842069078360694</v>
      </c>
    </row>
    <row r="72" spans="2:54" x14ac:dyDescent="0.25">
      <c r="O72" s="102"/>
      <c r="P72" s="99"/>
      <c r="Q72" s="99" t="s">
        <v>1496</v>
      </c>
      <c r="R72" s="100">
        <v>32.339614720564697</v>
      </c>
      <c r="S72" s="100">
        <v>74.769290974125795</v>
      </c>
      <c r="T72" s="100">
        <v>66.599326306905695</v>
      </c>
      <c r="U72" s="100">
        <v>76.676825464432497</v>
      </c>
      <c r="V72" s="100">
        <v>53.872397275396096</v>
      </c>
      <c r="W72" s="100">
        <v>117.12792057564801</v>
      </c>
      <c r="X72" s="100">
        <v>766.72528298299699</v>
      </c>
      <c r="Y72" s="94"/>
      <c r="Z72" s="100">
        <v>7.8318125137824897</v>
      </c>
      <c r="AA72" s="94"/>
      <c r="AB72" s="103">
        <v>2.4457148952351799</v>
      </c>
      <c r="AD72" s="117" t="s">
        <v>1496</v>
      </c>
      <c r="AE72" s="110">
        <v>33.897508505478399</v>
      </c>
      <c r="AF72" s="110">
        <v>105.656170691803</v>
      </c>
      <c r="AG72" s="110">
        <v>214.24880656575101</v>
      </c>
      <c r="AH72" s="110">
        <v>149.59271240563999</v>
      </c>
      <c r="AI72" s="110">
        <v>84.487966041660599</v>
      </c>
      <c r="AJ72" s="110"/>
      <c r="AK72" s="110">
        <v>130.465390244307</v>
      </c>
      <c r="AL72" s="110">
        <v>458.90602413994202</v>
      </c>
      <c r="AM72" s="110">
        <v>54.736974712337698</v>
      </c>
      <c r="AN72" s="110">
        <v>2.6034328547157899</v>
      </c>
      <c r="AO72" s="110">
        <v>55.225940062571901</v>
      </c>
      <c r="AP72" s="110">
        <v>83.734355179440897</v>
      </c>
      <c r="AQ72" s="110">
        <v>66.691731600950902</v>
      </c>
      <c r="AR72" s="110">
        <v>53.029388167103903</v>
      </c>
      <c r="AS72" s="110">
        <v>842.27605932942902</v>
      </c>
      <c r="AT72" s="110">
        <v>74.138389237527207</v>
      </c>
      <c r="AU72" s="110">
        <v>4.4471568633345901</v>
      </c>
      <c r="AV72" s="110">
        <v>3736.5261493968701</v>
      </c>
      <c r="AW72" s="110">
        <v>55.240363331938902</v>
      </c>
      <c r="AX72" s="110">
        <v>5.3467290353976198</v>
      </c>
      <c r="AY72" s="110">
        <v>15.171341007197499</v>
      </c>
      <c r="AZ72" s="110">
        <v>78.524649977704897</v>
      </c>
      <c r="BB72" s="118">
        <v>7.95323865670212</v>
      </c>
    </row>
    <row r="73" spans="2:54" x14ac:dyDescent="0.25">
      <c r="O73" s="102"/>
      <c r="P73" s="99"/>
      <c r="Q73" s="99" t="s">
        <v>1497</v>
      </c>
      <c r="R73" s="100">
        <v>31.752377700847902</v>
      </c>
      <c r="S73" s="100">
        <v>79.761849647416398</v>
      </c>
      <c r="T73" s="100">
        <v>75.134285244458496</v>
      </c>
      <c r="U73" s="100">
        <v>85.348775875481095</v>
      </c>
      <c r="V73" s="100">
        <v>57.786951056292303</v>
      </c>
      <c r="W73" s="100">
        <v>126.200164211203</v>
      </c>
      <c r="X73" s="100">
        <v>911.33261983765101</v>
      </c>
      <c r="Y73" s="94"/>
      <c r="Z73" s="100">
        <v>8.34800480441457</v>
      </c>
      <c r="AA73" s="94"/>
      <c r="AB73" s="103">
        <v>3.00051126601468</v>
      </c>
      <c r="AD73" s="117" t="s">
        <v>1497</v>
      </c>
      <c r="AE73" s="110">
        <v>40.758356895506203</v>
      </c>
      <c r="AF73" s="110">
        <v>114.32316983917799</v>
      </c>
      <c r="AG73" s="110">
        <v>167.18864404148701</v>
      </c>
      <c r="AH73" s="110">
        <v>126.845623705459</v>
      </c>
      <c r="AI73" s="110">
        <v>93.408629141722898</v>
      </c>
      <c r="AJ73" s="110"/>
      <c r="AK73" s="110">
        <v>151.65621074200399</v>
      </c>
      <c r="AL73" s="110">
        <v>513.35176447227298</v>
      </c>
      <c r="AM73" s="110">
        <v>57.623769837066497</v>
      </c>
      <c r="AN73" s="110">
        <v>3.0151939892330901</v>
      </c>
      <c r="AO73" s="110">
        <v>56.566921447882002</v>
      </c>
      <c r="AP73" s="110">
        <v>82.194387585589595</v>
      </c>
      <c r="AQ73" s="110">
        <v>69.9786952429818</v>
      </c>
      <c r="AR73" s="110">
        <v>60.840344494299501</v>
      </c>
      <c r="AS73" s="110">
        <v>889.90805496487303</v>
      </c>
      <c r="AT73" s="110">
        <v>79.752401387899894</v>
      </c>
      <c r="AU73" s="110">
        <v>4.4156192737825304</v>
      </c>
      <c r="AV73" s="110">
        <v>3974.6141147081598</v>
      </c>
      <c r="AW73" s="110">
        <v>60.321592557584701</v>
      </c>
      <c r="AX73" s="110">
        <v>5.2396291989415804</v>
      </c>
      <c r="AY73" s="110">
        <v>15.586919957387099</v>
      </c>
      <c r="AZ73" s="110">
        <v>88.564676878683699</v>
      </c>
      <c r="BB73" s="118">
        <v>7.9286478252833197</v>
      </c>
    </row>
    <row r="74" spans="2:54" x14ac:dyDescent="0.25">
      <c r="O74" s="102"/>
      <c r="P74" s="99"/>
      <c r="Q74" s="99" t="s">
        <v>1498</v>
      </c>
      <c r="R74" s="100">
        <v>36.964975052439698</v>
      </c>
      <c r="S74" s="100">
        <v>82.386733968659698</v>
      </c>
      <c r="T74" s="100">
        <v>75.407069898455703</v>
      </c>
      <c r="U74" s="100">
        <v>84.447051951624204</v>
      </c>
      <c r="V74" s="100">
        <v>58.748421816234703</v>
      </c>
      <c r="W74" s="100">
        <v>129.51520268173101</v>
      </c>
      <c r="X74" s="100">
        <v>908.27211685801603</v>
      </c>
      <c r="Y74" s="94"/>
      <c r="Z74" s="100">
        <v>8.8013828330976107</v>
      </c>
      <c r="AA74" s="94"/>
      <c r="AB74" s="103">
        <v>2.90141853473318</v>
      </c>
      <c r="AD74" s="117" t="s">
        <v>1498</v>
      </c>
      <c r="AE74" s="110">
        <v>39.0952501355126</v>
      </c>
      <c r="AF74" s="110">
        <v>124.814341697426</v>
      </c>
      <c r="AG74" s="110">
        <v>197.09283975387601</v>
      </c>
      <c r="AH74" s="110">
        <v>142.746740807957</v>
      </c>
      <c r="AI74" s="110">
        <v>94.794743775895597</v>
      </c>
      <c r="AJ74" s="110"/>
      <c r="AK74" s="110">
        <v>142.351425361358</v>
      </c>
      <c r="AL74" s="110">
        <v>512.64559626653602</v>
      </c>
      <c r="AM74" s="110">
        <v>56.131343554377601</v>
      </c>
      <c r="AN74" s="110">
        <v>2.8397379293586802</v>
      </c>
      <c r="AO74" s="110">
        <v>58.508174363559498</v>
      </c>
      <c r="AP74" s="110">
        <v>81.331686441046003</v>
      </c>
      <c r="AQ74" s="110">
        <v>68.563290054127094</v>
      </c>
      <c r="AR74" s="110">
        <v>61.853003535451897</v>
      </c>
      <c r="AS74" s="110">
        <v>898.84880345539898</v>
      </c>
      <c r="AT74" s="110">
        <v>80.653458635244405</v>
      </c>
      <c r="AU74" s="110">
        <v>4.7136689715456397</v>
      </c>
      <c r="AV74" s="110">
        <v>4031.8162401366499</v>
      </c>
      <c r="AW74" s="110">
        <v>60.163345732004501</v>
      </c>
      <c r="AX74" s="110">
        <v>5.9416567020840096</v>
      </c>
      <c r="AY74" s="110">
        <v>16.786454088390201</v>
      </c>
      <c r="AZ74" s="110">
        <v>89.999155334305797</v>
      </c>
      <c r="BB74" s="118">
        <v>8.6737315530626695</v>
      </c>
    </row>
    <row r="75" spans="2:54" x14ac:dyDescent="0.25">
      <c r="O75" s="102"/>
      <c r="P75" s="99"/>
      <c r="Q75" s="99" t="s">
        <v>1499</v>
      </c>
      <c r="R75" s="100">
        <v>21.0145595500572</v>
      </c>
      <c r="S75" s="100">
        <v>66.3951730403071</v>
      </c>
      <c r="T75" s="100">
        <v>60.341298962136598</v>
      </c>
      <c r="U75" s="100">
        <v>70.860340037916203</v>
      </c>
      <c r="V75" s="100">
        <v>48.314014531081703</v>
      </c>
      <c r="W75" s="100">
        <v>104.47839835710199</v>
      </c>
      <c r="X75" s="100">
        <v>781.31944243523196</v>
      </c>
      <c r="Y75" s="94"/>
      <c r="Z75" s="100">
        <v>8.1072428570316895</v>
      </c>
      <c r="AA75" s="94"/>
      <c r="AB75" s="103">
        <v>2.76051363859828</v>
      </c>
      <c r="AD75" s="117" t="s">
        <v>1499</v>
      </c>
      <c r="AE75" s="110">
        <v>31.831669271196901</v>
      </c>
      <c r="AF75" s="110">
        <v>93.880983001093597</v>
      </c>
      <c r="AG75" s="110">
        <v>153.382879951083</v>
      </c>
      <c r="AH75" s="110">
        <v>104.55102011420701</v>
      </c>
      <c r="AI75" s="110">
        <v>66.371893495528596</v>
      </c>
      <c r="AJ75" s="110"/>
      <c r="AK75" s="110">
        <v>124.42083197109601</v>
      </c>
      <c r="AL75" s="110">
        <v>474.85828073115101</v>
      </c>
      <c r="AM75" s="110">
        <v>47.538144773684401</v>
      </c>
      <c r="AN75" s="110">
        <v>2.54892578472219</v>
      </c>
      <c r="AO75" s="110">
        <v>50.804668959154299</v>
      </c>
      <c r="AP75" s="110">
        <v>50.003601970474001</v>
      </c>
      <c r="AQ75" s="110">
        <v>60.045433482596202</v>
      </c>
      <c r="AR75" s="110">
        <v>46.039345430003401</v>
      </c>
      <c r="AS75" s="110">
        <v>849.35269732385802</v>
      </c>
      <c r="AT75" s="110">
        <v>55.479423146283203</v>
      </c>
      <c r="AU75" s="110">
        <v>4.4449181458221201</v>
      </c>
      <c r="AV75" s="110">
        <v>3624.9042985165302</v>
      </c>
      <c r="AW75" s="110">
        <v>53.374441767961699</v>
      </c>
      <c r="AX75" s="110">
        <v>5.1278379762153596</v>
      </c>
      <c r="AY75" s="110">
        <v>14.311083515801901</v>
      </c>
      <c r="AZ75" s="110">
        <v>73.959697207139996</v>
      </c>
      <c r="BB75" s="118">
        <v>7.7792226920444598</v>
      </c>
    </row>
    <row r="76" spans="2:54" x14ac:dyDescent="0.25">
      <c r="O76" s="102"/>
      <c r="P76" s="99"/>
      <c r="Q76" s="99" t="s">
        <v>1500</v>
      </c>
      <c r="R76" s="100">
        <v>22.925834677147499</v>
      </c>
      <c r="S76" s="100">
        <v>66.253760043315296</v>
      </c>
      <c r="T76" s="100">
        <v>59.472262657196701</v>
      </c>
      <c r="U76" s="100">
        <v>69.5000337425396</v>
      </c>
      <c r="V76" s="100">
        <v>48.185499400409299</v>
      </c>
      <c r="W76" s="100">
        <v>103.018799796598</v>
      </c>
      <c r="X76" s="100">
        <v>737.34540128523201</v>
      </c>
      <c r="Y76" s="94"/>
      <c r="Z76" s="100">
        <v>8.1838710364836391</v>
      </c>
      <c r="AA76" s="94"/>
      <c r="AB76" s="103">
        <v>2.6736604410947802</v>
      </c>
      <c r="AD76" s="117" t="s">
        <v>1500</v>
      </c>
      <c r="AE76" s="110">
        <v>37.494636888119302</v>
      </c>
      <c r="AF76" s="110">
        <v>91.689650299057305</v>
      </c>
      <c r="AG76" s="110">
        <v>136.47241370572701</v>
      </c>
      <c r="AH76" s="110">
        <v>107.83554944155399</v>
      </c>
      <c r="AI76" s="110">
        <v>71.485496847374904</v>
      </c>
      <c r="AJ76" s="110"/>
      <c r="AK76" s="110">
        <v>132.95770497832899</v>
      </c>
      <c r="AL76" s="110">
        <v>473.42758517104198</v>
      </c>
      <c r="AM76" s="110">
        <v>51.212762493852203</v>
      </c>
      <c r="AN76" s="110">
        <v>2.4584939333022899</v>
      </c>
      <c r="AO76" s="110">
        <v>49.113944629070303</v>
      </c>
      <c r="AP76" s="110">
        <v>54.629860136172503</v>
      </c>
      <c r="AQ76" s="110">
        <v>56.012403086929297</v>
      </c>
      <c r="AR76" s="110">
        <v>49.630004525594998</v>
      </c>
      <c r="AS76" s="110">
        <v>858.481547180951</v>
      </c>
      <c r="AT76" s="110">
        <v>56.286182795352197</v>
      </c>
      <c r="AU76" s="110">
        <v>4.5833418859350301</v>
      </c>
      <c r="AV76" s="110">
        <v>3482.7912055895299</v>
      </c>
      <c r="AW76" s="110">
        <v>55.158278174958298</v>
      </c>
      <c r="AX76" s="110">
        <v>4.1564692248565098</v>
      </c>
      <c r="AY76" s="110">
        <v>14.6332968657258</v>
      </c>
      <c r="AZ76" s="110">
        <v>78.366433977763407</v>
      </c>
      <c r="BB76" s="118">
        <v>7.55174392608098</v>
      </c>
    </row>
    <row r="77" spans="2:54" x14ac:dyDescent="0.25">
      <c r="O77" s="102"/>
      <c r="P77" s="99"/>
      <c r="Q77" s="99" t="s">
        <v>1501</v>
      </c>
      <c r="R77" s="100">
        <v>29.668095211313101</v>
      </c>
      <c r="S77" s="100">
        <v>75.971011596064201</v>
      </c>
      <c r="T77" s="100">
        <v>67.520542478095393</v>
      </c>
      <c r="U77" s="100">
        <v>77.141221418403902</v>
      </c>
      <c r="V77" s="100">
        <v>54.885261993107797</v>
      </c>
      <c r="W77" s="100">
        <v>119.04701142276799</v>
      </c>
      <c r="X77" s="100">
        <v>771.80932048352702</v>
      </c>
      <c r="Y77" s="94"/>
      <c r="Z77" s="100">
        <v>8.9372918567718909</v>
      </c>
      <c r="AA77" s="94"/>
      <c r="AB77" s="103">
        <v>2.58135126327549</v>
      </c>
      <c r="AD77" s="117" t="s">
        <v>1501</v>
      </c>
      <c r="AE77" s="110">
        <v>31.843159982065199</v>
      </c>
      <c r="AF77" s="110">
        <v>100.847957377936</v>
      </c>
      <c r="AG77" s="110">
        <v>158.00218212510001</v>
      </c>
      <c r="AH77" s="110">
        <v>144.26102989965</v>
      </c>
      <c r="AI77" s="110">
        <v>76.305567629489701</v>
      </c>
      <c r="AJ77" s="110">
        <v>11.5279248485532</v>
      </c>
      <c r="AK77" s="110">
        <v>120.51667539396701</v>
      </c>
      <c r="AL77" s="110">
        <v>460.05684428774299</v>
      </c>
      <c r="AM77" s="110">
        <v>52.920392568982003</v>
      </c>
      <c r="AN77" s="110">
        <v>2.4692129183719498</v>
      </c>
      <c r="AO77" s="110">
        <v>51.6688448433923</v>
      </c>
      <c r="AP77" s="110">
        <v>62.5843846891376</v>
      </c>
      <c r="AQ77" s="110">
        <v>60.848514183013798</v>
      </c>
      <c r="AR77" s="110">
        <v>57.434044086196401</v>
      </c>
      <c r="AS77" s="110">
        <v>818.25814121986195</v>
      </c>
      <c r="AT77" s="110">
        <v>67.737781979481099</v>
      </c>
      <c r="AU77" s="110">
        <v>4.1524025361627199</v>
      </c>
      <c r="AV77" s="110">
        <v>3521.5811043283102</v>
      </c>
      <c r="AW77" s="110">
        <v>52.504739255762601</v>
      </c>
      <c r="AX77" s="110">
        <v>5.0746271900919</v>
      </c>
      <c r="AY77" s="110">
        <v>13.8357652807278</v>
      </c>
      <c r="AZ77" s="110">
        <v>76.966626344788807</v>
      </c>
      <c r="BB77" s="118">
        <v>8.2648752839061395</v>
      </c>
    </row>
    <row r="78" spans="2:54" x14ac:dyDescent="0.25">
      <c r="O78" s="102"/>
      <c r="P78" s="99"/>
      <c r="Q78" s="99" t="s">
        <v>1502</v>
      </c>
      <c r="R78" s="100">
        <v>27.414874016837199</v>
      </c>
      <c r="S78" s="100">
        <v>74.182145861623397</v>
      </c>
      <c r="T78" s="100">
        <v>65.110973602217896</v>
      </c>
      <c r="U78" s="100">
        <v>75.619405043413295</v>
      </c>
      <c r="V78" s="100">
        <v>53.4267084748437</v>
      </c>
      <c r="W78" s="100">
        <v>115.56535737998099</v>
      </c>
      <c r="X78" s="100">
        <v>762.75792959518697</v>
      </c>
      <c r="Y78" s="94"/>
      <c r="Z78" s="100">
        <v>8.0713810359849791</v>
      </c>
      <c r="AA78" s="94"/>
      <c r="AB78" s="103">
        <v>2.3973713673160502</v>
      </c>
      <c r="AD78" s="117" t="s">
        <v>1502</v>
      </c>
      <c r="AE78" s="110">
        <v>32.2894375845786</v>
      </c>
      <c r="AF78" s="110">
        <v>96.222445172618706</v>
      </c>
      <c r="AG78" s="110">
        <v>144.36133263809199</v>
      </c>
      <c r="AH78" s="110">
        <v>129.36881719886199</v>
      </c>
      <c r="AI78" s="110">
        <v>82.672225738656195</v>
      </c>
      <c r="AJ78" s="110"/>
      <c r="AK78" s="110">
        <v>123.53157861389001</v>
      </c>
      <c r="AL78" s="110">
        <v>448.24702595436702</v>
      </c>
      <c r="AM78" s="110">
        <v>50.357824837277299</v>
      </c>
      <c r="AN78" s="110">
        <v>2.5716079975180199</v>
      </c>
      <c r="AO78" s="110">
        <v>58.593049004795397</v>
      </c>
      <c r="AP78" s="110">
        <v>62.078220109365503</v>
      </c>
      <c r="AQ78" s="110">
        <v>68.012531115436204</v>
      </c>
      <c r="AR78" s="110">
        <v>63.489179998517301</v>
      </c>
      <c r="AS78" s="110">
        <v>824.074125463923</v>
      </c>
      <c r="AT78" s="110">
        <v>67.9738071678278</v>
      </c>
      <c r="AU78" s="110">
        <v>4.3797327074905397</v>
      </c>
      <c r="AV78" s="110">
        <v>3572.81628936682</v>
      </c>
      <c r="AW78" s="110">
        <v>51.274042405203502</v>
      </c>
      <c r="AX78" s="110">
        <v>5.0168268820430999</v>
      </c>
      <c r="AY78" s="110">
        <v>13.726494875762</v>
      </c>
      <c r="AZ78" s="110">
        <v>82.835831477043996</v>
      </c>
      <c r="BB78" s="118">
        <v>7.00569165433288</v>
      </c>
    </row>
    <row r="79" spans="2:54" x14ac:dyDescent="0.25">
      <c r="O79" s="102"/>
      <c r="P79" s="99"/>
      <c r="Q79" s="99" t="s">
        <v>1503</v>
      </c>
      <c r="R79" s="100">
        <v>32.105293450557603</v>
      </c>
      <c r="S79" s="100">
        <v>70.3998685170437</v>
      </c>
      <c r="T79" s="100">
        <v>64.197040764413401</v>
      </c>
      <c r="U79" s="100">
        <v>72.024870094673204</v>
      </c>
      <c r="V79" s="100">
        <v>50.870011803335103</v>
      </c>
      <c r="W79" s="100">
        <v>109.851182821371</v>
      </c>
      <c r="X79" s="100">
        <v>771.86787699495801</v>
      </c>
      <c r="Y79" s="94"/>
      <c r="Z79" s="100">
        <v>8.0557496421774299</v>
      </c>
      <c r="AA79" s="94"/>
      <c r="AB79" s="103">
        <v>2.4656014198055498</v>
      </c>
      <c r="AD79" s="117" t="s">
        <v>1503</v>
      </c>
      <c r="AE79" s="110">
        <v>31.559447773933002</v>
      </c>
      <c r="AF79" s="110">
        <v>78.877291790441703</v>
      </c>
      <c r="AG79" s="110">
        <v>164.80040497688901</v>
      </c>
      <c r="AH79" s="110">
        <v>133.35913731922901</v>
      </c>
      <c r="AI79" s="110">
        <v>80.559152658799704</v>
      </c>
      <c r="AJ79" s="110"/>
      <c r="AK79" s="110">
        <v>120.368789510708</v>
      </c>
      <c r="AL79" s="110">
        <v>451.77939848216198</v>
      </c>
      <c r="AM79" s="110">
        <v>48.942700070896599</v>
      </c>
      <c r="AN79" s="110">
        <v>2.4363920003150898</v>
      </c>
      <c r="AO79" s="110">
        <v>49.6624283933577</v>
      </c>
      <c r="AP79" s="110">
        <v>83.904519052996093</v>
      </c>
      <c r="AQ79" s="110">
        <v>58.702662623879299</v>
      </c>
      <c r="AR79" s="110">
        <v>47.876132422809398</v>
      </c>
      <c r="AS79" s="110">
        <v>823.79125928411497</v>
      </c>
      <c r="AT79" s="110">
        <v>70.762410501386299</v>
      </c>
      <c r="AU79" s="110">
        <v>4.1423999043003503</v>
      </c>
      <c r="AV79" s="110">
        <v>3548.0530631758102</v>
      </c>
      <c r="AW79" s="110">
        <v>52.683466407550299</v>
      </c>
      <c r="AX79" s="110">
        <v>6.0741726077835203</v>
      </c>
      <c r="AY79" s="110">
        <v>15.114136929723401</v>
      </c>
      <c r="AZ79" s="110">
        <v>75.941593473364705</v>
      </c>
      <c r="BB79" s="118">
        <v>7.1175127426542604</v>
      </c>
    </row>
    <row r="80" spans="2:54" x14ac:dyDescent="0.25">
      <c r="O80" s="102"/>
      <c r="P80" s="99"/>
      <c r="Q80" s="99" t="s">
        <v>1504</v>
      </c>
      <c r="R80" s="100">
        <v>29.124760027025101</v>
      </c>
      <c r="S80" s="100">
        <v>72.285235765341199</v>
      </c>
      <c r="T80" s="100">
        <v>61.0879238886845</v>
      </c>
      <c r="U80" s="100">
        <v>73.772699665990501</v>
      </c>
      <c r="V80" s="100">
        <v>51.398003250029703</v>
      </c>
      <c r="W80" s="100">
        <v>113.438541780177</v>
      </c>
      <c r="X80" s="100">
        <v>794.19414669833304</v>
      </c>
      <c r="Y80" s="94"/>
      <c r="Z80" s="100">
        <v>8.0453524347723793</v>
      </c>
      <c r="AA80" s="94"/>
      <c r="AB80" s="103">
        <v>2.62466876609323</v>
      </c>
      <c r="AD80" s="117" t="s">
        <v>1504</v>
      </c>
      <c r="AE80" s="110">
        <v>37.012115805965003</v>
      </c>
      <c r="AF80" s="110">
        <v>90.334548311653805</v>
      </c>
      <c r="AG80" s="110">
        <v>165.26926214394999</v>
      </c>
      <c r="AH80" s="110">
        <v>134.56900986866299</v>
      </c>
      <c r="AI80" s="110">
        <v>76.015742168591501</v>
      </c>
      <c r="AJ80" s="110"/>
      <c r="AK80" s="110">
        <v>135.205729252233</v>
      </c>
      <c r="AL80" s="110">
        <v>492.200104263041</v>
      </c>
      <c r="AM80" s="110">
        <v>51.0032764888253</v>
      </c>
      <c r="AN80" s="110">
        <v>2.55882624157312</v>
      </c>
      <c r="AO80" s="110">
        <v>55.062272342223103</v>
      </c>
      <c r="AP80" s="110">
        <v>77.140645264012903</v>
      </c>
      <c r="AQ80" s="110">
        <v>63.243639444953601</v>
      </c>
      <c r="AR80" s="110">
        <v>54.028266438223</v>
      </c>
      <c r="AS80" s="110">
        <v>861.45181988306899</v>
      </c>
      <c r="AT80" s="110">
        <v>65.758562326492907</v>
      </c>
      <c r="AU80" s="110">
        <v>4.5335322920383101</v>
      </c>
      <c r="AV80" s="110">
        <v>3849.2619092691598</v>
      </c>
      <c r="AW80" s="110">
        <v>57.126929759102801</v>
      </c>
      <c r="AX80" s="110">
        <v>5.2108868179491701</v>
      </c>
      <c r="AY80" s="110">
        <v>15.9206448800979</v>
      </c>
      <c r="AZ80" s="110">
        <v>81.060062465682705</v>
      </c>
      <c r="BB80" s="118">
        <v>8.0805128261331802</v>
      </c>
    </row>
    <row r="81" spans="15:54" x14ac:dyDescent="0.25">
      <c r="O81" s="102"/>
      <c r="P81" s="99"/>
      <c r="Q81" s="99" t="s">
        <v>1505</v>
      </c>
      <c r="R81" s="100">
        <v>30.294377677014499</v>
      </c>
      <c r="S81" s="100">
        <v>71.441964646263202</v>
      </c>
      <c r="T81" s="100">
        <v>64.809955750101594</v>
      </c>
      <c r="U81" s="100">
        <v>77.333355537076301</v>
      </c>
      <c r="V81" s="100">
        <v>52.151924242011702</v>
      </c>
      <c r="W81" s="100">
        <v>113.659009691203</v>
      </c>
      <c r="X81" s="100">
        <v>797.98685291469099</v>
      </c>
      <c r="Y81" s="94"/>
      <c r="Z81" s="100">
        <v>8.2000183315716892</v>
      </c>
      <c r="AA81" s="94"/>
      <c r="AB81" s="103">
        <v>2.2250414270431902</v>
      </c>
      <c r="AD81" s="117" t="s">
        <v>1505</v>
      </c>
      <c r="AE81" s="110">
        <v>30.7037604358081</v>
      </c>
      <c r="AF81" s="110">
        <v>107.058281158593</v>
      </c>
      <c r="AG81" s="110">
        <v>159.83732233601501</v>
      </c>
      <c r="AH81" s="110">
        <v>129.21340838941401</v>
      </c>
      <c r="AI81" s="110">
        <v>67.2591764291396</v>
      </c>
      <c r="AJ81" s="110"/>
      <c r="AK81" s="110">
        <v>124.631869382125</v>
      </c>
      <c r="AL81" s="110">
        <v>466.48511598748598</v>
      </c>
      <c r="AM81" s="110">
        <v>52.115312004937799</v>
      </c>
      <c r="AN81" s="110">
        <v>2.6915394313752099</v>
      </c>
      <c r="AO81" s="110">
        <v>54.674463088165503</v>
      </c>
      <c r="AP81" s="110">
        <v>74.164873478379207</v>
      </c>
      <c r="AQ81" s="110">
        <v>67.639118203648096</v>
      </c>
      <c r="AR81" s="110">
        <v>51.686949009212597</v>
      </c>
      <c r="AS81" s="110">
        <v>862.70715130240899</v>
      </c>
      <c r="AT81" s="110">
        <v>68.280303673873703</v>
      </c>
      <c r="AU81" s="110">
        <v>4.87119636836018</v>
      </c>
      <c r="AV81" s="110">
        <v>3637.9308996895402</v>
      </c>
      <c r="AW81" s="110">
        <v>54.134437968390998</v>
      </c>
      <c r="AX81" s="110">
        <v>4.6806711829900101</v>
      </c>
      <c r="AY81" s="110">
        <v>14.6427305881588</v>
      </c>
      <c r="AZ81" s="110">
        <v>79.093349716984605</v>
      </c>
      <c r="BB81" s="118">
        <v>7.9634805112295499</v>
      </c>
    </row>
    <row r="82" spans="15:54" x14ac:dyDescent="0.25">
      <c r="O82" s="102"/>
      <c r="P82" s="99"/>
      <c r="Q82" s="99" t="s">
        <v>1506</v>
      </c>
      <c r="R82" s="100">
        <v>33.100193001900898</v>
      </c>
      <c r="S82" s="100">
        <v>75.3667152920615</v>
      </c>
      <c r="T82" s="100">
        <v>68.005621265981802</v>
      </c>
      <c r="U82" s="100">
        <v>80.982854550481804</v>
      </c>
      <c r="V82" s="100">
        <v>54.373308204856201</v>
      </c>
      <c r="W82" s="100">
        <v>119.16760433396</v>
      </c>
      <c r="X82" s="100">
        <v>859.66258506027305</v>
      </c>
      <c r="Y82" s="94"/>
      <c r="Z82" s="100">
        <v>8.2716172161131798</v>
      </c>
      <c r="AA82" s="94"/>
      <c r="AB82" s="103">
        <v>2.66612194135263</v>
      </c>
      <c r="AD82" s="117" t="s">
        <v>1506</v>
      </c>
      <c r="AE82" s="110">
        <v>39.414693602132203</v>
      </c>
      <c r="AF82" s="110">
        <v>100.000456410239</v>
      </c>
      <c r="AG82" s="110">
        <v>153.97299935454799</v>
      </c>
      <c r="AH82" s="110">
        <v>134.07782056175299</v>
      </c>
      <c r="AI82" s="110">
        <v>76.416322801647695</v>
      </c>
      <c r="AJ82" s="110"/>
      <c r="AK82" s="110">
        <v>130.96116683308301</v>
      </c>
      <c r="AL82" s="110">
        <v>483.32703665724603</v>
      </c>
      <c r="AM82" s="110">
        <v>51.489570823844097</v>
      </c>
      <c r="AN82" s="110">
        <v>2.8727629480379102</v>
      </c>
      <c r="AO82" s="110">
        <v>59.467502989275701</v>
      </c>
      <c r="AP82" s="110">
        <v>93.392556292063603</v>
      </c>
      <c r="AQ82" s="110">
        <v>68.7267622877131</v>
      </c>
      <c r="AR82" s="110">
        <v>57.7121429288621</v>
      </c>
      <c r="AS82" s="110">
        <v>839.59333834746201</v>
      </c>
      <c r="AT82" s="110">
        <v>72.359508660963698</v>
      </c>
      <c r="AU82" s="110">
        <v>4.7496274893780699</v>
      </c>
      <c r="AV82" s="110">
        <v>3715.1926376019901</v>
      </c>
      <c r="AW82" s="110">
        <v>57.0435291718318</v>
      </c>
      <c r="AX82" s="110">
        <v>6.0866472556205604</v>
      </c>
      <c r="AY82" s="110">
        <v>16.2519602443571</v>
      </c>
      <c r="AZ82" s="110">
        <v>84.044023343055699</v>
      </c>
      <c r="BB82" s="118">
        <v>7.6244401511328599</v>
      </c>
    </row>
    <row r="83" spans="15:54" x14ac:dyDescent="0.25">
      <c r="O83" s="102"/>
      <c r="P83" s="99"/>
      <c r="Q83" s="99" t="s">
        <v>1507</v>
      </c>
      <c r="R83" s="100">
        <v>23.117805251699298</v>
      </c>
      <c r="S83" s="100">
        <v>64.226763457353997</v>
      </c>
      <c r="T83" s="100">
        <v>56.175024482052898</v>
      </c>
      <c r="U83" s="100">
        <v>71.105618640038898</v>
      </c>
      <c r="V83" s="100">
        <v>47.727490184799997</v>
      </c>
      <c r="W83" s="100">
        <v>100.859510336097</v>
      </c>
      <c r="X83" s="100">
        <v>746.58377465924605</v>
      </c>
      <c r="Y83" s="94"/>
      <c r="Z83" s="100">
        <v>7.5922822605099798</v>
      </c>
      <c r="AA83" s="94"/>
      <c r="AB83" s="103">
        <v>2.27249519011631</v>
      </c>
      <c r="AD83" s="117" t="s">
        <v>1507</v>
      </c>
      <c r="AE83" s="110">
        <v>34.986727536286402</v>
      </c>
      <c r="AF83" s="110">
        <v>106.065927168927</v>
      </c>
      <c r="AG83" s="110">
        <v>146.62612303238501</v>
      </c>
      <c r="AH83" s="110">
        <v>131.084062144824</v>
      </c>
      <c r="AI83" s="110">
        <v>74.192140566272798</v>
      </c>
      <c r="AJ83" s="110"/>
      <c r="AK83" s="110">
        <v>127.43078190497199</v>
      </c>
      <c r="AL83" s="110">
        <v>472.30050776113001</v>
      </c>
      <c r="AM83" s="110">
        <v>49.209412045647603</v>
      </c>
      <c r="AN83" s="110">
        <v>2.5135344447013601</v>
      </c>
      <c r="AO83" s="110">
        <v>47.832022225746698</v>
      </c>
      <c r="AP83" s="110">
        <v>73.266102082943206</v>
      </c>
      <c r="AQ83" s="110">
        <v>62.669900134122003</v>
      </c>
      <c r="AR83" s="110">
        <v>53.024710022982802</v>
      </c>
      <c r="AS83" s="110">
        <v>852.40385620622396</v>
      </c>
      <c r="AT83" s="110">
        <v>59.408270884326903</v>
      </c>
      <c r="AU83" s="110">
        <v>3.79050146297313</v>
      </c>
      <c r="AV83" s="110">
        <v>3564.7443149342398</v>
      </c>
      <c r="AW83" s="110">
        <v>54.055716670282401</v>
      </c>
      <c r="AX83" s="110">
        <v>5.50345405104646</v>
      </c>
      <c r="AY83" s="110">
        <v>14.965331842506099</v>
      </c>
      <c r="AZ83" s="110">
        <v>92.045456549227495</v>
      </c>
      <c r="BB83" s="118">
        <v>7.8415627793719098</v>
      </c>
    </row>
    <row r="84" spans="15:54" x14ac:dyDescent="0.25">
      <c r="O84" s="102"/>
      <c r="P84" s="99"/>
      <c r="Q84" s="99" t="s">
        <v>1508</v>
      </c>
      <c r="R84" s="100">
        <v>24.383312322691602</v>
      </c>
      <c r="S84" s="100">
        <v>65.320822557784894</v>
      </c>
      <c r="T84" s="100">
        <v>57.000661364444902</v>
      </c>
      <c r="U84" s="100">
        <v>72.151877384655606</v>
      </c>
      <c r="V84" s="100">
        <v>50.218797108959798</v>
      </c>
      <c r="W84" s="100">
        <v>103.15703390956401</v>
      </c>
      <c r="X84" s="100">
        <v>786.81869041865798</v>
      </c>
      <c r="Y84" s="94"/>
      <c r="Z84" s="100">
        <v>7.8027658265956497</v>
      </c>
      <c r="AA84" s="94"/>
      <c r="AB84" s="103">
        <v>2.3812650439484102</v>
      </c>
      <c r="AD84" s="117" t="s">
        <v>1508</v>
      </c>
      <c r="AE84" s="110">
        <v>28.826850161794301</v>
      </c>
      <c r="AF84" s="110">
        <v>91.997984565724295</v>
      </c>
      <c r="AG84" s="110">
        <v>132.99012549201601</v>
      </c>
      <c r="AH84" s="110">
        <v>115.972258359675</v>
      </c>
      <c r="AI84" s="110">
        <v>64.508274008841894</v>
      </c>
      <c r="AJ84" s="110"/>
      <c r="AK84" s="110">
        <v>126.051190163794</v>
      </c>
      <c r="AL84" s="110">
        <v>458.00367012850802</v>
      </c>
      <c r="AM84" s="110">
        <v>36.985323902566101</v>
      </c>
      <c r="AN84" s="110">
        <v>2.4169039942662498</v>
      </c>
      <c r="AO84" s="110">
        <v>47.607507831768601</v>
      </c>
      <c r="AP84" s="110">
        <v>60.807221914181902</v>
      </c>
      <c r="AQ84" s="110">
        <v>58.751452454067</v>
      </c>
      <c r="AR84" s="110">
        <v>44.486367019114098</v>
      </c>
      <c r="AS84" s="110">
        <v>853.46059393181497</v>
      </c>
      <c r="AT84" s="110">
        <v>64.8298850322129</v>
      </c>
      <c r="AU84" s="110">
        <v>4.1386473792065104</v>
      </c>
      <c r="AV84" s="110">
        <v>3288.92603800506</v>
      </c>
      <c r="AW84" s="110">
        <v>46.154670570835499</v>
      </c>
      <c r="AX84" s="110">
        <v>5.3044447026906703</v>
      </c>
      <c r="AY84" s="110">
        <v>14.7938428098137</v>
      </c>
      <c r="AZ84" s="110">
        <v>67.467392901954298</v>
      </c>
      <c r="BB84" s="118">
        <v>7.3722716683998302</v>
      </c>
    </row>
    <row r="85" spans="15:54" x14ac:dyDescent="0.25">
      <c r="O85" s="104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105"/>
      <c r="AD85" s="63"/>
      <c r="BB85" s="119"/>
    </row>
    <row r="86" spans="15:54" x14ac:dyDescent="0.25">
      <c r="O86" s="104"/>
      <c r="P86" s="32"/>
      <c r="Q86" s="32"/>
      <c r="R86" s="89" t="s">
        <v>156</v>
      </c>
      <c r="S86" s="89" t="s">
        <v>161</v>
      </c>
      <c r="T86" s="89" t="s">
        <v>142</v>
      </c>
      <c r="U86" s="89" t="s">
        <v>148</v>
      </c>
      <c r="V86" s="89" t="s">
        <v>149</v>
      </c>
      <c r="W86" s="89" t="s">
        <v>135</v>
      </c>
      <c r="X86" s="90" t="s">
        <v>163</v>
      </c>
      <c r="Y86" s="32"/>
      <c r="Z86" s="89" t="s">
        <v>1488</v>
      </c>
      <c r="AA86" s="32"/>
      <c r="AB86" s="95" t="s">
        <v>139</v>
      </c>
      <c r="AD86" s="63"/>
      <c r="AE86" s="111" t="s">
        <v>1455</v>
      </c>
      <c r="AF86" s="111" t="s">
        <v>1511</v>
      </c>
      <c r="AG86" s="112" t="s">
        <v>1512</v>
      </c>
      <c r="AH86" s="111" t="s">
        <v>1513</v>
      </c>
      <c r="AI86" s="111" t="s">
        <v>1096</v>
      </c>
      <c r="AJ86" s="112" t="s">
        <v>1514</v>
      </c>
      <c r="AK86" s="111" t="s">
        <v>1515</v>
      </c>
      <c r="AL86" s="111" t="s">
        <v>1516</v>
      </c>
      <c r="AM86" s="111" t="s">
        <v>1517</v>
      </c>
      <c r="AN86" s="112" t="s">
        <v>1518</v>
      </c>
      <c r="AO86" s="111" t="s">
        <v>1519</v>
      </c>
      <c r="AP86" s="111" t="s">
        <v>1099</v>
      </c>
      <c r="AQ86" s="111" t="s">
        <v>1520</v>
      </c>
      <c r="AR86" s="111" t="s">
        <v>1521</v>
      </c>
      <c r="AS86" s="111" t="s">
        <v>1522</v>
      </c>
      <c r="AT86" s="111" t="s">
        <v>1523</v>
      </c>
      <c r="AU86" s="111" t="s">
        <v>1524</v>
      </c>
      <c r="AV86" s="111" t="s">
        <v>1525</v>
      </c>
      <c r="AW86" s="111" t="s">
        <v>1526</v>
      </c>
      <c r="AX86" s="111" t="s">
        <v>1527</v>
      </c>
      <c r="AY86" s="111" t="s">
        <v>1528</v>
      </c>
      <c r="AZ86" s="111" t="s">
        <v>1529</v>
      </c>
      <c r="BB86" s="120" t="s">
        <v>1530</v>
      </c>
    </row>
    <row r="87" spans="15:54" x14ac:dyDescent="0.25">
      <c r="O87" s="104"/>
      <c r="P87" s="32"/>
      <c r="Q87" s="91" t="s">
        <v>1461</v>
      </c>
      <c r="R87" s="92">
        <f t="shared" ref="R87:X87" si="4">AVERAGE(R65:R84)</f>
        <v>28.812011640520968</v>
      </c>
      <c r="S87" s="92">
        <f t="shared" si="4"/>
        <v>71.944356183091344</v>
      </c>
      <c r="T87" s="92">
        <f t="shared" si="4"/>
        <v>65.564622916818195</v>
      </c>
      <c r="U87" s="92">
        <f t="shared" si="4"/>
        <v>75.947588490289078</v>
      </c>
      <c r="V87" s="92">
        <f t="shared" si="4"/>
        <v>51.802330676554085</v>
      </c>
      <c r="W87" s="92">
        <f t="shared" si="4"/>
        <v>112.66055500644147</v>
      </c>
      <c r="X87" s="92">
        <f t="shared" si="4"/>
        <v>793.18056202562957</v>
      </c>
      <c r="Y87" s="92"/>
      <c r="Z87" s="92">
        <f>AVERAGE(Z65:Z84)</f>
        <v>8.1562985303456088</v>
      </c>
      <c r="AA87" s="92"/>
      <c r="AB87" s="96">
        <f>AVERAGE(AB65:AB84)</f>
        <v>2.5795260615858568</v>
      </c>
      <c r="AD87" s="121" t="s">
        <v>1531</v>
      </c>
      <c r="AE87" s="113">
        <f>AVERAGE(AE65:AE84)</f>
        <v>34.743153173204718</v>
      </c>
      <c r="AF87" s="113">
        <f t="shared" ref="AF87:AZ87" si="5">AVERAGE(AF65:AF84)</f>
        <v>97.24516372208123</v>
      </c>
      <c r="AG87" s="114">
        <f t="shared" si="5"/>
        <v>170.596920885771</v>
      </c>
      <c r="AH87" s="113">
        <f t="shared" si="5"/>
        <v>127.43109050095134</v>
      </c>
      <c r="AI87" s="113">
        <f t="shared" si="5"/>
        <v>78.397831318238019</v>
      </c>
      <c r="AJ87" s="114">
        <f t="shared" si="5"/>
        <v>11.5279248485532</v>
      </c>
      <c r="AK87" s="113">
        <f t="shared" si="5"/>
        <v>132.04793582560771</v>
      </c>
      <c r="AL87" s="113">
        <f t="shared" si="5"/>
        <v>474.99978773893088</v>
      </c>
      <c r="AM87" s="113">
        <f t="shared" si="5"/>
        <v>50.136400523062861</v>
      </c>
      <c r="AN87" s="114">
        <f t="shared" si="5"/>
        <v>2.6263569303116796</v>
      </c>
      <c r="AO87" s="113">
        <f t="shared" si="5"/>
        <v>52.962230277889283</v>
      </c>
      <c r="AP87" s="113">
        <f t="shared" si="5"/>
        <v>73.053679537323617</v>
      </c>
      <c r="AQ87" s="113">
        <f t="shared" si="5"/>
        <v>64.670756833747049</v>
      </c>
      <c r="AR87" s="113">
        <f t="shared" si="5"/>
        <v>53.889728597782629</v>
      </c>
      <c r="AS87" s="113">
        <f t="shared" si="5"/>
        <v>851.75238835781602</v>
      </c>
      <c r="AT87" s="113">
        <f t="shared" si="5"/>
        <v>68.456545852094322</v>
      </c>
      <c r="AU87" s="113">
        <f t="shared" si="5"/>
        <v>4.3636345317691454</v>
      </c>
      <c r="AV87" s="113">
        <f t="shared" si="5"/>
        <v>3686.8415043794821</v>
      </c>
      <c r="AW87" s="113">
        <f t="shared" si="5"/>
        <v>54.542366707433622</v>
      </c>
      <c r="AX87" s="113">
        <f t="shared" si="5"/>
        <v>5.2424525891113714</v>
      </c>
      <c r="AY87" s="113">
        <f t="shared" si="5"/>
        <v>15.313335930621909</v>
      </c>
      <c r="AZ87" s="113">
        <f t="shared" si="5"/>
        <v>79.446372378529333</v>
      </c>
      <c r="BB87" s="122">
        <f>AVERAGE(BB65:BB84)</f>
        <v>7.8718823261239681</v>
      </c>
    </row>
    <row r="88" spans="15:54" x14ac:dyDescent="0.25">
      <c r="O88" s="104"/>
      <c r="P88" s="32"/>
      <c r="Q88" s="93" t="s">
        <v>1463</v>
      </c>
      <c r="R88" s="94">
        <f t="shared" ref="R88:X88" si="6">_xlfn.STDEV.S(R65:R84)/R87*100</f>
        <v>17.67668066231192</v>
      </c>
      <c r="S88" s="94">
        <f t="shared" si="6"/>
        <v>6.744448984391048</v>
      </c>
      <c r="T88" s="94">
        <f t="shared" si="6"/>
        <v>7.9408604390912938</v>
      </c>
      <c r="U88" s="94">
        <f t="shared" si="6"/>
        <v>5.9810850291213278</v>
      </c>
      <c r="V88" s="94">
        <f t="shared" si="6"/>
        <v>6.2785279640584388</v>
      </c>
      <c r="W88" s="94">
        <f t="shared" si="6"/>
        <v>7.0131457088800184</v>
      </c>
      <c r="X88" s="94">
        <f t="shared" si="6"/>
        <v>6.9746476074417556</v>
      </c>
      <c r="Y88" s="94"/>
      <c r="Z88" s="94">
        <f>_xlfn.STDEV.S(Z65:Z84)/Z87*100</f>
        <v>4.7523701809977599</v>
      </c>
      <c r="AA88" s="94"/>
      <c r="AB88" s="97">
        <f>_xlfn.STDEV.S(AB65:AB84)/AB87*100</f>
        <v>7.8738395996526487</v>
      </c>
      <c r="AD88" s="121" t="s">
        <v>1463</v>
      </c>
      <c r="AE88" s="113">
        <f>(_xlfn.STDEV.S(AE65:AE84)/AE87)*100</f>
        <v>8.9778941722622818</v>
      </c>
      <c r="AF88" s="113">
        <f t="shared" ref="AF88:AZ88" si="7">(_xlfn.STDEV.S(AF65:AF84)/AF87)*100</f>
        <v>11.263823511327564</v>
      </c>
      <c r="AG88" s="114">
        <f t="shared" si="7"/>
        <v>15.340418689898151</v>
      </c>
      <c r="AH88" s="113">
        <f t="shared" si="7"/>
        <v>10.308142810896561</v>
      </c>
      <c r="AI88" s="113">
        <f t="shared" si="7"/>
        <v>10.581196122862027</v>
      </c>
      <c r="AJ88" s="114" t="e">
        <f t="shared" si="7"/>
        <v>#DIV/0!</v>
      </c>
      <c r="AK88" s="113">
        <f t="shared" si="7"/>
        <v>6.2520644557848017</v>
      </c>
      <c r="AL88" s="113">
        <f t="shared" si="7"/>
        <v>3.8806488422430494</v>
      </c>
      <c r="AM88" s="113">
        <f t="shared" si="7"/>
        <v>9.5243303041910679</v>
      </c>
      <c r="AN88" s="114">
        <f t="shared" si="7"/>
        <v>6.3657577624906816</v>
      </c>
      <c r="AO88" s="113">
        <f t="shared" si="7"/>
        <v>7.3446982091306223</v>
      </c>
      <c r="AP88" s="113">
        <f t="shared" si="7"/>
        <v>17.667564840335984</v>
      </c>
      <c r="AQ88" s="113">
        <f t="shared" si="7"/>
        <v>7.0201501405605491</v>
      </c>
      <c r="AR88" s="113">
        <f t="shared" si="7"/>
        <v>9.4892807820506953</v>
      </c>
      <c r="AS88" s="113">
        <f t="shared" si="7"/>
        <v>2.4975698931320265</v>
      </c>
      <c r="AT88" s="113">
        <f t="shared" si="7"/>
        <v>10.616383861379889</v>
      </c>
      <c r="AU88" s="113">
        <f t="shared" si="7"/>
        <v>6.5334507921382805</v>
      </c>
      <c r="AV88" s="113">
        <f t="shared" si="7"/>
        <v>5.2318264125702099</v>
      </c>
      <c r="AW88" s="113">
        <f t="shared" si="7"/>
        <v>5.6478077184195961</v>
      </c>
      <c r="AX88" s="113">
        <f t="shared" si="7"/>
        <v>17.356048615176796</v>
      </c>
      <c r="AY88" s="113">
        <f t="shared" si="7"/>
        <v>6.7974013143900072</v>
      </c>
      <c r="AZ88" s="113">
        <f t="shared" si="7"/>
        <v>7.6906917050324468</v>
      </c>
      <c r="BB88" s="122">
        <f>(_xlfn.STDEV.S(BB65:BB84)/BB87)*100</f>
        <v>6.5860301692776773</v>
      </c>
    </row>
    <row r="89" spans="15:54" x14ac:dyDescent="0.25">
      <c r="O89" s="104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105"/>
      <c r="AD89" s="63"/>
      <c r="BB89" s="64"/>
    </row>
    <row r="90" spans="15:54" ht="15.75" thickBot="1" x14ac:dyDescent="0.3">
      <c r="O90" s="106"/>
      <c r="P90" s="107"/>
      <c r="Q90" s="107"/>
      <c r="R90" s="107"/>
      <c r="S90" s="107"/>
      <c r="T90" s="107"/>
      <c r="U90" s="107"/>
      <c r="V90" s="107"/>
      <c r="W90" s="107"/>
      <c r="X90" s="107" t="s">
        <v>1509</v>
      </c>
      <c r="Y90" s="107"/>
      <c r="Z90" s="107"/>
      <c r="AA90" s="107"/>
      <c r="AB90" s="108"/>
      <c r="AD90" s="63"/>
      <c r="AG90" s="176" t="s">
        <v>1532</v>
      </c>
      <c r="AN90" s="176" t="s">
        <v>1533</v>
      </c>
      <c r="AP90" s="176" t="s">
        <v>1534</v>
      </c>
      <c r="AV90" s="176" t="s">
        <v>1535</v>
      </c>
      <c r="AW90" s="176" t="s">
        <v>1536</v>
      </c>
      <c r="AX90" s="176" t="s">
        <v>1537</v>
      </c>
      <c r="AY90" s="178" t="s">
        <v>1538</v>
      </c>
      <c r="BB90" s="64"/>
    </row>
    <row r="91" spans="15:54" x14ac:dyDescent="0.25">
      <c r="AD91" s="63"/>
      <c r="AG91" s="176"/>
      <c r="AN91" s="176"/>
      <c r="AP91" s="176"/>
      <c r="AV91" s="183"/>
      <c r="AW91" s="183"/>
      <c r="AX91" s="176"/>
      <c r="AY91" s="178"/>
      <c r="BB91" s="64"/>
    </row>
    <row r="92" spans="15:54" x14ac:dyDescent="0.25">
      <c r="AD92" s="63"/>
      <c r="AG92" s="176"/>
      <c r="AN92" s="176"/>
      <c r="AP92" s="176"/>
      <c r="AV92" s="183"/>
      <c r="AW92" s="183"/>
      <c r="AX92" s="176"/>
      <c r="AY92" s="178"/>
      <c r="BB92" s="64"/>
    </row>
    <row r="93" spans="15:54" x14ac:dyDescent="0.25">
      <c r="AD93" s="63"/>
      <c r="AG93" s="176"/>
      <c r="AN93" s="176"/>
      <c r="AP93" s="176"/>
      <c r="AV93" s="183"/>
      <c r="AW93" s="183"/>
      <c r="AX93" s="176"/>
      <c r="AY93" s="178"/>
      <c r="BB93" s="64"/>
    </row>
    <row r="94" spans="15:54" x14ac:dyDescent="0.25">
      <c r="AD94" s="63"/>
      <c r="AG94" s="176"/>
      <c r="AN94" s="176"/>
      <c r="AP94" s="176"/>
      <c r="AV94" s="183"/>
      <c r="AW94" s="183"/>
      <c r="AX94" s="176"/>
      <c r="AY94" s="178"/>
      <c r="BB94" s="64"/>
    </row>
    <row r="95" spans="15:54" x14ac:dyDescent="0.25">
      <c r="AD95" s="63"/>
      <c r="AG95" s="176"/>
      <c r="AN95" s="176"/>
      <c r="AP95" s="176"/>
      <c r="AV95" s="183"/>
      <c r="AW95" s="183"/>
      <c r="AX95" s="176"/>
      <c r="AY95" s="178"/>
      <c r="BB95" s="64"/>
    </row>
    <row r="96" spans="15:54" x14ac:dyDescent="0.25">
      <c r="AD96" s="63"/>
      <c r="AG96" s="176"/>
      <c r="AN96" s="176"/>
      <c r="AP96" s="176"/>
      <c r="AV96" s="183"/>
      <c r="AW96" s="183"/>
      <c r="AX96" s="176"/>
      <c r="AY96" s="178"/>
      <c r="BB96" s="64"/>
    </row>
    <row r="97" spans="30:54" x14ac:dyDescent="0.25">
      <c r="AD97" s="63"/>
      <c r="AG97" s="176"/>
      <c r="AN97" s="176"/>
      <c r="AP97" s="176"/>
      <c r="AV97" s="183"/>
      <c r="AW97" s="183"/>
      <c r="AX97" s="176"/>
      <c r="AY97" s="178"/>
      <c r="BB97" s="64"/>
    </row>
    <row r="98" spans="30:54" x14ac:dyDescent="0.25">
      <c r="AD98" s="63"/>
      <c r="AG98" s="176"/>
      <c r="AN98" s="176"/>
      <c r="AP98" s="176"/>
      <c r="AV98" s="183"/>
      <c r="AW98" s="183"/>
      <c r="AX98" s="176"/>
      <c r="AY98" s="178"/>
      <c r="BB98" s="64"/>
    </row>
    <row r="99" spans="30:54" x14ac:dyDescent="0.25">
      <c r="AD99" s="63"/>
      <c r="AG99" s="176"/>
      <c r="AN99" s="176"/>
      <c r="AP99" s="176"/>
      <c r="AV99" s="183"/>
      <c r="AW99" s="183"/>
      <c r="AX99" s="176"/>
      <c r="AY99" s="178"/>
      <c r="BB99" s="64"/>
    </row>
    <row r="100" spans="30:54" x14ac:dyDescent="0.25">
      <c r="AD100" s="63"/>
      <c r="AG100" s="176"/>
      <c r="AN100" s="176"/>
      <c r="AP100" s="176"/>
      <c r="AV100" s="183"/>
      <c r="AW100" s="183"/>
      <c r="AX100" s="176"/>
      <c r="AY100" s="178"/>
      <c r="BB100" s="64"/>
    </row>
    <row r="101" spans="30:54" ht="15.75" thickBot="1" x14ac:dyDescent="0.3">
      <c r="AD101" s="71"/>
      <c r="AE101" s="72"/>
      <c r="AF101" s="72"/>
      <c r="AG101" s="177"/>
      <c r="AH101" s="72"/>
      <c r="AI101" s="72"/>
      <c r="AJ101" s="72"/>
      <c r="AK101" s="72"/>
      <c r="AL101" s="72"/>
      <c r="AM101" s="72"/>
      <c r="AN101" s="177"/>
      <c r="AO101" s="72"/>
      <c r="AP101" s="177"/>
      <c r="AQ101" s="72"/>
      <c r="AR101" s="72"/>
      <c r="AS101" s="72"/>
      <c r="AT101" s="72"/>
      <c r="AU101" s="72"/>
      <c r="AV101" s="184"/>
      <c r="AW101" s="184"/>
      <c r="AX101" s="177"/>
      <c r="AY101" s="179"/>
      <c r="AZ101" s="72"/>
      <c r="BA101" s="72"/>
      <c r="BB101" s="73"/>
    </row>
  </sheetData>
  <mergeCells count="19">
    <mergeCell ref="O63:AB63"/>
    <mergeCell ref="L50:L51"/>
    <mergeCell ref="L52:L53"/>
    <mergeCell ref="G40:L40"/>
    <mergeCell ref="O39:AE39"/>
    <mergeCell ref="A1:C1"/>
    <mergeCell ref="A2:B8"/>
    <mergeCell ref="AH10:AI15"/>
    <mergeCell ref="A20:C20"/>
    <mergeCell ref="B41:E41"/>
    <mergeCell ref="B40:E40"/>
    <mergeCell ref="AX90:AX101"/>
    <mergeCell ref="AY90:AY101"/>
    <mergeCell ref="AD63:BB63"/>
    <mergeCell ref="AG90:AG101"/>
    <mergeCell ref="AN90:AN101"/>
    <mergeCell ref="AP90:AP101"/>
    <mergeCell ref="AV90:AV101"/>
    <mergeCell ref="AW90:AW10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D572-B46F-4B9A-97CB-03015AB703ED}">
  <sheetPr>
    <pageSetUpPr fitToPage="1"/>
  </sheetPr>
  <dimension ref="A1:R512"/>
  <sheetViews>
    <sheetView topLeftCell="A482" zoomScaleNormal="100" zoomScaleSheetLayoutView="100" workbookViewId="0">
      <selection activeCell="B504" sqref="B504:C504"/>
    </sheetView>
  </sheetViews>
  <sheetFormatPr baseColWidth="10" defaultColWidth="9.140625" defaultRowHeight="12.75" x14ac:dyDescent="0.2"/>
  <cols>
    <col min="1" max="1" width="28.42578125" style="124" customWidth="1"/>
    <col min="2" max="2" width="8.28515625" style="124" customWidth="1"/>
    <col min="3" max="3" width="9.140625" style="124" customWidth="1"/>
    <col min="4" max="4" width="9.140625" style="146" customWidth="1"/>
    <col min="5" max="5" width="22.140625" style="124" customWidth="1"/>
    <col min="6" max="6" width="11.42578125" style="124" customWidth="1"/>
    <col min="7" max="7" width="12.5703125" style="124" customWidth="1"/>
    <col min="8" max="8" width="10.140625" style="124" customWidth="1"/>
    <col min="9" max="9" width="18.5703125" style="124" bestFit="1" customWidth="1"/>
    <col min="10" max="10" width="4.7109375" style="124" customWidth="1"/>
    <col min="11" max="12" width="9.140625" style="124" customWidth="1"/>
    <col min="13" max="13" width="24" style="124" bestFit="1" customWidth="1"/>
    <col min="14" max="16384" width="9.140625" style="124"/>
  </cols>
  <sheetData>
    <row r="1" spans="1:12" ht="27" customHeight="1" x14ac:dyDescent="0.2">
      <c r="A1" s="213"/>
      <c r="B1" s="214" t="s">
        <v>1540</v>
      </c>
      <c r="C1" s="215"/>
      <c r="D1" s="215"/>
      <c r="E1" s="215"/>
      <c r="F1" s="215"/>
      <c r="G1" s="215"/>
      <c r="H1" s="216"/>
      <c r="I1" s="123" t="s">
        <v>1541</v>
      </c>
    </row>
    <row r="2" spans="1:12" ht="42" customHeight="1" x14ac:dyDescent="0.2">
      <c r="A2" s="213"/>
      <c r="B2" s="217"/>
      <c r="C2" s="218"/>
      <c r="D2" s="218"/>
      <c r="E2" s="218"/>
      <c r="F2" s="218"/>
      <c r="G2" s="218"/>
      <c r="H2" s="219"/>
      <c r="I2" s="125" t="s">
        <v>1542</v>
      </c>
    </row>
    <row r="3" spans="1:12" ht="19.5" customHeight="1" x14ac:dyDescent="0.2">
      <c r="A3" s="220" t="s">
        <v>1543</v>
      </c>
      <c r="B3" s="220"/>
      <c r="C3" s="220"/>
      <c r="D3" s="220"/>
      <c r="E3" s="220"/>
      <c r="F3" s="220"/>
      <c r="G3" s="220"/>
      <c r="H3" s="220"/>
      <c r="I3" s="220"/>
    </row>
    <row r="4" spans="1:12" ht="19.5" customHeight="1" x14ac:dyDescent="0.2">
      <c r="A4" s="126"/>
      <c r="B4" s="126"/>
      <c r="C4" s="126"/>
      <c r="D4" s="127"/>
      <c r="E4" s="126"/>
      <c r="F4" s="126"/>
      <c r="G4" s="126"/>
      <c r="H4" s="126"/>
      <c r="I4" s="126"/>
    </row>
    <row r="5" spans="1:12" ht="19.5" customHeight="1" x14ac:dyDescent="0.2">
      <c r="A5" s="128" t="s">
        <v>1544</v>
      </c>
      <c r="B5" s="210"/>
      <c r="C5" s="210"/>
      <c r="D5" s="210"/>
      <c r="E5" s="210"/>
      <c r="F5" s="126"/>
      <c r="G5" s="128" t="s">
        <v>1545</v>
      </c>
      <c r="H5" s="211"/>
      <c r="I5" s="212"/>
    </row>
    <row r="6" spans="1:12" ht="19.5" customHeight="1" x14ac:dyDescent="0.2">
      <c r="A6" s="128" t="s">
        <v>1546</v>
      </c>
      <c r="B6" s="210"/>
      <c r="C6" s="210"/>
      <c r="D6" s="210"/>
      <c r="E6" s="210"/>
      <c r="F6" s="126"/>
      <c r="G6" s="128" t="s">
        <v>1547</v>
      </c>
      <c r="H6" s="211"/>
      <c r="I6" s="212"/>
    </row>
    <row r="8" spans="1:12" s="132" customFormat="1" ht="27.75" customHeight="1" x14ac:dyDescent="0.25">
      <c r="A8" s="129" t="s">
        <v>1548</v>
      </c>
      <c r="B8" s="130" t="s">
        <v>1549</v>
      </c>
      <c r="C8" s="130" t="s">
        <v>1550</v>
      </c>
      <c r="D8" s="131" t="s">
        <v>1551</v>
      </c>
      <c r="F8" s="133" t="s">
        <v>1552</v>
      </c>
      <c r="G8" s="133" t="s">
        <v>1553</v>
      </c>
      <c r="H8" s="133" t="s">
        <v>1554</v>
      </c>
      <c r="I8" s="134" t="s">
        <v>1555</v>
      </c>
    </row>
    <row r="9" spans="1:12" x14ac:dyDescent="0.2">
      <c r="A9" s="135"/>
      <c r="B9" s="136">
        <v>24.692875666460399</v>
      </c>
      <c r="C9" s="136">
        <v>26.532920675816801</v>
      </c>
      <c r="D9" s="137">
        <v>1</v>
      </c>
      <c r="F9" s="138">
        <f>B9+C9</f>
        <v>51.225796342277199</v>
      </c>
      <c r="G9" s="139">
        <f>B9-C9</f>
        <v>-1.8400450093564018</v>
      </c>
      <c r="H9" s="140">
        <f>G9^2</f>
        <v>3.3857656364574007</v>
      </c>
      <c r="I9" s="141">
        <f>(F9-F20)^2/9</f>
        <v>4.5485897733261051</v>
      </c>
    </row>
    <row r="10" spans="1:12" x14ac:dyDescent="0.2">
      <c r="A10" s="135"/>
      <c r="B10" s="136">
        <v>22.5508310304172</v>
      </c>
      <c r="C10" s="136">
        <v>24.924701403118501</v>
      </c>
      <c r="D10" s="137">
        <v>1</v>
      </c>
      <c r="F10" s="138">
        <f t="shared" ref="F10:F14" si="0">B10+C10</f>
        <v>47.475532433535705</v>
      </c>
      <c r="G10" s="139">
        <f t="shared" ref="G10:G17" si="1">B10-C10</f>
        <v>-2.3738703727013011</v>
      </c>
      <c r="H10" s="140">
        <f t="shared" ref="H10:H18" si="2">G10^2</f>
        <v>5.6352605463890137</v>
      </c>
      <c r="I10" s="141">
        <f>(F10-F20)^2/9</f>
        <v>11.443540720213115</v>
      </c>
    </row>
    <row r="11" spans="1:12" x14ac:dyDescent="0.2">
      <c r="A11" s="135"/>
      <c r="B11" s="136">
        <v>29.6369765005944</v>
      </c>
      <c r="C11" s="136">
        <v>33.9095060396536</v>
      </c>
      <c r="D11" s="137">
        <v>1</v>
      </c>
      <c r="E11" s="142"/>
      <c r="F11" s="138">
        <f t="shared" si="0"/>
        <v>63.546482540248</v>
      </c>
      <c r="G11" s="139">
        <f t="shared" si="1"/>
        <v>-4.2725295390591995</v>
      </c>
      <c r="H11" s="140">
        <f t="shared" si="2"/>
        <v>18.254508662133414</v>
      </c>
      <c r="I11" s="141">
        <f>(F11-F20)^2/9</f>
        <v>3.8972804085506088</v>
      </c>
    </row>
    <row r="12" spans="1:12" x14ac:dyDescent="0.2">
      <c r="A12" s="143"/>
      <c r="B12" s="136">
        <v>39.7863488342621</v>
      </c>
      <c r="C12" s="136">
        <v>32.339614720564697</v>
      </c>
      <c r="D12" s="137">
        <v>1</v>
      </c>
      <c r="E12" s="142"/>
      <c r="F12" s="138">
        <f t="shared" si="0"/>
        <v>72.125963554826797</v>
      </c>
      <c r="G12" s="139">
        <f t="shared" si="1"/>
        <v>7.4467341136974028</v>
      </c>
      <c r="H12" s="140">
        <f t="shared" si="2"/>
        <v>55.453848960104644</v>
      </c>
      <c r="I12" s="141">
        <f>(F12-F20)^2/9</f>
        <v>23.36736352271366</v>
      </c>
    </row>
    <row r="13" spans="1:12" x14ac:dyDescent="0.2">
      <c r="A13" s="143" t="s">
        <v>225</v>
      </c>
      <c r="B13" s="136">
        <v>31.752377700847902</v>
      </c>
      <c r="C13" s="136">
        <v>36.964975052439698</v>
      </c>
      <c r="D13" s="137">
        <v>1</v>
      </c>
      <c r="E13" s="142"/>
      <c r="F13" s="138">
        <f t="shared" si="0"/>
        <v>68.717352753287599</v>
      </c>
      <c r="G13" s="139">
        <f t="shared" si="1"/>
        <v>-5.2125973515917963</v>
      </c>
      <c r="H13" s="140">
        <f t="shared" si="2"/>
        <v>27.171171149821809</v>
      </c>
      <c r="I13" s="141">
        <f>(F13-F20)^2/9</f>
        <v>13.67355097553266</v>
      </c>
    </row>
    <row r="14" spans="1:12" x14ac:dyDescent="0.2">
      <c r="A14" s="135"/>
      <c r="B14" s="136">
        <v>21.0145595500572</v>
      </c>
      <c r="C14" s="136">
        <v>22.925834677147499</v>
      </c>
      <c r="D14" s="137">
        <v>1</v>
      </c>
      <c r="E14" s="142"/>
      <c r="F14" s="138">
        <f t="shared" si="0"/>
        <v>43.940394227204699</v>
      </c>
      <c r="G14" s="139">
        <f t="shared" si="1"/>
        <v>-1.911275127090299</v>
      </c>
      <c r="H14" s="140">
        <f t="shared" si="2"/>
        <v>3.6529726114340386</v>
      </c>
      <c r="I14" s="141">
        <f>(F14-F20)^2/9</f>
        <v>20.804633787002103</v>
      </c>
    </row>
    <row r="15" spans="1:12" x14ac:dyDescent="0.2">
      <c r="A15" s="135"/>
      <c r="B15" s="136">
        <v>29.668095211313101</v>
      </c>
      <c r="C15" s="136">
        <v>27.414874016837199</v>
      </c>
      <c r="D15" s="137">
        <v>1</v>
      </c>
      <c r="E15" s="142"/>
      <c r="F15" s="138">
        <f>B15+C15</f>
        <v>57.082969228150304</v>
      </c>
      <c r="G15" s="139">
        <f t="shared" si="1"/>
        <v>2.253221194475902</v>
      </c>
      <c r="H15" s="140">
        <f t="shared" si="2"/>
        <v>5.0770057512354105</v>
      </c>
      <c r="I15" s="141">
        <f>(F15-F20)^2/9</f>
        <v>3.2526609794497299E-2</v>
      </c>
    </row>
    <row r="16" spans="1:12" ht="14.25" x14ac:dyDescent="0.25">
      <c r="A16" s="135"/>
      <c r="B16" s="136">
        <v>32.105293450557603</v>
      </c>
      <c r="C16" s="136">
        <v>29.124760027025101</v>
      </c>
      <c r="D16" s="137">
        <v>1</v>
      </c>
      <c r="E16" s="142"/>
      <c r="F16" s="138">
        <f>B16+C16</f>
        <v>61.2300534775827</v>
      </c>
      <c r="G16" s="139">
        <f t="shared" si="1"/>
        <v>2.9805334235325027</v>
      </c>
      <c r="H16" s="140">
        <f t="shared" si="2"/>
        <v>8.883579488794382</v>
      </c>
      <c r="I16" s="141">
        <f>(F16-F20)^2/9</f>
        <v>1.4448281975959691</v>
      </c>
      <c r="L16" s="144" t="s">
        <v>1556</v>
      </c>
    </row>
    <row r="17" spans="1:9" x14ac:dyDescent="0.2">
      <c r="A17" s="135"/>
      <c r="B17" s="136">
        <v>30.294377677014499</v>
      </c>
      <c r="C17" s="136">
        <v>33.100193001900898</v>
      </c>
      <c r="D17" s="137">
        <v>1</v>
      </c>
      <c r="E17" s="142"/>
      <c r="F17" s="138">
        <f>B17+C17</f>
        <v>63.3945706789154</v>
      </c>
      <c r="G17" s="139">
        <f t="shared" si="1"/>
        <v>-2.8058153248863995</v>
      </c>
      <c r="H17" s="140">
        <f t="shared" si="2"/>
        <v>7.8725996373673715</v>
      </c>
      <c r="I17" s="141">
        <f>(F17-F20)^2/9</f>
        <v>3.6999130301226719</v>
      </c>
    </row>
    <row r="18" spans="1:9" x14ac:dyDescent="0.2">
      <c r="A18" s="135"/>
      <c r="B18" s="136">
        <v>23.117805251699298</v>
      </c>
      <c r="C18" s="136">
        <v>24.383312322691602</v>
      </c>
      <c r="D18" s="137">
        <v>1</v>
      </c>
      <c r="E18" s="142"/>
      <c r="F18" s="138">
        <f>B18+C18</f>
        <v>47.501117574390904</v>
      </c>
      <c r="G18" s="139">
        <f>B18-C18</f>
        <v>-1.2655070709923031</v>
      </c>
      <c r="H18" s="140">
        <f t="shared" si="2"/>
        <v>1.601508146731518</v>
      </c>
      <c r="I18" s="141">
        <f>(F18-F20)^2/9</f>
        <v>11.385913327305369</v>
      </c>
    </row>
    <row r="19" spans="1:9" ht="18" customHeight="1" x14ac:dyDescent="0.2">
      <c r="A19" s="145" t="s">
        <v>1557</v>
      </c>
      <c r="B19" s="209">
        <f>AVERAGE(B9:C18)</f>
        <v>28.812011640520968</v>
      </c>
      <c r="C19" s="209"/>
      <c r="E19" s="147" t="s">
        <v>1558</v>
      </c>
      <c r="F19" s="148">
        <f>SUM(F9:F18)</f>
        <v>576.24023281041946</v>
      </c>
      <c r="G19" s="139">
        <f>SUM(G9:G18)</f>
        <v>-7.0011510639718928</v>
      </c>
      <c r="H19" s="149">
        <f>SUM(H9:H18)</f>
        <v>136.98822059046898</v>
      </c>
      <c r="I19" s="150">
        <f>SUM(I9:I18)</f>
        <v>94.298140352156764</v>
      </c>
    </row>
    <row r="20" spans="1:9" x14ac:dyDescent="0.2">
      <c r="A20" s="145" t="s">
        <v>1559</v>
      </c>
      <c r="B20" s="208">
        <f>_xlfn.STDEV.S(B9:C18)/AVERAGE(B9:C18)</f>
        <v>0.17676680662311919</v>
      </c>
      <c r="C20" s="208"/>
      <c r="E20" s="151" t="s">
        <v>1560</v>
      </c>
      <c r="F20" s="139">
        <f>(1/10)*F19</f>
        <v>57.62402328104195</v>
      </c>
    </row>
    <row r="21" spans="1:9" ht="15" x14ac:dyDescent="0.25">
      <c r="E21" s="147" t="s">
        <v>1561</v>
      </c>
      <c r="F21" s="149">
        <f>H19/20</f>
        <v>6.8494110295234494</v>
      </c>
    </row>
    <row r="22" spans="1:9" ht="15" x14ac:dyDescent="0.25">
      <c r="C22" s="152"/>
      <c r="D22" s="153"/>
      <c r="E22" s="147" t="s">
        <v>1562</v>
      </c>
      <c r="F22" s="154">
        <f>IF((I19/2-F21)/2&lt;0,0,(I19/2-F21)/2)</f>
        <v>20.149829573277465</v>
      </c>
      <c r="G22" s="155" t="s">
        <v>1563</v>
      </c>
    </row>
    <row r="23" spans="1:9" x14ac:dyDescent="0.2">
      <c r="C23" s="142"/>
      <c r="D23" s="156"/>
      <c r="E23" s="147" t="s">
        <v>1564</v>
      </c>
      <c r="F23" s="138">
        <v>1.88</v>
      </c>
    </row>
    <row r="24" spans="1:9" x14ac:dyDescent="0.2">
      <c r="C24" s="142"/>
      <c r="D24" s="156"/>
      <c r="E24" s="147" t="s">
        <v>1565</v>
      </c>
      <c r="F24" s="138">
        <v>1.01</v>
      </c>
    </row>
    <row r="25" spans="1:9" ht="14.25" x14ac:dyDescent="0.2">
      <c r="C25" s="142"/>
      <c r="D25" s="156"/>
      <c r="E25" s="157" t="s">
        <v>1566</v>
      </c>
      <c r="F25" s="158">
        <f>(0.3*0.25*B19)^2</f>
        <v>4.6694925831010252</v>
      </c>
    </row>
    <row r="26" spans="1:9" ht="13.5" thickBot="1" x14ac:dyDescent="0.25">
      <c r="C26" s="142"/>
      <c r="D26" s="156"/>
      <c r="E26" s="159" t="s">
        <v>1567</v>
      </c>
      <c r="F26" s="158">
        <f>F23*F25+F24*F21</f>
        <v>15.696551196048611</v>
      </c>
    </row>
    <row r="27" spans="1:9" ht="15.75" thickBot="1" x14ac:dyDescent="0.3">
      <c r="C27" s="142"/>
      <c r="D27" s="156"/>
      <c r="E27" s="160" t="s">
        <v>1568</v>
      </c>
      <c r="F27" s="161" t="str">
        <f>IF(F22&lt;F26,"Passed", "Not Passed")</f>
        <v>Not Passed</v>
      </c>
    </row>
    <row r="28" spans="1:9" x14ac:dyDescent="0.2">
      <c r="C28" s="142"/>
      <c r="D28" s="156"/>
    </row>
    <row r="29" spans="1:9" ht="22.5" x14ac:dyDescent="0.25">
      <c r="A29" s="129" t="s">
        <v>1548</v>
      </c>
      <c r="B29" s="130" t="s">
        <v>1549</v>
      </c>
      <c r="C29" s="130" t="s">
        <v>1550</v>
      </c>
      <c r="D29" s="131" t="s">
        <v>1551</v>
      </c>
      <c r="E29" s="132"/>
      <c r="F29" s="133" t="s">
        <v>1552</v>
      </c>
      <c r="G29" s="133" t="s">
        <v>1553</v>
      </c>
      <c r="H29" s="133" t="s">
        <v>1554</v>
      </c>
      <c r="I29" s="134" t="s">
        <v>1555</v>
      </c>
    </row>
    <row r="30" spans="1:9" x14ac:dyDescent="0.2">
      <c r="A30" s="135"/>
      <c r="B30" s="136">
        <v>70.568867380549094</v>
      </c>
      <c r="C30" s="136">
        <v>68.432535863069205</v>
      </c>
      <c r="D30" s="137">
        <v>1</v>
      </c>
      <c r="F30" s="138">
        <f>B30+C30</f>
        <v>139.00140324361831</v>
      </c>
      <c r="G30" s="139">
        <f>B30-C30</f>
        <v>2.1363315174798885</v>
      </c>
      <c r="H30" s="140">
        <f>G30^2</f>
        <v>4.5639123525779226</v>
      </c>
      <c r="I30" s="141">
        <f>(F30-F41)^2/9</f>
        <v>2.6539767177223599</v>
      </c>
    </row>
    <row r="31" spans="1:9" x14ac:dyDescent="0.2">
      <c r="A31" s="135"/>
      <c r="B31" s="136">
        <v>70.679717994859203</v>
      </c>
      <c r="C31" s="136">
        <v>75.596868544027302</v>
      </c>
      <c r="D31" s="137">
        <v>1</v>
      </c>
      <c r="F31" s="138">
        <f t="shared" ref="F31:F35" si="3">B31+C31</f>
        <v>146.27658653888651</v>
      </c>
      <c r="G31" s="139">
        <f t="shared" ref="G31:G38" si="4">B31-C31</f>
        <v>-4.9171505491680989</v>
      </c>
      <c r="H31" s="140">
        <f t="shared" ref="H31:H39" si="5">G31^2</f>
        <v>24.178369523184138</v>
      </c>
      <c r="I31" s="141">
        <f>(F31-F41)^2/9</f>
        <v>0.63354922940731173</v>
      </c>
    </row>
    <row r="32" spans="1:9" x14ac:dyDescent="0.2">
      <c r="A32" s="135"/>
      <c r="B32" s="136">
        <v>68.969388846339697</v>
      </c>
      <c r="C32" s="136">
        <v>69.270843163505504</v>
      </c>
      <c r="D32" s="137">
        <v>1</v>
      </c>
      <c r="E32" s="142"/>
      <c r="F32" s="138">
        <f t="shared" si="3"/>
        <v>138.24023200984522</v>
      </c>
      <c r="G32" s="139">
        <f t="shared" si="4"/>
        <v>-0.30145431716580617</v>
      </c>
      <c r="H32" s="140">
        <f t="shared" si="5"/>
        <v>9.0874705337902456E-2</v>
      </c>
      <c r="I32" s="141">
        <f>(F32-F41)^2/9</f>
        <v>3.5450367039922912</v>
      </c>
    </row>
    <row r="33" spans="1:12" x14ac:dyDescent="0.2">
      <c r="A33" s="143"/>
      <c r="B33" s="136">
        <v>76.607566502116498</v>
      </c>
      <c r="C33" s="136">
        <v>74.769290974125795</v>
      </c>
      <c r="D33" s="137">
        <v>1</v>
      </c>
      <c r="E33" s="142"/>
      <c r="F33" s="138">
        <f t="shared" si="3"/>
        <v>151.37685747624229</v>
      </c>
      <c r="G33" s="139">
        <f t="shared" si="4"/>
        <v>1.838275527990703</v>
      </c>
      <c r="H33" s="140">
        <f t="shared" si="5"/>
        <v>3.3792569168094979</v>
      </c>
      <c r="I33" s="141">
        <f>(F33-F41)^2/9</f>
        <v>6.230257465478795</v>
      </c>
    </row>
    <row r="34" spans="1:12" x14ac:dyDescent="0.2">
      <c r="A34" s="143" t="s">
        <v>161</v>
      </c>
      <c r="B34" s="136">
        <v>79.761849647416398</v>
      </c>
      <c r="C34" s="136">
        <v>82.386733968659698</v>
      </c>
      <c r="D34" s="137">
        <v>1</v>
      </c>
      <c r="E34" s="142"/>
      <c r="F34" s="138">
        <f t="shared" si="3"/>
        <v>162.14858361607611</v>
      </c>
      <c r="G34" s="139">
        <f t="shared" si="4"/>
        <v>-2.6248843212433002</v>
      </c>
      <c r="H34" s="140">
        <f t="shared" si="5"/>
        <v>6.8900176999089009</v>
      </c>
      <c r="I34" s="141">
        <f>(F34-F41)^2/9</f>
        <v>37.046988673631482</v>
      </c>
    </row>
    <row r="35" spans="1:12" x14ac:dyDescent="0.2">
      <c r="A35" s="135"/>
      <c r="B35" s="136">
        <v>66.3951730403071</v>
      </c>
      <c r="C35" s="136">
        <v>66.253760043315296</v>
      </c>
      <c r="D35" s="137">
        <v>1</v>
      </c>
      <c r="E35" s="142"/>
      <c r="F35" s="138">
        <f t="shared" si="3"/>
        <v>132.64893308362241</v>
      </c>
      <c r="G35" s="139">
        <f t="shared" si="4"/>
        <v>0.14141299699180365</v>
      </c>
      <c r="H35" s="140">
        <f t="shared" si="5"/>
        <v>1.9997635718203868E-2</v>
      </c>
      <c r="I35" s="141">
        <f>(F35-F41)^2/9</f>
        <v>14.036959813407986</v>
      </c>
    </row>
    <row r="36" spans="1:12" x14ac:dyDescent="0.2">
      <c r="A36" s="135"/>
      <c r="B36" s="136">
        <v>75.971011596064201</v>
      </c>
      <c r="C36" s="136">
        <v>74.182145861623397</v>
      </c>
      <c r="D36" s="137">
        <v>1</v>
      </c>
      <c r="E36" s="142"/>
      <c r="F36" s="138">
        <f>B36+C36</f>
        <v>150.1531574576876</v>
      </c>
      <c r="G36" s="139">
        <f t="shared" si="4"/>
        <v>1.7888657344408045</v>
      </c>
      <c r="H36" s="140">
        <f t="shared" si="5"/>
        <v>3.2000406158564392</v>
      </c>
      <c r="I36" s="141">
        <f>(F36-F41)^2/9</f>
        <v>4.3603635893866235</v>
      </c>
    </row>
    <row r="37" spans="1:12" ht="14.25" x14ac:dyDescent="0.25">
      <c r="A37" s="135"/>
      <c r="B37" s="136">
        <v>70.3998685170437</v>
      </c>
      <c r="C37" s="136">
        <v>72.285235765341199</v>
      </c>
      <c r="D37" s="137">
        <v>1</v>
      </c>
      <c r="E37" s="142"/>
      <c r="F37" s="138">
        <f>B37+C37</f>
        <v>142.68510428238488</v>
      </c>
      <c r="G37" s="139">
        <f t="shared" si="4"/>
        <v>-1.8853672482974986</v>
      </c>
      <c r="H37" s="140">
        <f t="shared" si="5"/>
        <v>3.5546096609528814</v>
      </c>
      <c r="I37" s="141">
        <f>(F37-F41)^2/9</f>
        <v>0.16096360215372096</v>
      </c>
      <c r="L37" s="144" t="s">
        <v>1556</v>
      </c>
    </row>
    <row r="38" spans="1:12" x14ac:dyDescent="0.2">
      <c r="A38" s="135"/>
      <c r="B38" s="136">
        <v>71.441964646263202</v>
      </c>
      <c r="C38" s="136">
        <v>75.3667152920615</v>
      </c>
      <c r="D38" s="137">
        <v>1</v>
      </c>
      <c r="E38" s="142"/>
      <c r="F38" s="138">
        <f>B38+C38</f>
        <v>146.8086799383247</v>
      </c>
      <c r="G38" s="139">
        <f t="shared" si="4"/>
        <v>-3.9247506457982979</v>
      </c>
      <c r="H38" s="140">
        <f t="shared" si="5"/>
        <v>15.403667631694157</v>
      </c>
      <c r="I38" s="141">
        <f>(F38-F41)^2/9</f>
        <v>0.94735673581786217</v>
      </c>
    </row>
    <row r="39" spans="1:12" x14ac:dyDescent="0.2">
      <c r="A39" s="135"/>
      <c r="B39" s="136">
        <v>64.226763457353997</v>
      </c>
      <c r="C39" s="136">
        <v>65.320822557784894</v>
      </c>
      <c r="D39" s="137">
        <v>1</v>
      </c>
      <c r="E39" s="142"/>
      <c r="F39" s="138">
        <f>B39+C39</f>
        <v>129.5475860151389</v>
      </c>
      <c r="G39" s="139">
        <f>B39-C39</f>
        <v>-1.094059100430897</v>
      </c>
      <c r="H39" s="140">
        <f t="shared" si="5"/>
        <v>1.1969653152356636</v>
      </c>
      <c r="I39" s="141">
        <f>(F39-F41)^2/9</f>
        <v>22.851989446289242</v>
      </c>
    </row>
    <row r="40" spans="1:12" x14ac:dyDescent="0.2">
      <c r="A40" s="145" t="s">
        <v>1557</v>
      </c>
      <c r="B40" s="209">
        <f>AVERAGE(B30:C39)</f>
        <v>71.944356183091344</v>
      </c>
      <c r="C40" s="209"/>
      <c r="E40" s="147" t="s">
        <v>1558</v>
      </c>
      <c r="F40" s="148">
        <f>SUM(F30:F39)</f>
        <v>1438.887123661827</v>
      </c>
      <c r="G40" s="139">
        <f>SUM(G30:G39)</f>
        <v>-8.8427804052006991</v>
      </c>
      <c r="H40" s="149">
        <f>SUM(H30:H39)</f>
        <v>62.47771205727571</v>
      </c>
      <c r="I40" s="150">
        <f>SUM(I30:I39)</f>
        <v>92.467441977287663</v>
      </c>
    </row>
    <row r="41" spans="1:12" x14ac:dyDescent="0.2">
      <c r="A41" s="145" t="s">
        <v>1559</v>
      </c>
      <c r="B41" s="208">
        <f>_xlfn.STDEV.S(B30:C39)/AVERAGE(B30:C39)</f>
        <v>6.744448984391048E-2</v>
      </c>
      <c r="C41" s="208"/>
      <c r="E41" s="151" t="s">
        <v>1560</v>
      </c>
      <c r="F41" s="139">
        <f>(1/10)*F40</f>
        <v>143.88871236618272</v>
      </c>
    </row>
    <row r="42" spans="1:12" ht="15" x14ac:dyDescent="0.25">
      <c r="E42" s="147" t="s">
        <v>1561</v>
      </c>
      <c r="F42" s="149">
        <f>H40/20</f>
        <v>3.1238856028637856</v>
      </c>
    </row>
    <row r="43" spans="1:12" ht="15" x14ac:dyDescent="0.25">
      <c r="C43" s="152"/>
      <c r="D43" s="153"/>
      <c r="E43" s="147" t="s">
        <v>1562</v>
      </c>
      <c r="F43" s="154">
        <f>IF((I40/2-F42)/2&lt;0,0,(I40/2-F42)/2)</f>
        <v>21.554917692890022</v>
      </c>
      <c r="G43" s="155" t="s">
        <v>1563</v>
      </c>
    </row>
    <row r="44" spans="1:12" x14ac:dyDescent="0.2">
      <c r="C44" s="142"/>
      <c r="D44" s="156"/>
      <c r="E44" s="147" t="s">
        <v>1564</v>
      </c>
      <c r="F44" s="138">
        <v>1.88</v>
      </c>
    </row>
    <row r="45" spans="1:12" x14ac:dyDescent="0.2">
      <c r="C45" s="142"/>
      <c r="D45" s="156"/>
      <c r="E45" s="147" t="s">
        <v>1565</v>
      </c>
      <c r="F45" s="138">
        <v>1.01</v>
      </c>
    </row>
    <row r="46" spans="1:12" ht="14.25" x14ac:dyDescent="0.2">
      <c r="C46" s="142"/>
      <c r="D46" s="156"/>
      <c r="E46" s="157" t="s">
        <v>1566</v>
      </c>
      <c r="F46" s="158">
        <f>(0.3*0.25*B40)^2</f>
        <v>29.114945924622265</v>
      </c>
    </row>
    <row r="47" spans="1:12" ht="13.5" thickBot="1" x14ac:dyDescent="0.25">
      <c r="C47" s="142"/>
      <c r="D47" s="156"/>
      <c r="E47" s="159" t="s">
        <v>1567</v>
      </c>
      <c r="F47" s="158">
        <f>F44*F46+F45*F42</f>
        <v>57.89122279718228</v>
      </c>
    </row>
    <row r="48" spans="1:12" ht="15.75" thickBot="1" x14ac:dyDescent="0.3">
      <c r="C48" s="142"/>
      <c r="D48" s="156"/>
      <c r="E48" s="160" t="s">
        <v>1568</v>
      </c>
      <c r="F48" s="162" t="str">
        <f>IF(F43&lt;F47,"Passed", "Not Passed")</f>
        <v>Passed</v>
      </c>
    </row>
    <row r="50" spans="1:12" ht="22.5" x14ac:dyDescent="0.25">
      <c r="A50" s="129" t="s">
        <v>1548</v>
      </c>
      <c r="B50" s="130" t="s">
        <v>1549</v>
      </c>
      <c r="C50" s="130" t="s">
        <v>1550</v>
      </c>
      <c r="D50" s="131" t="s">
        <v>1551</v>
      </c>
      <c r="E50" s="132"/>
      <c r="F50" s="133" t="s">
        <v>1552</v>
      </c>
      <c r="G50" s="133" t="s">
        <v>1553</v>
      </c>
      <c r="H50" s="133" t="s">
        <v>1554</v>
      </c>
      <c r="I50" s="134" t="s">
        <v>1555</v>
      </c>
    </row>
    <row r="51" spans="1:12" x14ac:dyDescent="0.2">
      <c r="A51" s="135"/>
      <c r="B51" s="136">
        <v>68.587198709354894</v>
      </c>
      <c r="C51" s="136">
        <v>67.530344433003407</v>
      </c>
      <c r="D51" s="137">
        <v>1</v>
      </c>
      <c r="F51" s="138">
        <f>B51+C51</f>
        <v>136.1175431423583</v>
      </c>
      <c r="G51" s="139">
        <f>B51-C51</f>
        <v>1.056854276351487</v>
      </c>
      <c r="H51" s="140">
        <f>G51^2</f>
        <v>1.1169409614424253</v>
      </c>
      <c r="I51" s="141">
        <f>(F51-F62)^2/9</f>
        <v>2.7647900044668869</v>
      </c>
    </row>
    <row r="52" spans="1:12" x14ac:dyDescent="0.2">
      <c r="A52" s="135"/>
      <c r="B52" s="136">
        <v>64.325853803070103</v>
      </c>
      <c r="C52" s="136">
        <v>67.666361723367601</v>
      </c>
      <c r="D52" s="137">
        <v>1</v>
      </c>
      <c r="F52" s="138">
        <f t="shared" ref="F52:F56" si="6">B52+C52</f>
        <v>131.99221552643769</v>
      </c>
      <c r="G52" s="139">
        <f t="shared" ref="G52:G59" si="7">B52-C52</f>
        <v>-3.3405079202974974</v>
      </c>
      <c r="H52" s="140">
        <f t="shared" ref="H52:H60" si="8">G52^2</f>
        <v>11.158993165570312</v>
      </c>
      <c r="I52" s="141">
        <f>(F52-F62)^2/9</f>
        <v>8.274629896594686E-2</v>
      </c>
    </row>
    <row r="53" spans="1:12" x14ac:dyDescent="0.2">
      <c r="A53" s="135"/>
      <c r="B53" s="136">
        <v>65.184516114723905</v>
      </c>
      <c r="C53" s="136">
        <v>64.695949567369397</v>
      </c>
      <c r="D53" s="137">
        <v>1</v>
      </c>
      <c r="E53" s="142"/>
      <c r="F53" s="138">
        <f t="shared" si="6"/>
        <v>129.8804656820933</v>
      </c>
      <c r="G53" s="139">
        <f t="shared" si="7"/>
        <v>0.48856654735450888</v>
      </c>
      <c r="H53" s="140">
        <f t="shared" si="8"/>
        <v>0.23869727119390557</v>
      </c>
      <c r="I53" s="141">
        <f>(F53-F62)^2/9</f>
        <v>0.17327242965422748</v>
      </c>
    </row>
    <row r="54" spans="1:12" x14ac:dyDescent="0.2">
      <c r="A54" s="143"/>
      <c r="B54" s="136">
        <v>72.440247320329206</v>
      </c>
      <c r="C54" s="136">
        <v>66.599326306905695</v>
      </c>
      <c r="D54" s="137">
        <v>1</v>
      </c>
      <c r="E54" s="142"/>
      <c r="F54" s="138">
        <f t="shared" si="6"/>
        <v>139.03957362723492</v>
      </c>
      <c r="G54" s="139">
        <f t="shared" si="7"/>
        <v>5.840921013423511</v>
      </c>
      <c r="H54" s="140">
        <f t="shared" si="8"/>
        <v>34.116358285052335</v>
      </c>
      <c r="I54" s="141">
        <f>(F54-F62)^2/9</f>
        <v>6.9525873113529864</v>
      </c>
    </row>
    <row r="55" spans="1:12" x14ac:dyDescent="0.2">
      <c r="A55" s="143" t="s">
        <v>142</v>
      </c>
      <c r="B55" s="136">
        <v>75.134285244458496</v>
      </c>
      <c r="C55" s="136">
        <v>75.407069898455703</v>
      </c>
      <c r="D55" s="137">
        <v>1</v>
      </c>
      <c r="E55" s="142"/>
      <c r="F55" s="138">
        <f t="shared" si="6"/>
        <v>150.5413551429142</v>
      </c>
      <c r="G55" s="139">
        <f t="shared" si="7"/>
        <v>-0.27278465399720631</v>
      </c>
      <c r="H55" s="140">
        <f t="shared" si="8"/>
        <v>7.4411467456375557E-2</v>
      </c>
      <c r="I55" s="141">
        <f>(F55-F62)^2/9</f>
        <v>41.869998648372118</v>
      </c>
    </row>
    <row r="56" spans="1:12" x14ac:dyDescent="0.2">
      <c r="A56" s="135"/>
      <c r="B56" s="136">
        <v>60.341298962136598</v>
      </c>
      <c r="C56" s="136">
        <v>59.472262657196701</v>
      </c>
      <c r="D56" s="137">
        <v>1</v>
      </c>
      <c r="E56" s="142"/>
      <c r="F56" s="138">
        <f t="shared" si="6"/>
        <v>119.8135616193333</v>
      </c>
      <c r="G56" s="139">
        <f t="shared" si="7"/>
        <v>0.86903630493989681</v>
      </c>
      <c r="H56" s="140">
        <f t="shared" si="8"/>
        <v>0.75522409930358936</v>
      </c>
      <c r="I56" s="141">
        <f>(F56-F62)^2/9</f>
        <v>14.227189915314309</v>
      </c>
    </row>
    <row r="57" spans="1:12" x14ac:dyDescent="0.2">
      <c r="A57" s="135"/>
      <c r="B57" s="136">
        <v>67.520542478095393</v>
      </c>
      <c r="C57" s="136">
        <v>65.110973602217896</v>
      </c>
      <c r="D57" s="137">
        <v>1</v>
      </c>
      <c r="E57" s="142"/>
      <c r="F57" s="138">
        <f>B57+C57</f>
        <v>132.6315160803133</v>
      </c>
      <c r="G57" s="139">
        <f t="shared" si="7"/>
        <v>2.4095688758774969</v>
      </c>
      <c r="H57" s="140">
        <f t="shared" si="8"/>
        <v>5.8060221675975443</v>
      </c>
      <c r="I57" s="141">
        <f>(F57-F62)^2/9</f>
        <v>0.25075732156118141</v>
      </c>
    </row>
    <row r="58" spans="1:12" ht="14.25" x14ac:dyDescent="0.25">
      <c r="A58" s="135"/>
      <c r="B58" s="136">
        <v>64.197040764413401</v>
      </c>
      <c r="C58" s="136">
        <v>61.0879238886845</v>
      </c>
      <c r="D58" s="137">
        <v>1</v>
      </c>
      <c r="E58" s="142"/>
      <c r="F58" s="138">
        <f>B58+C58</f>
        <v>125.2849646530979</v>
      </c>
      <c r="G58" s="139">
        <f t="shared" si="7"/>
        <v>3.1091168757289012</v>
      </c>
      <c r="H58" s="140">
        <f t="shared" si="8"/>
        <v>9.666607746942244</v>
      </c>
      <c r="I58" s="141">
        <f>(F58-F62)^2/9</f>
        <v>3.7950691685774083</v>
      </c>
      <c r="L58" s="144" t="s">
        <v>1556</v>
      </c>
    </row>
    <row r="59" spans="1:12" x14ac:dyDescent="0.2">
      <c r="A59" s="135"/>
      <c r="B59" s="136">
        <v>64.809955750101594</v>
      </c>
      <c r="C59" s="136">
        <v>68.005621265981802</v>
      </c>
      <c r="D59" s="137">
        <v>1</v>
      </c>
      <c r="E59" s="142"/>
      <c r="F59" s="138">
        <f>B59+C59</f>
        <v>132.81557701608341</v>
      </c>
      <c r="G59" s="139">
        <f t="shared" si="7"/>
        <v>-3.1956655158802079</v>
      </c>
      <c r="H59" s="140">
        <f t="shared" si="8"/>
        <v>10.212278089385915</v>
      </c>
      <c r="I59" s="141">
        <f>(F59-F62)^2/9</f>
        <v>0.31596809521034103</v>
      </c>
    </row>
    <row r="60" spans="1:12" x14ac:dyDescent="0.2">
      <c r="A60" s="135"/>
      <c r="B60" s="136">
        <v>56.175024482052898</v>
      </c>
      <c r="C60" s="136">
        <v>57.000661364444902</v>
      </c>
      <c r="D60" s="137">
        <v>1</v>
      </c>
      <c r="E60" s="142"/>
      <c r="F60" s="138">
        <f>B60+C60</f>
        <v>113.1756858464978</v>
      </c>
      <c r="G60" s="139">
        <f>B60-C60</f>
        <v>-0.82563688239200417</v>
      </c>
      <c r="H60" s="140">
        <f t="shared" si="8"/>
        <v>0.68167626156598815</v>
      </c>
      <c r="I60" s="141">
        <f>(F60-F62)^2/9</f>
        <v>35.814479579087198</v>
      </c>
    </row>
    <row r="61" spans="1:12" x14ac:dyDescent="0.2">
      <c r="A61" s="145" t="s">
        <v>1557</v>
      </c>
      <c r="B61" s="209">
        <f>AVERAGE(B51:C60)</f>
        <v>65.564622916818195</v>
      </c>
      <c r="C61" s="209"/>
      <c r="E61" s="147" t="s">
        <v>1558</v>
      </c>
      <c r="F61" s="148">
        <f>SUM(F51:F60)</f>
        <v>1311.292458336364</v>
      </c>
      <c r="G61" s="139">
        <f>SUM(G51:G60)</f>
        <v>6.139468921108886</v>
      </c>
      <c r="H61" s="149">
        <f>SUM(H51:H60)</f>
        <v>73.827209515510631</v>
      </c>
      <c r="I61" s="150">
        <f>SUM(I51:I60)</f>
        <v>106.2468587725626</v>
      </c>
    </row>
    <row r="62" spans="1:12" x14ac:dyDescent="0.2">
      <c r="A62" s="145" t="s">
        <v>1559</v>
      </c>
      <c r="B62" s="208">
        <f>_xlfn.STDEV.S(B51:C60)/AVERAGE(B51:C60)</f>
        <v>7.9408604390912935E-2</v>
      </c>
      <c r="C62" s="208"/>
      <c r="E62" s="151" t="s">
        <v>1560</v>
      </c>
      <c r="F62" s="139">
        <f>(1/10)*F61</f>
        <v>131.12924583363642</v>
      </c>
    </row>
    <row r="63" spans="1:12" ht="15" x14ac:dyDescent="0.25">
      <c r="E63" s="147" t="s">
        <v>1561</v>
      </c>
      <c r="F63" s="149">
        <f>H61/20</f>
        <v>3.6913604757755314</v>
      </c>
    </row>
    <row r="64" spans="1:12" ht="15" x14ac:dyDescent="0.25">
      <c r="C64" s="152"/>
      <c r="D64" s="153"/>
      <c r="E64" s="147" t="s">
        <v>1562</v>
      </c>
      <c r="F64" s="154">
        <f>IF((I61/2-F63)/2&lt;0,0,(I61/2-F63)/2)</f>
        <v>24.716034455252885</v>
      </c>
      <c r="G64" s="155" t="s">
        <v>1563</v>
      </c>
    </row>
    <row r="65" spans="1:12" x14ac:dyDescent="0.2">
      <c r="C65" s="142"/>
      <c r="D65" s="156"/>
      <c r="E65" s="147" t="s">
        <v>1564</v>
      </c>
      <c r="F65" s="138">
        <v>1.88</v>
      </c>
    </row>
    <row r="66" spans="1:12" x14ac:dyDescent="0.2">
      <c r="C66" s="142"/>
      <c r="D66" s="156"/>
      <c r="E66" s="147" t="s">
        <v>1565</v>
      </c>
      <c r="F66" s="138">
        <v>1.01</v>
      </c>
    </row>
    <row r="67" spans="1:12" ht="14.25" x14ac:dyDescent="0.2">
      <c r="C67" s="142"/>
      <c r="D67" s="156"/>
      <c r="E67" s="157" t="s">
        <v>1566</v>
      </c>
      <c r="F67" s="158">
        <f>(0.3*0.25*B61)^2</f>
        <v>24.180298752513156</v>
      </c>
    </row>
    <row r="68" spans="1:12" ht="13.5" thickBot="1" x14ac:dyDescent="0.25">
      <c r="C68" s="142"/>
      <c r="D68" s="156"/>
      <c r="E68" s="159" t="s">
        <v>1567</v>
      </c>
      <c r="F68" s="158">
        <f>F65*F67+F66*F63</f>
        <v>49.187235735258021</v>
      </c>
    </row>
    <row r="69" spans="1:12" ht="15.75" thickBot="1" x14ac:dyDescent="0.3">
      <c r="C69" s="142"/>
      <c r="D69" s="156"/>
      <c r="E69" s="160" t="s">
        <v>1568</v>
      </c>
      <c r="F69" s="162" t="str">
        <f>IF(F64&lt;F68,"Passed", "Not Passed")</f>
        <v>Passed</v>
      </c>
    </row>
    <row r="71" spans="1:12" ht="22.5" x14ac:dyDescent="0.25">
      <c r="A71" s="129" t="s">
        <v>1548</v>
      </c>
      <c r="B71" s="130" t="s">
        <v>1549</v>
      </c>
      <c r="C71" s="130" t="s">
        <v>1550</v>
      </c>
      <c r="D71" s="131" t="s">
        <v>1551</v>
      </c>
      <c r="E71" s="132"/>
      <c r="F71" s="133" t="s">
        <v>1552</v>
      </c>
      <c r="G71" s="133" t="s">
        <v>1553</v>
      </c>
      <c r="H71" s="133" t="s">
        <v>1554</v>
      </c>
      <c r="I71" s="134" t="s">
        <v>1555</v>
      </c>
    </row>
    <row r="72" spans="1:12" x14ac:dyDescent="0.2">
      <c r="A72" s="135"/>
      <c r="B72" s="136">
        <v>76.878352582128699</v>
      </c>
      <c r="C72" s="136">
        <v>76.069418795938503</v>
      </c>
      <c r="D72" s="137">
        <v>1</v>
      </c>
      <c r="F72" s="138">
        <f>B72+C72</f>
        <v>152.94777137806722</v>
      </c>
      <c r="G72" s="139">
        <f>B72-C72</f>
        <v>0.80893378619019529</v>
      </c>
      <c r="H72" s="140">
        <f>G72^2</f>
        <v>0.65437387044000461</v>
      </c>
      <c r="I72" s="141">
        <f>(F72-F83)^2/9</f>
        <v>0.12310610729170625</v>
      </c>
    </row>
    <row r="73" spans="1:12" x14ac:dyDescent="0.2">
      <c r="A73" s="135"/>
      <c r="B73" s="136">
        <v>73.559056727293594</v>
      </c>
      <c r="C73" s="136">
        <v>78.902573503727695</v>
      </c>
      <c r="D73" s="137">
        <v>1</v>
      </c>
      <c r="F73" s="138">
        <f t="shared" ref="F73:F77" si="9">B73+C73</f>
        <v>152.46163023102127</v>
      </c>
      <c r="G73" s="139">
        <f t="shared" ref="G73:G80" si="10">B73-C73</f>
        <v>-5.3435167764341003</v>
      </c>
      <c r="H73" s="140">
        <f t="shared" ref="H73:H81" si="11">G73^2</f>
        <v>28.553171540032679</v>
      </c>
      <c r="I73" s="141">
        <f>(F73-F83)^2/9</f>
        <v>3.565214277084152E-2</v>
      </c>
    </row>
    <row r="74" spans="1:12" x14ac:dyDescent="0.2">
      <c r="A74" s="135"/>
      <c r="B74" s="136">
        <v>72.595765361789304</v>
      </c>
      <c r="C74" s="136">
        <v>72.095037204518206</v>
      </c>
      <c r="D74" s="137">
        <v>1</v>
      </c>
      <c r="E74" s="142"/>
      <c r="F74" s="138">
        <f t="shared" si="9"/>
        <v>144.69080256630753</v>
      </c>
      <c r="G74" s="139">
        <f t="shared" si="10"/>
        <v>0.50072815727109798</v>
      </c>
      <c r="H74" s="140">
        <f t="shared" si="11"/>
        <v>0.25072868748410942</v>
      </c>
      <c r="I74" s="141">
        <f>(F74-F83)^2/9</f>
        <v>5.7670011889997008</v>
      </c>
    </row>
    <row r="75" spans="1:12" x14ac:dyDescent="0.2">
      <c r="A75" s="143"/>
      <c r="B75" s="136">
        <v>81.8866362236583</v>
      </c>
      <c r="C75" s="136">
        <v>76.676825464432497</v>
      </c>
      <c r="D75" s="137">
        <v>1</v>
      </c>
      <c r="E75" s="142"/>
      <c r="F75" s="138">
        <f t="shared" si="9"/>
        <v>158.5634616880908</v>
      </c>
      <c r="G75" s="139">
        <f t="shared" si="10"/>
        <v>5.2098107592258032</v>
      </c>
      <c r="H75" s="140">
        <f t="shared" si="11"/>
        <v>27.142128146944941</v>
      </c>
      <c r="I75" s="141">
        <f>(F75-F83)^2/9</f>
        <v>4.9406689933829933</v>
      </c>
    </row>
    <row r="76" spans="1:12" x14ac:dyDescent="0.2">
      <c r="A76" s="143" t="s">
        <v>148</v>
      </c>
      <c r="B76" s="136">
        <v>85.348775875481095</v>
      </c>
      <c r="C76" s="136">
        <v>84.447051951624204</v>
      </c>
      <c r="D76" s="137">
        <v>1</v>
      </c>
      <c r="E76" s="142"/>
      <c r="F76" s="138">
        <f t="shared" si="9"/>
        <v>169.79582782710531</v>
      </c>
      <c r="G76" s="139">
        <f t="shared" si="10"/>
        <v>0.90172392385689193</v>
      </c>
      <c r="H76" s="140">
        <f t="shared" si="11"/>
        <v>0.81310603485586985</v>
      </c>
      <c r="I76" s="141">
        <f>(F76-F83)^2/9</f>
        <v>35.603700081030382</v>
      </c>
    </row>
    <row r="77" spans="1:12" x14ac:dyDescent="0.2">
      <c r="A77" s="135"/>
      <c r="B77" s="136">
        <v>70.860340037916203</v>
      </c>
      <c r="C77" s="136">
        <v>69.5000337425396</v>
      </c>
      <c r="D77" s="137">
        <v>1</v>
      </c>
      <c r="E77" s="142"/>
      <c r="F77" s="138">
        <f t="shared" si="9"/>
        <v>140.3603737804558</v>
      </c>
      <c r="G77" s="139">
        <f t="shared" si="10"/>
        <v>1.3603062953766027</v>
      </c>
      <c r="H77" s="140">
        <f t="shared" si="11"/>
        <v>1.8504332172412172</v>
      </c>
      <c r="I77" s="141">
        <f>(F77-F83)^2/9</f>
        <v>14.783520540616991</v>
      </c>
    </row>
    <row r="78" spans="1:12" x14ac:dyDescent="0.2">
      <c r="A78" s="135"/>
      <c r="B78" s="136">
        <v>77.141221418403902</v>
      </c>
      <c r="C78" s="136">
        <v>75.619405043413295</v>
      </c>
      <c r="D78" s="137">
        <v>1</v>
      </c>
      <c r="E78" s="142"/>
      <c r="F78" s="138">
        <f>B78+C78</f>
        <v>152.7606264618172</v>
      </c>
      <c r="G78" s="139">
        <f t="shared" si="10"/>
        <v>1.5218163749906068</v>
      </c>
      <c r="H78" s="140">
        <f t="shared" si="11"/>
        <v>2.3159250791895514</v>
      </c>
      <c r="I78" s="141">
        <f>(F78-F83)^2/9</f>
        <v>8.3222533841880317E-2</v>
      </c>
    </row>
    <row r="79" spans="1:12" ht="14.25" x14ac:dyDescent="0.25">
      <c r="A79" s="135"/>
      <c r="B79" s="136">
        <v>72.024870094673204</v>
      </c>
      <c r="C79" s="136">
        <v>73.772699665990501</v>
      </c>
      <c r="D79" s="137">
        <v>1</v>
      </c>
      <c r="E79" s="142"/>
      <c r="F79" s="138">
        <f>B79+C79</f>
        <v>145.79756976066369</v>
      </c>
      <c r="G79" s="139">
        <f t="shared" si="10"/>
        <v>-1.7478295713172969</v>
      </c>
      <c r="H79" s="140">
        <f t="shared" si="11"/>
        <v>3.054908210371206</v>
      </c>
      <c r="I79" s="141">
        <f>(F79-F83)^2/9</f>
        <v>4.1312015342614465</v>
      </c>
      <c r="L79" s="144" t="s">
        <v>1556</v>
      </c>
    </row>
    <row r="80" spans="1:12" x14ac:dyDescent="0.2">
      <c r="A80" s="135"/>
      <c r="B80" s="136">
        <v>77.333355537076301</v>
      </c>
      <c r="C80" s="136">
        <v>80.982854550481804</v>
      </c>
      <c r="D80" s="137">
        <v>1</v>
      </c>
      <c r="E80" s="142"/>
      <c r="F80" s="138">
        <f>B80+C80</f>
        <v>158.31621008755809</v>
      </c>
      <c r="G80" s="139">
        <f t="shared" si="10"/>
        <v>-3.649499013405503</v>
      </c>
      <c r="H80" s="140">
        <f t="shared" si="11"/>
        <v>13.318843048847739</v>
      </c>
      <c r="I80" s="141">
        <f>(F80-F83)^2/9</f>
        <v>4.5810740178813756</v>
      </c>
    </row>
    <row r="81" spans="1:9" x14ac:dyDescent="0.2">
      <c r="A81" s="135"/>
      <c r="B81" s="136">
        <v>71.105618640038898</v>
      </c>
      <c r="C81" s="136">
        <v>72.151877384655606</v>
      </c>
      <c r="D81" s="137">
        <v>1</v>
      </c>
      <c r="E81" s="142"/>
      <c r="F81" s="138">
        <f>B81+C81</f>
        <v>143.25749602469449</v>
      </c>
      <c r="G81" s="139">
        <f>B81-C81</f>
        <v>-1.0462587446167078</v>
      </c>
      <c r="H81" s="140">
        <f t="shared" si="11"/>
        <v>1.0946573606869292</v>
      </c>
      <c r="I81" s="141">
        <f>(F81-F83)^2/9</f>
        <v>8.2899480328483754</v>
      </c>
    </row>
    <row r="82" spans="1:9" x14ac:dyDescent="0.2">
      <c r="A82" s="145" t="s">
        <v>1557</v>
      </c>
      <c r="B82" s="209">
        <f>AVERAGE(B72:C81)</f>
        <v>75.947588490289078</v>
      </c>
      <c r="C82" s="209"/>
      <c r="E82" s="147" t="s">
        <v>1558</v>
      </c>
      <c r="F82" s="148">
        <f>SUM(F72:F81)</f>
        <v>1518.9517698057814</v>
      </c>
      <c r="G82" s="139">
        <f>SUM(G72:G81)</f>
        <v>-1.4837848088624099</v>
      </c>
      <c r="H82" s="149">
        <f>SUM(H72:H81)</f>
        <v>79.048275196094238</v>
      </c>
      <c r="I82" s="150">
        <f>SUM(I72:I81)</f>
        <v>78.339095172925695</v>
      </c>
    </row>
    <row r="83" spans="1:9" x14ac:dyDescent="0.2">
      <c r="A83" s="145" t="s">
        <v>1559</v>
      </c>
      <c r="B83" s="208">
        <f>_xlfn.STDEV.S(B72:C81)/AVERAGE(B72:C81)</f>
        <v>5.9810850291213281E-2</v>
      </c>
      <c r="C83" s="208"/>
      <c r="E83" s="151" t="s">
        <v>1560</v>
      </c>
      <c r="F83" s="139">
        <f>(1/10)*F82</f>
        <v>151.89517698057816</v>
      </c>
    </row>
    <row r="84" spans="1:9" ht="15" x14ac:dyDescent="0.25">
      <c r="E84" s="147" t="s">
        <v>1561</v>
      </c>
      <c r="F84" s="149">
        <f>H82/20</f>
        <v>3.952413759804712</v>
      </c>
    </row>
    <row r="85" spans="1:9" ht="15" x14ac:dyDescent="0.25">
      <c r="C85" s="152"/>
      <c r="D85" s="153"/>
      <c r="E85" s="147" t="s">
        <v>1562</v>
      </c>
      <c r="F85" s="154">
        <f>IF((I82/2-F84)/2&lt;0,0,(I82/2-F84)/2)</f>
        <v>17.608566913329067</v>
      </c>
      <c r="G85" s="155" t="s">
        <v>1563</v>
      </c>
    </row>
    <row r="86" spans="1:9" x14ac:dyDescent="0.2">
      <c r="C86" s="142"/>
      <c r="D86" s="156"/>
      <c r="E86" s="147" t="s">
        <v>1564</v>
      </c>
      <c r="F86" s="138">
        <v>1.88</v>
      </c>
    </row>
    <row r="87" spans="1:9" x14ac:dyDescent="0.2">
      <c r="C87" s="142"/>
      <c r="D87" s="156"/>
      <c r="E87" s="147" t="s">
        <v>1565</v>
      </c>
      <c r="F87" s="138">
        <v>1.01</v>
      </c>
    </row>
    <row r="88" spans="1:9" ht="14.25" x14ac:dyDescent="0.2">
      <c r="C88" s="142"/>
      <c r="D88" s="156"/>
      <c r="E88" s="157" t="s">
        <v>1566</v>
      </c>
      <c r="F88" s="158">
        <f>(0.3*0.25*B82)^2</f>
        <v>32.445203610882878</v>
      </c>
    </row>
    <row r="89" spans="1:9" ht="13.5" thickBot="1" x14ac:dyDescent="0.25">
      <c r="C89" s="142"/>
      <c r="D89" s="156"/>
      <c r="E89" s="159" t="s">
        <v>1567</v>
      </c>
      <c r="F89" s="158">
        <f>F86*F88+F87*F84</f>
        <v>64.988920685862567</v>
      </c>
    </row>
    <row r="90" spans="1:9" ht="15.75" thickBot="1" x14ac:dyDescent="0.3">
      <c r="C90" s="142"/>
      <c r="D90" s="156"/>
      <c r="E90" s="160" t="s">
        <v>1568</v>
      </c>
      <c r="F90" s="162" t="str">
        <f>IF(F85&lt;F89,"Passed", "Not Passed")</f>
        <v>Passed</v>
      </c>
    </row>
    <row r="92" spans="1:9" ht="22.5" x14ac:dyDescent="0.25">
      <c r="A92" s="129" t="s">
        <v>1548</v>
      </c>
      <c r="B92" s="130" t="s">
        <v>1549</v>
      </c>
      <c r="C92" s="130" t="s">
        <v>1550</v>
      </c>
      <c r="D92" s="131" t="s">
        <v>1551</v>
      </c>
      <c r="E92" s="132"/>
      <c r="F92" s="133" t="s">
        <v>1552</v>
      </c>
      <c r="G92" s="133" t="s">
        <v>1553</v>
      </c>
      <c r="H92" s="133" t="s">
        <v>1554</v>
      </c>
      <c r="I92" s="134" t="s">
        <v>1555</v>
      </c>
    </row>
    <row r="93" spans="1:9" x14ac:dyDescent="0.2">
      <c r="A93" s="135"/>
      <c r="B93" s="136">
        <v>50.148174579604401</v>
      </c>
      <c r="C93" s="136">
        <v>48.711362783246202</v>
      </c>
      <c r="D93" s="137">
        <v>1</v>
      </c>
      <c r="F93" s="138">
        <f>B93+C93</f>
        <v>98.859537362850602</v>
      </c>
      <c r="G93" s="139">
        <f>B93-C93</f>
        <v>1.4368117963581994</v>
      </c>
      <c r="H93" s="140">
        <f>G93^2</f>
        <v>2.0644281381540761</v>
      </c>
      <c r="I93" s="141">
        <f>(F93-F104)^2/9</f>
        <v>2.5018001869909079</v>
      </c>
    </row>
    <row r="94" spans="1:9" x14ac:dyDescent="0.2">
      <c r="A94" s="135"/>
      <c r="B94" s="136">
        <v>50.550929101255797</v>
      </c>
      <c r="C94" s="136">
        <v>53.513813639256902</v>
      </c>
      <c r="D94" s="137">
        <v>1</v>
      </c>
      <c r="F94" s="138">
        <f t="shared" ref="F94:F98" si="12">B94+C94</f>
        <v>104.0647427405127</v>
      </c>
      <c r="G94" s="139">
        <f t="shared" ref="G94:G101" si="13">B94-C94</f>
        <v>-2.9628845380011057</v>
      </c>
      <c r="H94" s="140">
        <f t="shared" ref="H94:H102" si="14">G94^2</f>
        <v>8.7786847855260266</v>
      </c>
      <c r="I94" s="141">
        <f>(F94-F104)^2/9</f>
        <v>2.3519431448449979E-2</v>
      </c>
    </row>
    <row r="95" spans="1:9" x14ac:dyDescent="0.2">
      <c r="A95" s="135"/>
      <c r="B95" s="136">
        <v>48.0516828689628</v>
      </c>
      <c r="C95" s="136">
        <v>48.606862633022303</v>
      </c>
      <c r="D95" s="137">
        <v>1</v>
      </c>
      <c r="E95" s="142"/>
      <c r="F95" s="138">
        <f t="shared" si="12"/>
        <v>96.658545501985103</v>
      </c>
      <c r="G95" s="139">
        <f t="shared" si="13"/>
        <v>-0.55517976405950265</v>
      </c>
      <c r="H95" s="140">
        <f t="shared" si="14"/>
        <v>0.30822457042116502</v>
      </c>
      <c r="I95" s="141">
        <f>(F95-F104)^2/9</f>
        <v>5.3609472685803929</v>
      </c>
    </row>
    <row r="96" spans="1:9" x14ac:dyDescent="0.2">
      <c r="A96" s="143"/>
      <c r="B96" s="136">
        <v>54.504998584375301</v>
      </c>
      <c r="C96" s="136">
        <v>53.872397275396096</v>
      </c>
      <c r="D96" s="137">
        <v>1</v>
      </c>
      <c r="E96" s="142"/>
      <c r="F96" s="138">
        <f t="shared" si="12"/>
        <v>108.3773958597714</v>
      </c>
      <c r="G96" s="139">
        <f t="shared" si="13"/>
        <v>0.63260130897920419</v>
      </c>
      <c r="H96" s="140">
        <f t="shared" si="14"/>
        <v>0.40018441612220257</v>
      </c>
      <c r="I96" s="141">
        <f>(F96-F104)^2/9</f>
        <v>2.530999407899289</v>
      </c>
    </row>
    <row r="97" spans="1:12" x14ac:dyDescent="0.2">
      <c r="A97" s="143" t="s">
        <v>149</v>
      </c>
      <c r="B97" s="136">
        <v>57.786951056292303</v>
      </c>
      <c r="C97" s="136">
        <v>58.748421816234703</v>
      </c>
      <c r="D97" s="137">
        <v>1</v>
      </c>
      <c r="E97" s="142"/>
      <c r="F97" s="138">
        <f t="shared" si="12"/>
        <v>116.53537287252701</v>
      </c>
      <c r="G97" s="139">
        <f t="shared" si="13"/>
        <v>-0.96147075994240083</v>
      </c>
      <c r="H97" s="140">
        <f t="shared" si="14"/>
        <v>0.92442602222421777</v>
      </c>
      <c r="I97" s="141">
        <f>(F97-F104)^2/9</f>
        <v>18.578144488714472</v>
      </c>
    </row>
    <row r="98" spans="1:12" x14ac:dyDescent="0.2">
      <c r="A98" s="135"/>
      <c r="B98" s="136">
        <v>48.314014531081703</v>
      </c>
      <c r="C98" s="136">
        <v>48.185499400409299</v>
      </c>
      <c r="D98" s="137">
        <v>1</v>
      </c>
      <c r="E98" s="142"/>
      <c r="F98" s="138">
        <f t="shared" si="12"/>
        <v>96.499513931491009</v>
      </c>
      <c r="G98" s="139">
        <f t="shared" si="13"/>
        <v>0.12851513067240461</v>
      </c>
      <c r="H98" s="140">
        <f t="shared" si="14"/>
        <v>1.6516138811745233E-2</v>
      </c>
      <c r="I98" s="141">
        <f>(F98-F104)^2/9</f>
        <v>5.6092355425459335</v>
      </c>
    </row>
    <row r="99" spans="1:12" x14ac:dyDescent="0.2">
      <c r="A99" s="135"/>
      <c r="B99" s="136">
        <v>54.885261993107797</v>
      </c>
      <c r="C99" s="136">
        <v>53.4267084748437</v>
      </c>
      <c r="D99" s="137">
        <v>1</v>
      </c>
      <c r="E99" s="142"/>
      <c r="F99" s="138">
        <f>B99+C99</f>
        <v>108.3119704679515</v>
      </c>
      <c r="G99" s="139">
        <f t="shared" si="13"/>
        <v>1.4585535182640967</v>
      </c>
      <c r="H99" s="140">
        <f t="shared" si="14"/>
        <v>2.1273783656405749</v>
      </c>
      <c r="I99" s="141">
        <f>(F99-F104)^2/9</f>
        <v>2.4620843447429772</v>
      </c>
    </row>
    <row r="100" spans="1:12" ht="14.25" x14ac:dyDescent="0.25">
      <c r="A100" s="135"/>
      <c r="B100" s="136">
        <v>50.870011803335103</v>
      </c>
      <c r="C100" s="136">
        <v>51.398003250029703</v>
      </c>
      <c r="D100" s="137">
        <v>1</v>
      </c>
      <c r="E100" s="142"/>
      <c r="F100" s="138">
        <f>B100+C100</f>
        <v>102.26801505336481</v>
      </c>
      <c r="G100" s="139">
        <f t="shared" si="13"/>
        <v>-0.52799144669459963</v>
      </c>
      <c r="H100" s="140">
        <f t="shared" si="14"/>
        <v>0.27877496778265626</v>
      </c>
      <c r="I100" s="141">
        <f>(F100-F104)^2/9</f>
        <v>0.19851370340196708</v>
      </c>
      <c r="L100" s="144" t="s">
        <v>1556</v>
      </c>
    </row>
    <row r="101" spans="1:12" x14ac:dyDescent="0.2">
      <c r="A101" s="135"/>
      <c r="B101" s="136">
        <v>52.151924242011702</v>
      </c>
      <c r="C101" s="136">
        <v>54.373308204856201</v>
      </c>
      <c r="D101" s="137">
        <v>1</v>
      </c>
      <c r="E101" s="142"/>
      <c r="F101" s="138">
        <f>B101+C101</f>
        <v>106.5252324468679</v>
      </c>
      <c r="G101" s="139">
        <f t="shared" si="13"/>
        <v>-2.2213839628444987</v>
      </c>
      <c r="H101" s="140">
        <f t="shared" si="14"/>
        <v>4.9345467103827287</v>
      </c>
      <c r="I101" s="141">
        <f>(F101-F104)^2/9</f>
        <v>0.94774839041163972</v>
      </c>
    </row>
    <row r="102" spans="1:12" x14ac:dyDescent="0.2">
      <c r="A102" s="135"/>
      <c r="B102" s="136">
        <v>47.727490184799997</v>
      </c>
      <c r="C102" s="136">
        <v>50.218797108959798</v>
      </c>
      <c r="D102" s="137">
        <v>1</v>
      </c>
      <c r="E102" s="142"/>
      <c r="F102" s="138">
        <f>B102+C102</f>
        <v>97.946287293759795</v>
      </c>
      <c r="G102" s="139">
        <f>B102-C102</f>
        <v>-2.4913069241598009</v>
      </c>
      <c r="H102" s="140">
        <f t="shared" si="14"/>
        <v>6.2066101903665682</v>
      </c>
      <c r="I102" s="141">
        <f>(F102-F104)^2/9</f>
        <v>3.5574663328341041</v>
      </c>
    </row>
    <row r="103" spans="1:12" x14ac:dyDescent="0.2">
      <c r="A103" s="145" t="s">
        <v>1557</v>
      </c>
      <c r="B103" s="209">
        <f>AVERAGE(B93:C102)</f>
        <v>51.802330676554085</v>
      </c>
      <c r="C103" s="209"/>
      <c r="E103" s="147" t="s">
        <v>1558</v>
      </c>
      <c r="F103" s="148">
        <f>SUM(F93:F102)</f>
        <v>1036.0466135310819</v>
      </c>
      <c r="G103" s="139">
        <f>SUM(G93:G102)</f>
        <v>-6.0637356414280035</v>
      </c>
      <c r="H103" s="149">
        <f>SUM(H93:H102)</f>
        <v>26.039774305431962</v>
      </c>
      <c r="I103" s="150">
        <f>SUM(I93:I102)</f>
        <v>41.770459097570125</v>
      </c>
    </row>
    <row r="104" spans="1:12" x14ac:dyDescent="0.2">
      <c r="A104" s="145" t="s">
        <v>1559</v>
      </c>
      <c r="B104" s="208">
        <f>_xlfn.STDEV.S(B93:C102)/AVERAGE(B93:C102)</f>
        <v>6.278527964058439E-2</v>
      </c>
      <c r="C104" s="208"/>
      <c r="E104" s="151" t="s">
        <v>1560</v>
      </c>
      <c r="F104" s="139">
        <f>(1/10)*F103</f>
        <v>103.6046613531082</v>
      </c>
    </row>
    <row r="105" spans="1:12" ht="15" x14ac:dyDescent="0.25">
      <c r="E105" s="147" t="s">
        <v>1561</v>
      </c>
      <c r="F105" s="149">
        <f>H103/20</f>
        <v>1.3019887152715981</v>
      </c>
    </row>
    <row r="106" spans="1:12" ht="15" x14ac:dyDescent="0.25">
      <c r="C106" s="152"/>
      <c r="D106" s="153"/>
      <c r="E106" s="147" t="s">
        <v>1562</v>
      </c>
      <c r="F106" s="154">
        <f>IF((I103/2-F105)/2&lt;0,0,(I103/2-F105)/2)</f>
        <v>9.7916204167567322</v>
      </c>
      <c r="G106" s="155" t="s">
        <v>1563</v>
      </c>
    </row>
    <row r="107" spans="1:12" x14ac:dyDescent="0.2">
      <c r="C107" s="142"/>
      <c r="D107" s="156"/>
      <c r="E107" s="147" t="s">
        <v>1564</v>
      </c>
      <c r="F107" s="138">
        <v>1.88</v>
      </c>
    </row>
    <row r="108" spans="1:12" x14ac:dyDescent="0.2">
      <c r="C108" s="142"/>
      <c r="D108" s="156"/>
      <c r="E108" s="147" t="s">
        <v>1565</v>
      </c>
      <c r="F108" s="138">
        <v>1.01</v>
      </c>
    </row>
    <row r="109" spans="1:12" ht="14.25" x14ac:dyDescent="0.2">
      <c r="C109" s="142"/>
      <c r="D109" s="156"/>
      <c r="E109" s="157" t="s">
        <v>1566</v>
      </c>
      <c r="F109" s="158">
        <f>(0.3*0.25*B103)^2</f>
        <v>15.094583232317191</v>
      </c>
    </row>
    <row r="110" spans="1:12" ht="13.5" thickBot="1" x14ac:dyDescent="0.25">
      <c r="C110" s="142"/>
      <c r="D110" s="156"/>
      <c r="E110" s="159" t="s">
        <v>1567</v>
      </c>
      <c r="F110" s="158">
        <f>F107*F109+F108*F105</f>
        <v>29.692825079180633</v>
      </c>
    </row>
    <row r="111" spans="1:12" ht="15.75" thickBot="1" x14ac:dyDescent="0.3">
      <c r="C111" s="142"/>
      <c r="D111" s="156"/>
      <c r="E111" s="160" t="s">
        <v>1568</v>
      </c>
      <c r="F111" s="162" t="str">
        <f>IF(F106&lt;F110,"Passed", "Not Passed")</f>
        <v>Passed</v>
      </c>
    </row>
    <row r="113" spans="1:12" ht="22.5" x14ac:dyDescent="0.25">
      <c r="A113" s="129" t="s">
        <v>1548</v>
      </c>
      <c r="B113" s="130" t="s">
        <v>1549</v>
      </c>
      <c r="C113" s="130" t="s">
        <v>1550</v>
      </c>
      <c r="D113" s="131" t="s">
        <v>1551</v>
      </c>
      <c r="E113" s="132"/>
      <c r="F113" s="133" t="s">
        <v>1552</v>
      </c>
      <c r="G113" s="133" t="s">
        <v>1553</v>
      </c>
      <c r="H113" s="133" t="s">
        <v>1554</v>
      </c>
      <c r="I113" s="134" t="s">
        <v>1555</v>
      </c>
    </row>
    <row r="114" spans="1:12" x14ac:dyDescent="0.2">
      <c r="A114" s="135"/>
      <c r="B114" s="136">
        <v>109.121322725263</v>
      </c>
      <c r="C114" s="136">
        <v>104.841614732816</v>
      </c>
      <c r="D114" s="137">
        <v>1</v>
      </c>
      <c r="F114" s="138">
        <f>B114+C114</f>
        <v>213.96293745807901</v>
      </c>
      <c r="G114" s="139">
        <f>B114-C114</f>
        <v>4.2797079924470012</v>
      </c>
      <c r="H114" s="140">
        <f>G114^2</f>
        <v>18.315900500614742</v>
      </c>
      <c r="I114" s="141">
        <f>(F114-F125)^2/9</f>
        <v>14.334231531633613</v>
      </c>
    </row>
    <row r="115" spans="1:12" x14ac:dyDescent="0.2">
      <c r="A115" s="135"/>
      <c r="B115" s="136">
        <v>110.62812737781</v>
      </c>
      <c r="C115" s="136">
        <v>117.31997091632699</v>
      </c>
      <c r="D115" s="137">
        <v>1</v>
      </c>
      <c r="F115" s="138">
        <f t="shared" ref="F115:F119" si="15">B115+C115</f>
        <v>227.948098294137</v>
      </c>
      <c r="G115" s="139">
        <f t="shared" ref="G115:G122" si="16">B115-C115</f>
        <v>-6.6918435385169914</v>
      </c>
      <c r="H115" s="140">
        <f t="shared" ref="H115:H123" si="17">G115^2</f>
        <v>44.780769943991608</v>
      </c>
      <c r="I115" s="141">
        <f>(F115-F125)^2/9</f>
        <v>0.76678526998287189</v>
      </c>
    </row>
    <row r="116" spans="1:12" x14ac:dyDescent="0.2">
      <c r="A116" s="135"/>
      <c r="B116" s="136">
        <v>107.314809908163</v>
      </c>
      <c r="C116" s="136">
        <v>108.378880020465</v>
      </c>
      <c r="D116" s="137">
        <v>1</v>
      </c>
      <c r="E116" s="142"/>
      <c r="F116" s="138">
        <f t="shared" si="15"/>
        <v>215.693689928628</v>
      </c>
      <c r="G116" s="139">
        <f t="shared" si="16"/>
        <v>-1.0640701123020051</v>
      </c>
      <c r="H116" s="140">
        <f t="shared" si="17"/>
        <v>1.1322452038944018</v>
      </c>
      <c r="I116" s="141">
        <f>(F116-F125)^2/9</f>
        <v>10.298579719857379</v>
      </c>
    </row>
    <row r="117" spans="1:12" x14ac:dyDescent="0.2">
      <c r="A117" s="143"/>
      <c r="B117" s="136">
        <v>120.520637150583</v>
      </c>
      <c r="C117" s="136">
        <v>117.12792057564801</v>
      </c>
      <c r="D117" s="137">
        <v>1</v>
      </c>
      <c r="E117" s="142"/>
      <c r="F117" s="138">
        <f t="shared" si="15"/>
        <v>237.64855772623099</v>
      </c>
      <c r="G117" s="139">
        <f t="shared" si="16"/>
        <v>3.3927165749349939</v>
      </c>
      <c r="H117" s="140">
        <f t="shared" si="17"/>
        <v>11.510525757838636</v>
      </c>
      <c r="I117" s="141">
        <f>(F117-F125)^2/9</f>
        <v>16.885107458369852</v>
      </c>
    </row>
    <row r="118" spans="1:12" x14ac:dyDescent="0.2">
      <c r="A118" s="143" t="s">
        <v>135</v>
      </c>
      <c r="B118" s="136">
        <v>126.200164211203</v>
      </c>
      <c r="C118" s="136">
        <v>129.51520268173101</v>
      </c>
      <c r="D118" s="137">
        <v>1</v>
      </c>
      <c r="E118" s="142"/>
      <c r="F118" s="138">
        <f t="shared" si="15"/>
        <v>255.71536689293401</v>
      </c>
      <c r="G118" s="139">
        <f t="shared" si="16"/>
        <v>-3.3150384705280089</v>
      </c>
      <c r="H118" s="140">
        <f t="shared" si="17"/>
        <v>10.98948006108068</v>
      </c>
      <c r="I118" s="141">
        <f>(F118-F125)^2/9</f>
        <v>102.64565014339206</v>
      </c>
    </row>
    <row r="119" spans="1:12" x14ac:dyDescent="0.2">
      <c r="A119" s="135"/>
      <c r="B119" s="136">
        <v>104.47839835710199</v>
      </c>
      <c r="C119" s="136">
        <v>103.018799796598</v>
      </c>
      <c r="D119" s="137">
        <v>1</v>
      </c>
      <c r="E119" s="142"/>
      <c r="F119" s="138">
        <f t="shared" si="15"/>
        <v>207.4971981537</v>
      </c>
      <c r="G119" s="139">
        <f t="shared" si="16"/>
        <v>1.4595985605039914</v>
      </c>
      <c r="H119" s="140">
        <f t="shared" si="17"/>
        <v>2.130427957825324</v>
      </c>
      <c r="I119" s="141">
        <f>(F119-F125)^2/9</f>
        <v>35.299092662658261</v>
      </c>
    </row>
    <row r="120" spans="1:12" x14ac:dyDescent="0.2">
      <c r="A120" s="135"/>
      <c r="B120" s="136">
        <v>119.04701142276799</v>
      </c>
      <c r="C120" s="136">
        <v>115.56535737998099</v>
      </c>
      <c r="D120" s="137">
        <v>1</v>
      </c>
      <c r="E120" s="142"/>
      <c r="F120" s="138">
        <f>B120+C120</f>
        <v>234.61236880274899</v>
      </c>
      <c r="G120" s="139">
        <f t="shared" si="16"/>
        <v>3.4816540427869995</v>
      </c>
      <c r="H120" s="140">
        <f t="shared" si="17"/>
        <v>12.121914873655058</v>
      </c>
      <c r="I120" s="141">
        <f>(F120-F125)^2/9</f>
        <v>9.5919433222513408</v>
      </c>
    </row>
    <row r="121" spans="1:12" ht="14.25" x14ac:dyDescent="0.25">
      <c r="A121" s="135"/>
      <c r="B121" s="136">
        <v>109.851182821371</v>
      </c>
      <c r="C121" s="136">
        <v>113.438541780177</v>
      </c>
      <c r="D121" s="137">
        <v>1</v>
      </c>
      <c r="E121" s="142"/>
      <c r="F121" s="138">
        <f>B121+C121</f>
        <v>223.28972460154802</v>
      </c>
      <c r="G121" s="139">
        <f t="shared" si="16"/>
        <v>-3.5873589588060071</v>
      </c>
      <c r="H121" s="140">
        <f t="shared" si="17"/>
        <v>12.869144299325718</v>
      </c>
      <c r="I121" s="141">
        <f>(F121-F125)^2/9</f>
        <v>0.45850296548717639</v>
      </c>
      <c r="L121" s="144" t="s">
        <v>1556</v>
      </c>
    </row>
    <row r="122" spans="1:12" x14ac:dyDescent="0.2">
      <c r="A122" s="135"/>
      <c r="B122" s="136">
        <v>113.659009691203</v>
      </c>
      <c r="C122" s="136">
        <v>119.16760433396</v>
      </c>
      <c r="D122" s="137">
        <v>1</v>
      </c>
      <c r="E122" s="142"/>
      <c r="F122" s="138">
        <f>B122+C122</f>
        <v>232.826614025163</v>
      </c>
      <c r="G122" s="139">
        <f t="shared" si="16"/>
        <v>-5.5085946427570036</v>
      </c>
      <c r="H122" s="140">
        <f t="shared" si="17"/>
        <v>30.344614938211159</v>
      </c>
      <c r="I122" s="141">
        <f>(F122-F125)^2/9</f>
        <v>6.2591767198167965</v>
      </c>
    </row>
    <row r="123" spans="1:12" x14ac:dyDescent="0.2">
      <c r="A123" s="135"/>
      <c r="B123" s="136">
        <v>100.859510336097</v>
      </c>
      <c r="C123" s="136">
        <v>103.15703390956401</v>
      </c>
      <c r="D123" s="137">
        <v>1</v>
      </c>
      <c r="E123" s="142"/>
      <c r="F123" s="138">
        <f>B123+C123</f>
        <v>204.01654424566101</v>
      </c>
      <c r="G123" s="139">
        <f>B123-C123</f>
        <v>-2.2975235734670036</v>
      </c>
      <c r="H123" s="140">
        <f t="shared" si="17"/>
        <v>5.2786145706365897</v>
      </c>
      <c r="I123" s="141">
        <f>(F123-F125)^2/9</f>
        <v>50.431613614431882</v>
      </c>
    </row>
    <row r="124" spans="1:12" x14ac:dyDescent="0.2">
      <c r="A124" s="145" t="s">
        <v>1557</v>
      </c>
      <c r="B124" s="209">
        <f>AVERAGE(B114:C123)</f>
        <v>112.66055500644147</v>
      </c>
      <c r="C124" s="209"/>
      <c r="E124" s="147" t="s">
        <v>1558</v>
      </c>
      <c r="F124" s="148">
        <f>SUM(F114:F123)</f>
        <v>2253.2111001288299</v>
      </c>
      <c r="G124" s="139">
        <f>SUM(G114:G123)</f>
        <v>-9.8507521257040338</v>
      </c>
      <c r="H124" s="149">
        <f>SUM(H114:H123)</f>
        <v>149.4736381070739</v>
      </c>
      <c r="I124" s="150">
        <f>SUM(I114:I123)</f>
        <v>246.97068340788124</v>
      </c>
    </row>
    <row r="125" spans="1:12" x14ac:dyDescent="0.2">
      <c r="A125" s="145" t="s">
        <v>1559</v>
      </c>
      <c r="B125" s="208">
        <f>_xlfn.STDEV.S(B114:C123)/AVERAGE(B114:C123)</f>
        <v>7.0131457088800184E-2</v>
      </c>
      <c r="C125" s="208"/>
      <c r="E125" s="151" t="s">
        <v>1560</v>
      </c>
      <c r="F125" s="139">
        <f>(1/10)*F124</f>
        <v>225.321110012883</v>
      </c>
    </row>
    <row r="126" spans="1:12" ht="15" x14ac:dyDescent="0.25">
      <c r="E126" s="147" t="s">
        <v>1561</v>
      </c>
      <c r="F126" s="149">
        <f>H124/20</f>
        <v>7.4736819053536951</v>
      </c>
    </row>
    <row r="127" spans="1:12" ht="15" x14ac:dyDescent="0.25">
      <c r="C127" s="152"/>
      <c r="D127" s="153"/>
      <c r="E127" s="147" t="s">
        <v>1562</v>
      </c>
      <c r="F127" s="154">
        <f>IF((I124/2-F126)/2&lt;0,0,(I124/2-F126)/2)</f>
        <v>58.00582989929346</v>
      </c>
      <c r="G127" s="155" t="s">
        <v>1563</v>
      </c>
    </row>
    <row r="128" spans="1:12" x14ac:dyDescent="0.2">
      <c r="C128" s="142"/>
      <c r="D128" s="156"/>
      <c r="E128" s="147" t="s">
        <v>1564</v>
      </c>
      <c r="F128" s="138">
        <v>1.88</v>
      </c>
    </row>
    <row r="129" spans="1:12" x14ac:dyDescent="0.2">
      <c r="C129" s="142"/>
      <c r="D129" s="156"/>
      <c r="E129" s="147" t="s">
        <v>1565</v>
      </c>
      <c r="F129" s="138">
        <v>1.01</v>
      </c>
    </row>
    <row r="130" spans="1:12" ht="14.25" x14ac:dyDescent="0.2">
      <c r="C130" s="142"/>
      <c r="D130" s="156"/>
      <c r="E130" s="157" t="s">
        <v>1566</v>
      </c>
      <c r="F130" s="158">
        <f>(0.3*0.25*B124)^2</f>
        <v>71.394753680771771</v>
      </c>
    </row>
    <row r="131" spans="1:12" ht="13.5" thickBot="1" x14ac:dyDescent="0.25">
      <c r="C131" s="142"/>
      <c r="D131" s="156"/>
      <c r="E131" s="159" t="s">
        <v>1567</v>
      </c>
      <c r="F131" s="158">
        <f>F128*F130+F129*F126</f>
        <v>141.77055564425817</v>
      </c>
    </row>
    <row r="132" spans="1:12" ht="15.75" thickBot="1" x14ac:dyDescent="0.3">
      <c r="C132" s="142"/>
      <c r="D132" s="156"/>
      <c r="E132" s="160" t="s">
        <v>1568</v>
      </c>
      <c r="F132" s="162" t="str">
        <f>IF(F127&lt;F131,"Passed", "Not Passed")</f>
        <v>Passed</v>
      </c>
    </row>
    <row r="134" spans="1:12" ht="22.5" x14ac:dyDescent="0.25">
      <c r="A134" s="129" t="s">
        <v>1548</v>
      </c>
      <c r="B134" s="130" t="s">
        <v>1549</v>
      </c>
      <c r="C134" s="130" t="s">
        <v>1550</v>
      </c>
      <c r="D134" s="131" t="s">
        <v>1551</v>
      </c>
      <c r="E134" s="132"/>
      <c r="F134" s="133" t="s">
        <v>1552</v>
      </c>
      <c r="G134" s="133" t="s">
        <v>1553</v>
      </c>
      <c r="H134" s="133" t="s">
        <v>1554</v>
      </c>
      <c r="I134" s="134" t="s">
        <v>1555</v>
      </c>
    </row>
    <row r="135" spans="1:12" x14ac:dyDescent="0.2">
      <c r="A135" s="135"/>
      <c r="B135" s="136">
        <v>790.808475856619</v>
      </c>
      <c r="C135" s="136">
        <v>832.97696727415303</v>
      </c>
      <c r="D135" s="137">
        <v>1</v>
      </c>
      <c r="F135" s="138">
        <f>B135+C135</f>
        <v>1623.7854431307719</v>
      </c>
      <c r="G135" s="139">
        <f>B135-C135</f>
        <v>-42.168491417534028</v>
      </c>
      <c r="H135" s="140">
        <f>G135^2</f>
        <v>1778.1816684306409</v>
      </c>
      <c r="I135" s="141">
        <f>(F135-F146)^2/9</f>
        <v>155.61996206279818</v>
      </c>
    </row>
    <row r="136" spans="1:12" x14ac:dyDescent="0.2">
      <c r="A136" s="135"/>
      <c r="B136" s="136">
        <v>698.70032402845504</v>
      </c>
      <c r="C136" s="136">
        <v>835.73732832885196</v>
      </c>
      <c r="D136" s="137">
        <v>1</v>
      </c>
      <c r="F136" s="138">
        <f t="shared" ref="F136:F140" si="18">B136+C136</f>
        <v>1534.4376523573069</v>
      </c>
      <c r="G136" s="139">
        <f t="shared" ref="G136:G143" si="19">B136-C136</f>
        <v>-137.03700430039692</v>
      </c>
      <c r="H136" s="140">
        <f t="shared" ref="H136:H144" si="20">G136^2</f>
        <v>18779.140547627001</v>
      </c>
      <c r="I136" s="141">
        <f>(F136-F146)^2/9</f>
        <v>299.560768083629</v>
      </c>
    </row>
    <row r="137" spans="1:12" x14ac:dyDescent="0.2">
      <c r="A137" s="135"/>
      <c r="B137" s="136">
        <v>787.18088647717695</v>
      </c>
      <c r="C137" s="136">
        <v>715.88662122261201</v>
      </c>
      <c r="D137" s="137">
        <v>1</v>
      </c>
      <c r="E137" s="142"/>
      <c r="F137" s="138">
        <f t="shared" si="18"/>
        <v>1503.0675076997891</v>
      </c>
      <c r="G137" s="139">
        <f t="shared" si="19"/>
        <v>71.294265254564948</v>
      </c>
      <c r="H137" s="140">
        <f t="shared" si="20"/>
        <v>5082.8722581882666</v>
      </c>
      <c r="I137" s="141">
        <f>(F137-F146)^2/9</f>
        <v>770.86961387843121</v>
      </c>
    </row>
    <row r="138" spans="1:12" x14ac:dyDescent="0.2">
      <c r="A138" s="143"/>
      <c r="B138" s="136">
        <v>805.64459710072003</v>
      </c>
      <c r="C138" s="136">
        <v>766.72528298299699</v>
      </c>
      <c r="D138" s="137">
        <v>1</v>
      </c>
      <c r="E138" s="142"/>
      <c r="F138" s="138">
        <f t="shared" si="18"/>
        <v>1572.3698800837169</v>
      </c>
      <c r="G138" s="139">
        <f t="shared" si="19"/>
        <v>38.919314117723047</v>
      </c>
      <c r="H138" s="140">
        <f t="shared" si="20"/>
        <v>1514.7130113939966</v>
      </c>
      <c r="I138" s="141">
        <f>(F138-F146)^2/9</f>
        <v>21.750545306587433</v>
      </c>
    </row>
    <row r="139" spans="1:12" x14ac:dyDescent="0.2">
      <c r="A139" s="143" t="s">
        <v>163</v>
      </c>
      <c r="B139" s="136">
        <v>911.33261983765101</v>
      </c>
      <c r="C139" s="136">
        <v>908.27211685801603</v>
      </c>
      <c r="D139" s="137">
        <v>1</v>
      </c>
      <c r="E139" s="142"/>
      <c r="F139" s="138">
        <f t="shared" si="18"/>
        <v>1819.604736695667</v>
      </c>
      <c r="G139" s="139">
        <f t="shared" si="19"/>
        <v>3.0605029796349754</v>
      </c>
      <c r="H139" s="140">
        <f t="shared" si="20"/>
        <v>9.3666784883545624</v>
      </c>
      <c r="I139" s="141">
        <f>(F139-F146)^2/9</f>
        <v>6044.7314266016219</v>
      </c>
    </row>
    <row r="140" spans="1:12" x14ac:dyDescent="0.2">
      <c r="A140" s="135"/>
      <c r="B140" s="136">
        <v>781.31944243523196</v>
      </c>
      <c r="C140" s="136">
        <v>737.34540128523201</v>
      </c>
      <c r="D140" s="137">
        <v>1</v>
      </c>
      <c r="E140" s="142"/>
      <c r="F140" s="138">
        <f t="shared" si="18"/>
        <v>1518.664843720464</v>
      </c>
      <c r="G140" s="139">
        <f t="shared" si="19"/>
        <v>43.974041149999948</v>
      </c>
      <c r="H140" s="140">
        <f t="shared" si="20"/>
        <v>1933.7162950618888</v>
      </c>
      <c r="I140" s="141">
        <f>(F140-F146)^2/9</f>
        <v>509.19848562506712</v>
      </c>
    </row>
    <row r="141" spans="1:12" x14ac:dyDescent="0.2">
      <c r="A141" s="135"/>
      <c r="B141" s="136">
        <v>771.80932048352702</v>
      </c>
      <c r="C141" s="136">
        <v>762.75792959518697</v>
      </c>
      <c r="D141" s="137">
        <v>1</v>
      </c>
      <c r="E141" s="142"/>
      <c r="F141" s="138">
        <f>B141+C141</f>
        <v>1534.5672500787141</v>
      </c>
      <c r="G141" s="139">
        <f t="shared" si="19"/>
        <v>9.0513908883400518</v>
      </c>
      <c r="H141" s="140">
        <f t="shared" si="20"/>
        <v>81.927677013525312</v>
      </c>
      <c r="I141" s="141">
        <f>(F141-F146)^2/9</f>
        <v>298.06726456487542</v>
      </c>
    </row>
    <row r="142" spans="1:12" ht="14.25" x14ac:dyDescent="0.25">
      <c r="A142" s="135"/>
      <c r="B142" s="136">
        <v>771.86787699495801</v>
      </c>
      <c r="C142" s="136">
        <v>794.19414669833304</v>
      </c>
      <c r="D142" s="137">
        <v>1</v>
      </c>
      <c r="E142" s="142"/>
      <c r="F142" s="138">
        <f>B142+C142</f>
        <v>1566.0620236932909</v>
      </c>
      <c r="G142" s="139">
        <f t="shared" si="19"/>
        <v>-22.326269703375033</v>
      </c>
      <c r="H142" s="140">
        <f t="shared" si="20"/>
        <v>498.46231886784187</v>
      </c>
      <c r="I142" s="141">
        <f>(F142-F146)^2/9</f>
        <v>45.783719482540526</v>
      </c>
      <c r="L142" s="144" t="s">
        <v>1556</v>
      </c>
    </row>
    <row r="143" spans="1:12" x14ac:dyDescent="0.2">
      <c r="A143" s="135"/>
      <c r="B143" s="136">
        <v>797.98685291469099</v>
      </c>
      <c r="C143" s="136">
        <v>859.66258506027305</v>
      </c>
      <c r="D143" s="137">
        <v>1</v>
      </c>
      <c r="E143" s="142"/>
      <c r="F143" s="138">
        <f>B143+C143</f>
        <v>1657.649437974964</v>
      </c>
      <c r="G143" s="139">
        <f t="shared" si="19"/>
        <v>-61.67573214558206</v>
      </c>
      <c r="H143" s="140">
        <f t="shared" si="20"/>
        <v>3803.8959356935843</v>
      </c>
      <c r="I143" s="141">
        <f>(F143-F146)^2/9</f>
        <v>564.66930023163286</v>
      </c>
    </row>
    <row r="144" spans="1:12" x14ac:dyDescent="0.2">
      <c r="A144" s="135"/>
      <c r="B144" s="136">
        <v>746.58377465924605</v>
      </c>
      <c r="C144" s="136">
        <v>786.81869041865798</v>
      </c>
      <c r="D144" s="137">
        <v>1</v>
      </c>
      <c r="E144" s="142"/>
      <c r="F144" s="138">
        <f>B144+C144</f>
        <v>1533.402465077904</v>
      </c>
      <c r="G144" s="139">
        <f>B144-C144</f>
        <v>-40.234915759411933</v>
      </c>
      <c r="H144" s="140">
        <f t="shared" si="20"/>
        <v>1618.8484461669748</v>
      </c>
      <c r="I144" s="141">
        <f>(F144-F146)^2/9</f>
        <v>311.624395584014</v>
      </c>
    </row>
    <row r="145" spans="1:9" x14ac:dyDescent="0.2">
      <c r="A145" s="145" t="s">
        <v>1557</v>
      </c>
      <c r="B145" s="209">
        <f>AVERAGE(B135:C144)</f>
        <v>793.18056202562957</v>
      </c>
      <c r="C145" s="209"/>
      <c r="E145" s="147" t="s">
        <v>1558</v>
      </c>
      <c r="F145" s="148">
        <f>SUM(F135:F144)</f>
        <v>15863.611240512591</v>
      </c>
      <c r="G145" s="139">
        <f>SUM(G135:G144)</f>
        <v>-137.142898936037</v>
      </c>
      <c r="H145" s="149">
        <f>SUM(H135:H144)</f>
        <v>35101.124836932067</v>
      </c>
      <c r="I145" s="150">
        <f>SUM(I135:I144)</f>
        <v>9021.8754814211989</v>
      </c>
    </row>
    <row r="146" spans="1:9" x14ac:dyDescent="0.2">
      <c r="A146" s="145" t="s">
        <v>1559</v>
      </c>
      <c r="B146" s="208">
        <f>_xlfn.STDEV.S(B135:C144)/AVERAGE(B135:C144)</f>
        <v>6.9746476074417557E-2</v>
      </c>
      <c r="C146" s="208"/>
      <c r="E146" s="151" t="s">
        <v>1560</v>
      </c>
      <c r="F146" s="139">
        <f>(1/10)*F145</f>
        <v>1586.3611240512591</v>
      </c>
    </row>
    <row r="147" spans="1:9" ht="15" x14ac:dyDescent="0.25">
      <c r="E147" s="147" t="s">
        <v>1561</v>
      </c>
      <c r="F147" s="149">
        <f>H145/20</f>
        <v>1755.0562418466034</v>
      </c>
    </row>
    <row r="148" spans="1:9" ht="15" x14ac:dyDescent="0.25">
      <c r="C148" s="152"/>
      <c r="D148" s="153"/>
      <c r="E148" s="147" t="s">
        <v>1562</v>
      </c>
      <c r="F148" s="154">
        <f>IF((I145/2-F147)/2&lt;0,0,(I145/2-F147)/2)</f>
        <v>1377.940749431998</v>
      </c>
      <c r="G148" s="155" t="s">
        <v>1563</v>
      </c>
    </row>
    <row r="149" spans="1:9" x14ac:dyDescent="0.2">
      <c r="C149" s="142"/>
      <c r="D149" s="156"/>
      <c r="E149" s="147" t="s">
        <v>1564</v>
      </c>
      <c r="F149" s="138">
        <v>1.88</v>
      </c>
    </row>
    <row r="150" spans="1:9" x14ac:dyDescent="0.2">
      <c r="C150" s="142"/>
      <c r="D150" s="156"/>
      <c r="E150" s="147" t="s">
        <v>1565</v>
      </c>
      <c r="F150" s="138">
        <v>1.01</v>
      </c>
    </row>
    <row r="151" spans="1:9" ht="14.25" x14ac:dyDescent="0.2">
      <c r="C151" s="142"/>
      <c r="D151" s="156"/>
      <c r="E151" s="157" t="s">
        <v>1566</v>
      </c>
      <c r="F151" s="158">
        <f>(0.3*0.25*B145)^2</f>
        <v>3538.8866473610265</v>
      </c>
    </row>
    <row r="152" spans="1:9" ht="13.5" thickBot="1" x14ac:dyDescent="0.25">
      <c r="C152" s="142"/>
      <c r="D152" s="156"/>
      <c r="E152" s="159" t="s">
        <v>1567</v>
      </c>
      <c r="F152" s="158">
        <f>F149*F151+F150*F147</f>
        <v>8425.7137013037991</v>
      </c>
    </row>
    <row r="153" spans="1:9" ht="15.75" thickBot="1" x14ac:dyDescent="0.3">
      <c r="C153" s="142"/>
      <c r="D153" s="156"/>
      <c r="E153" s="160" t="s">
        <v>1568</v>
      </c>
      <c r="F153" s="162" t="str">
        <f>IF(F148&lt;F152,"Passed", "Not Passed")</f>
        <v>Passed</v>
      </c>
    </row>
    <row r="155" spans="1:9" ht="22.5" x14ac:dyDescent="0.25">
      <c r="A155" s="129" t="s">
        <v>1548</v>
      </c>
      <c r="B155" s="130" t="s">
        <v>1549</v>
      </c>
      <c r="C155" s="130" t="s">
        <v>1550</v>
      </c>
      <c r="D155" s="131" t="s">
        <v>1551</v>
      </c>
      <c r="E155" s="132"/>
      <c r="F155" s="133" t="s">
        <v>1552</v>
      </c>
      <c r="G155" s="133" t="s">
        <v>1553</v>
      </c>
      <c r="H155" s="133" t="s">
        <v>1554</v>
      </c>
      <c r="I155" s="134" t="s">
        <v>1555</v>
      </c>
    </row>
    <row r="156" spans="1:9" x14ac:dyDescent="0.2">
      <c r="A156" s="135"/>
      <c r="B156" s="163">
        <v>37.243736183338598</v>
      </c>
      <c r="C156" s="163">
        <v>35.533914560480497</v>
      </c>
      <c r="D156" s="137">
        <v>1</v>
      </c>
      <c r="F156" s="138">
        <f>B156+C156</f>
        <v>72.777650743819095</v>
      </c>
      <c r="G156" s="139">
        <f>B156-C156</f>
        <v>1.7098216228581009</v>
      </c>
      <c r="H156" s="140">
        <f>G156^2</f>
        <v>2.9234899819931099</v>
      </c>
      <c r="I156" s="141">
        <f>(F156-F167)^2/9</f>
        <v>1.2036608824844288</v>
      </c>
    </row>
    <row r="157" spans="1:9" x14ac:dyDescent="0.2">
      <c r="A157" s="135"/>
      <c r="B157" s="163">
        <v>34.211885344091499</v>
      </c>
      <c r="C157" s="163">
        <v>35.926128092862498</v>
      </c>
      <c r="D157" s="137">
        <v>1</v>
      </c>
      <c r="F157" s="138">
        <f t="shared" ref="F157:F161" si="21">B157+C157</f>
        <v>70.138013436953997</v>
      </c>
      <c r="G157" s="139">
        <f t="shared" ref="G157:G164" si="22">B157-C157</f>
        <v>-1.7142427487709995</v>
      </c>
      <c r="H157" s="140">
        <f t="shared" ref="H157:H165" si="23">G157^2</f>
        <v>2.9386282017139518</v>
      </c>
      <c r="I157" s="141">
        <f>(F157-F167)^2/9</f>
        <v>4.7191347985115512E-2</v>
      </c>
    </row>
    <row r="158" spans="1:9" x14ac:dyDescent="0.2">
      <c r="A158" s="135"/>
      <c r="B158" s="163">
        <v>34.4113795583472</v>
      </c>
      <c r="C158" s="163">
        <v>33.878150333088797</v>
      </c>
      <c r="D158" s="137">
        <v>1</v>
      </c>
      <c r="E158" s="142"/>
      <c r="F158" s="138">
        <f t="shared" si="21"/>
        <v>68.28952989143599</v>
      </c>
      <c r="G158" s="139">
        <f t="shared" si="22"/>
        <v>0.53322922525840255</v>
      </c>
      <c r="H158" s="140">
        <f t="shared" si="23"/>
        <v>0.28433340666967621</v>
      </c>
      <c r="I158" s="141">
        <f>(F158-F167)^2/9</f>
        <v>0.15914154257542681</v>
      </c>
    </row>
    <row r="159" spans="1:9" x14ac:dyDescent="0.2">
      <c r="A159" s="143"/>
      <c r="B159" s="163">
        <v>33.944254813509197</v>
      </c>
      <c r="C159" s="163">
        <v>33.897508505478399</v>
      </c>
      <c r="D159" s="137">
        <v>1</v>
      </c>
      <c r="E159" s="142"/>
      <c r="F159" s="138">
        <f t="shared" si="21"/>
        <v>67.841763318987603</v>
      </c>
      <c r="G159" s="139">
        <f t="shared" si="22"/>
        <v>4.6746308030797934E-2</v>
      </c>
      <c r="H159" s="140">
        <f t="shared" si="23"/>
        <v>2.1852173145102435E-3</v>
      </c>
      <c r="I159" s="141">
        <f>(F159-F167)^2/9</f>
        <v>0.30050241878242362</v>
      </c>
    </row>
    <row r="160" spans="1:9" x14ac:dyDescent="0.2">
      <c r="A160" s="143" t="s">
        <v>1455</v>
      </c>
      <c r="B160" s="163">
        <v>40.758356895506203</v>
      </c>
      <c r="C160" s="163">
        <v>39.0952501355126</v>
      </c>
      <c r="D160" s="137">
        <v>1</v>
      </c>
      <c r="E160" s="142"/>
      <c r="F160" s="138">
        <f t="shared" si="21"/>
        <v>79.853607031018811</v>
      </c>
      <c r="G160" s="139">
        <f t="shared" si="22"/>
        <v>1.6631067599936031</v>
      </c>
      <c r="H160" s="140">
        <f t="shared" si="23"/>
        <v>2.7659240951364201</v>
      </c>
      <c r="I160" s="141">
        <f>(F160-F167)^2/9</f>
        <v>11.94232483167797</v>
      </c>
    </row>
    <row r="161" spans="1:12" x14ac:dyDescent="0.2">
      <c r="A161" s="135"/>
      <c r="B161" s="163">
        <v>31.831669271196901</v>
      </c>
      <c r="C161" s="163">
        <v>37.494636888119302</v>
      </c>
      <c r="D161" s="137">
        <v>1</v>
      </c>
      <c r="E161" s="142"/>
      <c r="F161" s="138">
        <f t="shared" si="21"/>
        <v>69.326306159316204</v>
      </c>
      <c r="G161" s="139">
        <f t="shared" si="22"/>
        <v>-5.6629676169224012</v>
      </c>
      <c r="H161" s="140">
        <f t="shared" si="23"/>
        <v>32.069202230311781</v>
      </c>
      <c r="I161" s="141">
        <f>(F161-F167)^2/9</f>
        <v>2.8444510966526334E-3</v>
      </c>
    </row>
    <row r="162" spans="1:12" x14ac:dyDescent="0.2">
      <c r="A162" s="135"/>
      <c r="B162" s="163">
        <v>31.843159982065199</v>
      </c>
      <c r="C162" s="163">
        <v>32.2894375845786</v>
      </c>
      <c r="D162" s="137">
        <v>1</v>
      </c>
      <c r="E162" s="142"/>
      <c r="F162" s="138">
        <f>B162+C162</f>
        <v>64.132597566643796</v>
      </c>
      <c r="G162" s="139">
        <f t="shared" si="22"/>
        <v>-0.44627760251340121</v>
      </c>
      <c r="H162" s="140">
        <f t="shared" si="23"/>
        <v>0.19916369850510932</v>
      </c>
      <c r="I162" s="141">
        <f>(F162-F167)^2/9</f>
        <v>3.1846886331710942</v>
      </c>
    </row>
    <row r="163" spans="1:12" ht="14.25" x14ac:dyDescent="0.25">
      <c r="A163" s="135"/>
      <c r="B163" s="163">
        <v>31.559447773933002</v>
      </c>
      <c r="C163" s="163">
        <v>37.012115805965003</v>
      </c>
      <c r="D163" s="137">
        <v>1</v>
      </c>
      <c r="E163" s="142"/>
      <c r="F163" s="138">
        <f>B163+C163</f>
        <v>68.571563579897997</v>
      </c>
      <c r="G163" s="139">
        <f t="shared" si="22"/>
        <v>-5.4526680320320011</v>
      </c>
      <c r="H163" s="140">
        <f t="shared" si="23"/>
        <v>29.731588667543736</v>
      </c>
      <c r="I163" s="141">
        <f>(F163-F167)^2/9</f>
        <v>9.2972703209447213E-2</v>
      </c>
      <c r="L163" s="144" t="s">
        <v>1556</v>
      </c>
    </row>
    <row r="164" spans="1:12" x14ac:dyDescent="0.2">
      <c r="A164" s="135"/>
      <c r="B164" s="163">
        <v>30.7037604358081</v>
      </c>
      <c r="C164" s="163">
        <v>39.414693602132203</v>
      </c>
      <c r="D164" s="137">
        <v>1</v>
      </c>
      <c r="E164" s="142"/>
      <c r="F164" s="138">
        <f>B164+C164</f>
        <v>70.118454037940296</v>
      </c>
      <c r="G164" s="139">
        <f t="shared" si="22"/>
        <v>-8.7109331663241036</v>
      </c>
      <c r="H164" s="140">
        <f t="shared" si="23"/>
        <v>75.880356628165273</v>
      </c>
      <c r="I164" s="141">
        <f>(F164-F167)^2/9</f>
        <v>4.4401189323086482E-2</v>
      </c>
    </row>
    <row r="165" spans="1:12" x14ac:dyDescent="0.2">
      <c r="A165" s="135"/>
      <c r="B165" s="163">
        <v>34.986727536286402</v>
      </c>
      <c r="C165" s="163">
        <v>28.826850161794301</v>
      </c>
      <c r="D165" s="137">
        <v>1</v>
      </c>
      <c r="E165" s="142"/>
      <c r="F165" s="138">
        <f>B165+C165</f>
        <v>63.813577698080707</v>
      </c>
      <c r="G165" s="139">
        <f>B165-C165</f>
        <v>6.1598773744921012</v>
      </c>
      <c r="H165" s="140">
        <f t="shared" si="23"/>
        <v>37.944089268779699</v>
      </c>
      <c r="I165" s="141">
        <f>(F165-F167)^2/9</f>
        <v>3.5755389241744049</v>
      </c>
    </row>
    <row r="166" spans="1:12" x14ac:dyDescent="0.2">
      <c r="A166" s="145" t="s">
        <v>1557</v>
      </c>
      <c r="B166" s="209">
        <f>AVERAGE(B156:C165)</f>
        <v>34.743153173204718</v>
      </c>
      <c r="C166" s="209"/>
      <c r="E166" s="147" t="s">
        <v>1558</v>
      </c>
      <c r="F166" s="148">
        <f>SUM(F156:F165)</f>
        <v>694.86306346409447</v>
      </c>
      <c r="G166" s="139">
        <f>SUM(G156:G165)</f>
        <v>-11.874307875929901</v>
      </c>
      <c r="H166" s="149">
        <f>SUM(H156:H165)</f>
        <v>184.73896139613328</v>
      </c>
      <c r="I166" s="150">
        <f>SUM(I156:I165)</f>
        <v>20.553266924480052</v>
      </c>
    </row>
    <row r="167" spans="1:12" x14ac:dyDescent="0.2">
      <c r="A167" s="145" t="s">
        <v>1559</v>
      </c>
      <c r="B167" s="208">
        <f>_xlfn.STDEV.S(B156:C165)/AVERAGE(B156:C165)</f>
        <v>8.977894172262281E-2</v>
      </c>
      <c r="C167" s="208"/>
      <c r="E167" s="151" t="s">
        <v>1560</v>
      </c>
      <c r="F167" s="139">
        <f>(1/10)*F166</f>
        <v>69.486306346409449</v>
      </c>
    </row>
    <row r="168" spans="1:12" ht="15" x14ac:dyDescent="0.25">
      <c r="E168" s="147" t="s">
        <v>1561</v>
      </c>
      <c r="F168" s="149">
        <f>H166/20</f>
        <v>9.2369480698066635</v>
      </c>
    </row>
    <row r="169" spans="1:12" ht="15" x14ac:dyDescent="0.25">
      <c r="C169" s="152"/>
      <c r="D169" s="153"/>
      <c r="E169" s="147" t="s">
        <v>1562</v>
      </c>
      <c r="F169" s="154">
        <f>IF((I166/2-F168)/2&lt;0,0,(I166/2-F168)/2)</f>
        <v>0.51984269621668133</v>
      </c>
      <c r="G169" s="155" t="s">
        <v>1563</v>
      </c>
    </row>
    <row r="170" spans="1:12" x14ac:dyDescent="0.2">
      <c r="C170" s="142"/>
      <c r="D170" s="156"/>
      <c r="E170" s="147" t="s">
        <v>1564</v>
      </c>
      <c r="F170" s="138">
        <v>1.88</v>
      </c>
    </row>
    <row r="171" spans="1:12" x14ac:dyDescent="0.2">
      <c r="C171" s="142"/>
      <c r="D171" s="156"/>
      <c r="E171" s="147" t="s">
        <v>1565</v>
      </c>
      <c r="F171" s="138">
        <v>1.01</v>
      </c>
    </row>
    <row r="172" spans="1:12" ht="14.25" x14ac:dyDescent="0.2">
      <c r="C172" s="142"/>
      <c r="D172" s="156"/>
      <c r="E172" s="157" t="s">
        <v>1566</v>
      </c>
      <c r="F172" s="158">
        <f>(0.3*0.25*B166)^2</f>
        <v>6.7898626448443027</v>
      </c>
    </row>
    <row r="173" spans="1:12" ht="13.5" thickBot="1" x14ac:dyDescent="0.25">
      <c r="C173" s="142"/>
      <c r="D173" s="156"/>
      <c r="E173" s="159" t="s">
        <v>1567</v>
      </c>
      <c r="F173" s="158">
        <f>F170*F172+F171*F168</f>
        <v>22.094259322812018</v>
      </c>
    </row>
    <row r="174" spans="1:12" ht="15.75" thickBot="1" x14ac:dyDescent="0.3">
      <c r="C174" s="142"/>
      <c r="D174" s="156"/>
      <c r="E174" s="160" t="s">
        <v>1568</v>
      </c>
      <c r="F174" s="162" t="str">
        <f>IF(F169&lt;F173,"Passed", "Not Passed")</f>
        <v>Passed</v>
      </c>
    </row>
    <row r="176" spans="1:12" ht="22.5" x14ac:dyDescent="0.25">
      <c r="A176" s="129" t="s">
        <v>1548</v>
      </c>
      <c r="B176" s="130" t="s">
        <v>1549</v>
      </c>
      <c r="C176" s="130" t="s">
        <v>1550</v>
      </c>
      <c r="D176" s="131" t="s">
        <v>1551</v>
      </c>
      <c r="E176" s="132"/>
      <c r="F176" s="133" t="s">
        <v>1552</v>
      </c>
      <c r="G176" s="133" t="s">
        <v>1553</v>
      </c>
      <c r="H176" s="133" t="s">
        <v>1554</v>
      </c>
      <c r="I176" s="134" t="s">
        <v>1555</v>
      </c>
    </row>
    <row r="177" spans="1:12" x14ac:dyDescent="0.2">
      <c r="A177" s="135"/>
      <c r="B177" s="163">
        <v>93.670759718981898</v>
      </c>
      <c r="C177" s="163">
        <v>88.618253829527305</v>
      </c>
      <c r="D177" s="137">
        <v>1</v>
      </c>
      <c r="F177" s="138">
        <f>B177+C177</f>
        <v>182.28901354850922</v>
      </c>
      <c r="G177" s="139">
        <f>B177-C177</f>
        <v>5.0525058894545936</v>
      </c>
      <c r="H177" s="140">
        <f>G177^2</f>
        <v>25.527815762973354</v>
      </c>
      <c r="I177" s="141">
        <f>(F177-F188)^2/9</f>
        <v>16.541340086695737</v>
      </c>
    </row>
    <row r="178" spans="1:12" x14ac:dyDescent="0.2">
      <c r="A178" s="135"/>
      <c r="B178" s="163">
        <v>93.7586520747235</v>
      </c>
      <c r="C178" s="163">
        <v>102.45924678281099</v>
      </c>
      <c r="D178" s="137">
        <v>1</v>
      </c>
      <c r="F178" s="138">
        <f t="shared" ref="F178:F182" si="24">B178+C178</f>
        <v>196.21789885753449</v>
      </c>
      <c r="G178" s="139">
        <f t="shared" ref="G178:G185" si="25">B178-C178</f>
        <v>-8.7005947080874932</v>
      </c>
      <c r="H178" s="140">
        <f t="shared" ref="H178:H186" si="26">G178^2</f>
        <v>75.700348274400085</v>
      </c>
      <c r="I178" s="141">
        <f>(F178-F188)^2/9</f>
        <v>0.33161144314446056</v>
      </c>
    </row>
    <row r="179" spans="1:12" x14ac:dyDescent="0.2">
      <c r="A179" s="135"/>
      <c r="B179" s="163">
        <v>80.936580646688</v>
      </c>
      <c r="C179" s="163">
        <v>86.565565711863997</v>
      </c>
      <c r="D179" s="137">
        <v>1</v>
      </c>
      <c r="E179" s="142"/>
      <c r="F179" s="138">
        <f t="shared" si="24"/>
        <v>167.50214635855201</v>
      </c>
      <c r="G179" s="139">
        <f t="shared" si="25"/>
        <v>-5.6289850651759963</v>
      </c>
      <c r="H179" s="140">
        <f t="shared" si="26"/>
        <v>31.685472863974415</v>
      </c>
      <c r="I179" s="141">
        <f>(F179-F188)^2/9</f>
        <v>80.929102034411457</v>
      </c>
    </row>
    <row r="180" spans="1:12" x14ac:dyDescent="0.2">
      <c r="A180" s="143"/>
      <c r="B180" s="163">
        <v>97.125008192337603</v>
      </c>
      <c r="C180" s="163">
        <v>105.656170691803</v>
      </c>
      <c r="D180" s="137">
        <v>1</v>
      </c>
      <c r="E180" s="142"/>
      <c r="F180" s="138">
        <f t="shared" si="24"/>
        <v>202.78117888414062</v>
      </c>
      <c r="G180" s="139">
        <f t="shared" si="25"/>
        <v>-8.5311624994653954</v>
      </c>
      <c r="H180" s="140">
        <f t="shared" si="26"/>
        <v>72.780733592284648</v>
      </c>
      <c r="I180" s="141">
        <f>(F180-F188)^2/9</f>
        <v>7.6375797333097086</v>
      </c>
    </row>
    <row r="181" spans="1:12" x14ac:dyDescent="0.2">
      <c r="A181" s="143" t="s">
        <v>131</v>
      </c>
      <c r="B181" s="163">
        <v>114.32316983917799</v>
      </c>
      <c r="C181" s="163">
        <v>124.814341697426</v>
      </c>
      <c r="D181" s="137">
        <v>1</v>
      </c>
      <c r="E181" s="142"/>
      <c r="F181" s="138">
        <f t="shared" si="24"/>
        <v>239.13751153660399</v>
      </c>
      <c r="G181" s="139">
        <f t="shared" si="25"/>
        <v>-10.491171858248009</v>
      </c>
      <c r="H181" s="140">
        <f t="shared" si="26"/>
        <v>110.06468695929499</v>
      </c>
      <c r="I181" s="141">
        <f>(F181-F188)^2/9</f>
        <v>221.48567193159576</v>
      </c>
    </row>
    <row r="182" spans="1:12" x14ac:dyDescent="0.2">
      <c r="A182" s="135"/>
      <c r="B182" s="163">
        <v>93.880983001093597</v>
      </c>
      <c r="C182" s="163">
        <v>91.689650299057305</v>
      </c>
      <c r="D182" s="137">
        <v>1</v>
      </c>
      <c r="E182" s="142"/>
      <c r="F182" s="138">
        <f t="shared" si="24"/>
        <v>185.57063330015092</v>
      </c>
      <c r="G182" s="139">
        <f t="shared" si="25"/>
        <v>2.1913327020362914</v>
      </c>
      <c r="H182" s="140">
        <f t="shared" si="26"/>
        <v>4.8019390110136735</v>
      </c>
      <c r="I182" s="141">
        <f>(F182-F188)^2/9</f>
        <v>8.8401048469682593</v>
      </c>
    </row>
    <row r="183" spans="1:12" x14ac:dyDescent="0.2">
      <c r="A183" s="135"/>
      <c r="B183" s="163">
        <v>100.847957377936</v>
      </c>
      <c r="C183" s="163">
        <v>96.222445172618706</v>
      </c>
      <c r="D183" s="137">
        <v>1</v>
      </c>
      <c r="E183" s="142"/>
      <c r="F183" s="138">
        <f>B183+C183</f>
        <v>197.07040255055472</v>
      </c>
      <c r="G183" s="139">
        <f t="shared" si="25"/>
        <v>4.6255122053172926</v>
      </c>
      <c r="H183" s="140">
        <f t="shared" si="26"/>
        <v>21.395363161539244</v>
      </c>
      <c r="I183" s="141">
        <f>(F183-F188)^2/9</f>
        <v>0.73964306162498583</v>
      </c>
    </row>
    <row r="184" spans="1:12" ht="14.25" x14ac:dyDescent="0.25">
      <c r="A184" s="135"/>
      <c r="B184" s="163">
        <v>78.877291790441703</v>
      </c>
      <c r="C184" s="163">
        <v>90.334548311653805</v>
      </c>
      <c r="D184" s="137">
        <v>1</v>
      </c>
      <c r="E184" s="142"/>
      <c r="F184" s="138">
        <f>B184+C184</f>
        <v>169.21184010209549</v>
      </c>
      <c r="G184" s="139">
        <f t="shared" si="25"/>
        <v>-11.457256521212102</v>
      </c>
      <c r="H184" s="140">
        <f t="shared" si="26"/>
        <v>131.26872699285724</v>
      </c>
      <c r="I184" s="141">
        <f>(F184-F188)^2/9</f>
        <v>71.000213589226803</v>
      </c>
      <c r="L184" s="144" t="s">
        <v>1556</v>
      </c>
    </row>
    <row r="185" spans="1:12" x14ac:dyDescent="0.2">
      <c r="A185" s="135"/>
      <c r="B185" s="163">
        <v>107.058281158593</v>
      </c>
      <c r="C185" s="163">
        <v>100.000456410239</v>
      </c>
      <c r="D185" s="137">
        <v>1</v>
      </c>
      <c r="E185" s="142"/>
      <c r="F185" s="138">
        <f>B185+C185</f>
        <v>207.05873756883199</v>
      </c>
      <c r="G185" s="139">
        <f t="shared" si="25"/>
        <v>7.0578247483540082</v>
      </c>
      <c r="H185" s="140">
        <f t="shared" si="26"/>
        <v>49.81289017847832</v>
      </c>
      <c r="I185" s="141">
        <f>(F185-F188)^2/9</f>
        <v>17.551659229099418</v>
      </c>
    </row>
    <row r="186" spans="1:12" x14ac:dyDescent="0.2">
      <c r="A186" s="135"/>
      <c r="B186" s="163">
        <v>106.065927168927</v>
      </c>
      <c r="C186" s="163">
        <v>91.997984565724295</v>
      </c>
      <c r="D186" s="137">
        <v>1</v>
      </c>
      <c r="E186" s="142"/>
      <c r="F186" s="138">
        <f>B186+C186</f>
        <v>198.0639117346513</v>
      </c>
      <c r="G186" s="139">
        <f>B186-C186</f>
        <v>14.06794260320271</v>
      </c>
      <c r="H186" s="140">
        <f t="shared" si="26"/>
        <v>197.90700908700583</v>
      </c>
      <c r="I186" s="141">
        <f>(F186-F188)^2/9</f>
        <v>1.4189449645809349</v>
      </c>
    </row>
    <row r="187" spans="1:12" x14ac:dyDescent="0.2">
      <c r="A187" s="145" t="s">
        <v>1557</v>
      </c>
      <c r="B187" s="209">
        <f>AVERAGE(B177:C186)</f>
        <v>97.24516372208123</v>
      </c>
      <c r="C187" s="209"/>
      <c r="E187" s="147" t="s">
        <v>1558</v>
      </c>
      <c r="F187" s="148">
        <f>SUM(F177:F186)</f>
        <v>1944.9032744416247</v>
      </c>
      <c r="G187" s="139">
        <f>SUM(G177:G186)</f>
        <v>-11.814052503824101</v>
      </c>
      <c r="H187" s="149">
        <f>SUM(H177:H186)</f>
        <v>720.9449858838218</v>
      </c>
      <c r="I187" s="150">
        <f>SUM(I177:I186)</f>
        <v>426.47587092065748</v>
      </c>
    </row>
    <row r="188" spans="1:12" x14ac:dyDescent="0.2">
      <c r="A188" s="145" t="s">
        <v>1559</v>
      </c>
      <c r="B188" s="208">
        <f>_xlfn.STDEV.S(B177:C186)/AVERAGE(B177:C186)</f>
        <v>0.11263823511327564</v>
      </c>
      <c r="C188" s="208"/>
      <c r="E188" s="151" t="s">
        <v>1560</v>
      </c>
      <c r="F188" s="139">
        <f>(1/10)*F187</f>
        <v>194.49032744416249</v>
      </c>
    </row>
    <row r="189" spans="1:12" ht="15" x14ac:dyDescent="0.25">
      <c r="E189" s="147" t="s">
        <v>1561</v>
      </c>
      <c r="F189" s="149">
        <f>H187/20</f>
        <v>36.04724929419109</v>
      </c>
    </row>
    <row r="190" spans="1:12" ht="15" x14ac:dyDescent="0.25">
      <c r="C190" s="152"/>
      <c r="D190" s="153"/>
      <c r="E190" s="147" t="s">
        <v>1562</v>
      </c>
      <c r="F190" s="154">
        <f>IF((I187/2-F189)/2&lt;0,0,(I187/2-F189)/2)</f>
        <v>88.595343083068826</v>
      </c>
      <c r="G190" s="155" t="s">
        <v>1563</v>
      </c>
    </row>
    <row r="191" spans="1:12" x14ac:dyDescent="0.2">
      <c r="C191" s="142"/>
      <c r="D191" s="156"/>
      <c r="E191" s="147" t="s">
        <v>1564</v>
      </c>
      <c r="F191" s="138">
        <v>1.88</v>
      </c>
    </row>
    <row r="192" spans="1:12" x14ac:dyDescent="0.2">
      <c r="C192" s="142"/>
      <c r="D192" s="156"/>
      <c r="E192" s="147" t="s">
        <v>1565</v>
      </c>
      <c r="F192" s="138">
        <v>1.01</v>
      </c>
    </row>
    <row r="193" spans="1:12" ht="14.25" x14ac:dyDescent="0.2">
      <c r="C193" s="142"/>
      <c r="D193" s="156"/>
      <c r="E193" s="157" t="s">
        <v>1566</v>
      </c>
      <c r="F193" s="158">
        <f>(0.3*0.25*B187)^2</f>
        <v>53.193498003755906</v>
      </c>
    </row>
    <row r="194" spans="1:12" ht="13.5" thickBot="1" x14ac:dyDescent="0.25">
      <c r="C194" s="142"/>
      <c r="D194" s="156"/>
      <c r="E194" s="159" t="s">
        <v>1567</v>
      </c>
      <c r="F194" s="158">
        <f>F191*F193+F192*F189</f>
        <v>136.4114980341941</v>
      </c>
    </row>
    <row r="195" spans="1:12" ht="15.75" thickBot="1" x14ac:dyDescent="0.3">
      <c r="C195" s="142"/>
      <c r="D195" s="156"/>
      <c r="E195" s="160" t="s">
        <v>1568</v>
      </c>
      <c r="F195" s="162" t="str">
        <f>IF(F190&lt;F194,"Passed", "Not Passed")</f>
        <v>Passed</v>
      </c>
    </row>
    <row r="197" spans="1:12" ht="22.5" x14ac:dyDescent="0.25">
      <c r="A197" s="129" t="s">
        <v>1548</v>
      </c>
      <c r="B197" s="130" t="s">
        <v>1549</v>
      </c>
      <c r="C197" s="130" t="s">
        <v>1550</v>
      </c>
      <c r="D197" s="131" t="s">
        <v>1551</v>
      </c>
      <c r="E197" s="132"/>
      <c r="F197" s="133" t="s">
        <v>1552</v>
      </c>
      <c r="G197" s="133" t="s">
        <v>1553</v>
      </c>
      <c r="H197" s="133" t="s">
        <v>1554</v>
      </c>
      <c r="I197" s="134" t="s">
        <v>1555</v>
      </c>
    </row>
    <row r="198" spans="1:12" x14ac:dyDescent="0.2">
      <c r="A198" s="135"/>
      <c r="B198" s="163">
        <v>169.97623239720801</v>
      </c>
      <c r="C198" s="163">
        <v>170.56976629357899</v>
      </c>
      <c r="D198" s="137">
        <v>1</v>
      </c>
      <c r="F198" s="138">
        <f>B198+C198</f>
        <v>340.54599869078697</v>
      </c>
      <c r="G198" s="139">
        <f>B198-C198</f>
        <v>-0.5935338963709853</v>
      </c>
      <c r="H198" s="140">
        <f>G198^2</f>
        <v>0.35228248614132351</v>
      </c>
      <c r="I198" s="141">
        <f>(F198-F209)^2/9</f>
        <v>4.6633406364700862E-2</v>
      </c>
    </row>
    <row r="199" spans="1:12" x14ac:dyDescent="0.2">
      <c r="A199" s="135"/>
      <c r="B199" s="163">
        <v>158.75869401928699</v>
      </c>
      <c r="C199" s="163">
        <v>182.654094020738</v>
      </c>
      <c r="D199" s="137">
        <v>1</v>
      </c>
      <c r="F199" s="138">
        <f t="shared" ref="F199:F203" si="27">B199+C199</f>
        <v>341.41278804002502</v>
      </c>
      <c r="G199" s="139">
        <f t="shared" ref="G199:G206" si="28">B199-C199</f>
        <v>-23.895400001451009</v>
      </c>
      <c r="H199" s="140">
        <f t="shared" ref="H199:H207" si="29">G199^2</f>
        <v>570.99014122934489</v>
      </c>
      <c r="I199" s="141">
        <f>(F199-F209)^2/9</f>
        <v>5.3263853869544792E-3</v>
      </c>
    </row>
    <row r="200" spans="1:12" x14ac:dyDescent="0.2">
      <c r="A200" s="135"/>
      <c r="B200" s="163">
        <v>201.40581123256601</v>
      </c>
      <c r="C200" s="163">
        <v>211.213924224046</v>
      </c>
      <c r="D200" s="137">
        <v>1</v>
      </c>
      <c r="E200" s="142"/>
      <c r="F200" s="138">
        <f t="shared" si="27"/>
        <v>412.61973545661203</v>
      </c>
      <c r="G200" s="139">
        <f t="shared" si="28"/>
        <v>-9.8081129914799874</v>
      </c>
      <c r="H200" s="140">
        <f t="shared" si="29"/>
        <v>96.199080453638501</v>
      </c>
      <c r="I200" s="141">
        <f>(F200-F209)^2/9</f>
        <v>566.85092096787912</v>
      </c>
    </row>
    <row r="201" spans="1:12" x14ac:dyDescent="0.2">
      <c r="A201" s="143"/>
      <c r="B201" s="163">
        <v>223.11455941107801</v>
      </c>
      <c r="C201" s="163">
        <v>214.24880656575101</v>
      </c>
      <c r="D201" s="137">
        <v>1</v>
      </c>
      <c r="E201" s="142"/>
      <c r="F201" s="138">
        <f t="shared" si="27"/>
        <v>437.36336597682902</v>
      </c>
      <c r="G201" s="139">
        <f t="shared" si="28"/>
        <v>8.8657528453269947</v>
      </c>
      <c r="H201" s="140">
        <f t="shared" si="29"/>
        <v>78.601573514423706</v>
      </c>
      <c r="I201" s="141">
        <f>(F201-F209)^2/9</f>
        <v>1027.6197095412515</v>
      </c>
    </row>
    <row r="202" spans="1:12" x14ac:dyDescent="0.2">
      <c r="A202" s="143" t="s">
        <v>1512</v>
      </c>
      <c r="B202" s="163">
        <v>167.18864404148701</v>
      </c>
      <c r="C202" s="163">
        <v>197.09283975387601</v>
      </c>
      <c r="D202" s="137">
        <v>1</v>
      </c>
      <c r="E202" s="142"/>
      <c r="F202" s="138">
        <f t="shared" si="27"/>
        <v>364.28148379536299</v>
      </c>
      <c r="G202" s="139">
        <f t="shared" si="28"/>
        <v>-29.904195712388997</v>
      </c>
      <c r="H202" s="140">
        <f t="shared" si="29"/>
        <v>894.26092120486453</v>
      </c>
      <c r="I202" s="141">
        <f>(F202-F209)^2/9</f>
        <v>59.226579357788864</v>
      </c>
    </row>
    <row r="203" spans="1:12" x14ac:dyDescent="0.2">
      <c r="A203" s="135"/>
      <c r="B203" s="163">
        <v>153.382879951083</v>
      </c>
      <c r="C203" s="163">
        <v>136.47241370572701</v>
      </c>
      <c r="D203" s="137">
        <v>1</v>
      </c>
      <c r="E203" s="142"/>
      <c r="F203" s="138">
        <f t="shared" si="27"/>
        <v>289.85529365680998</v>
      </c>
      <c r="G203" s="139">
        <f t="shared" si="28"/>
        <v>16.910466245355991</v>
      </c>
      <c r="H203" s="140">
        <f t="shared" si="29"/>
        <v>285.96386863532433</v>
      </c>
      <c r="I203" s="141">
        <f>(F203-F209)^2/9</f>
        <v>292.84961361429629</v>
      </c>
    </row>
    <row r="204" spans="1:12" x14ac:dyDescent="0.2">
      <c r="A204" s="135"/>
      <c r="B204" s="163">
        <v>158.00218212510001</v>
      </c>
      <c r="C204" s="163">
        <v>144.36133263809199</v>
      </c>
      <c r="D204" s="137">
        <v>1</v>
      </c>
      <c r="E204" s="142"/>
      <c r="F204" s="138">
        <f>B204+C204</f>
        <v>302.36351476319203</v>
      </c>
      <c r="G204" s="139">
        <f t="shared" si="28"/>
        <v>13.640849487008012</v>
      </c>
      <c r="H204" s="140">
        <f t="shared" si="29"/>
        <v>186.07277472720673</v>
      </c>
      <c r="I204" s="141">
        <f>(F204-F209)^2/9</f>
        <v>167.53269950837796</v>
      </c>
    </row>
    <row r="205" spans="1:12" ht="14.25" x14ac:dyDescent="0.25">
      <c r="A205" s="135"/>
      <c r="B205" s="163">
        <v>164.80040497688901</v>
      </c>
      <c r="C205" s="163">
        <v>165.26926214394999</v>
      </c>
      <c r="D205" s="137">
        <v>1</v>
      </c>
      <c r="E205" s="142"/>
      <c r="F205" s="138">
        <f>B205+C205</f>
        <v>330.06966712083897</v>
      </c>
      <c r="G205" s="139">
        <f t="shared" si="28"/>
        <v>-0.46885716706097469</v>
      </c>
      <c r="H205" s="140">
        <f t="shared" si="29"/>
        <v>0.21982704310444273</v>
      </c>
      <c r="I205" s="141">
        <f>(F205-F209)^2/9</f>
        <v>13.749695739927368</v>
      </c>
      <c r="L205" s="144" t="s">
        <v>1556</v>
      </c>
    </row>
    <row r="206" spans="1:12" x14ac:dyDescent="0.2">
      <c r="A206" s="135"/>
      <c r="B206" s="163">
        <v>159.83732233601501</v>
      </c>
      <c r="C206" s="163">
        <v>153.97299935454799</v>
      </c>
      <c r="D206" s="137">
        <v>1</v>
      </c>
      <c r="E206" s="142"/>
      <c r="F206" s="138">
        <f>B206+C206</f>
        <v>313.810321690563</v>
      </c>
      <c r="G206" s="139">
        <f t="shared" si="28"/>
        <v>5.8643229814670121</v>
      </c>
      <c r="H206" s="140">
        <f t="shared" si="29"/>
        <v>34.39028403096215</v>
      </c>
      <c r="I206" s="141">
        <f>(F206-F209)^2/9</f>
        <v>83.317463558376232</v>
      </c>
    </row>
    <row r="207" spans="1:12" x14ac:dyDescent="0.2">
      <c r="A207" s="135"/>
      <c r="B207" s="163">
        <v>146.62612303238501</v>
      </c>
      <c r="C207" s="163">
        <v>132.99012549201601</v>
      </c>
      <c r="D207" s="137">
        <v>1</v>
      </c>
      <c r="E207" s="142"/>
      <c r="F207" s="138">
        <f>B207+C207</f>
        <v>279.61624852440104</v>
      </c>
      <c r="G207" s="139">
        <f>B207-C207</f>
        <v>13.635997540369004</v>
      </c>
      <c r="H207" s="140">
        <f t="shared" si="29"/>
        <v>185.94042892094953</v>
      </c>
      <c r="I207" s="141">
        <f>(F207-F209)^2/9</f>
        <v>421.31111001226145</v>
      </c>
    </row>
    <row r="208" spans="1:12" x14ac:dyDescent="0.2">
      <c r="A208" s="145" t="s">
        <v>1557</v>
      </c>
      <c r="B208" s="209">
        <f>AVERAGE(B198:C207)</f>
        <v>170.596920885771</v>
      </c>
      <c r="C208" s="209"/>
      <c r="E208" s="147" t="s">
        <v>1558</v>
      </c>
      <c r="F208" s="148">
        <f>SUM(F198:F207)</f>
        <v>3411.9384177154207</v>
      </c>
      <c r="G208" s="139">
        <f>SUM(G198:G207)</f>
        <v>-5.752710669224939</v>
      </c>
      <c r="H208" s="149">
        <f>SUM(H198:H207)</f>
        <v>2332.9911822459603</v>
      </c>
      <c r="I208" s="150">
        <f>SUM(I198:I207)</f>
        <v>2632.5097520919107</v>
      </c>
    </row>
    <row r="209" spans="1:9" x14ac:dyDescent="0.2">
      <c r="A209" s="145" t="s">
        <v>1559</v>
      </c>
      <c r="B209" s="208">
        <f>_xlfn.STDEV.S(B198:C207)/AVERAGE(B198:C207)</f>
        <v>0.1534041868989815</v>
      </c>
      <c r="C209" s="208"/>
      <c r="E209" s="151" t="s">
        <v>1560</v>
      </c>
      <c r="F209" s="139">
        <f>(1/10)*F208</f>
        <v>341.19384177154211</v>
      </c>
    </row>
    <row r="210" spans="1:9" ht="15" x14ac:dyDescent="0.25">
      <c r="E210" s="147" t="s">
        <v>1561</v>
      </c>
      <c r="F210" s="149">
        <f>H208/20</f>
        <v>116.64955911229802</v>
      </c>
    </row>
    <row r="211" spans="1:9" ht="15" x14ac:dyDescent="0.25">
      <c r="C211" s="152"/>
      <c r="D211" s="153"/>
      <c r="E211" s="147" t="s">
        <v>1562</v>
      </c>
      <c r="F211" s="154">
        <f>IF((I208/2-F210)/2&lt;0,0,(I208/2-F210)/2)</f>
        <v>599.80265846682869</v>
      </c>
      <c r="G211" s="155" t="s">
        <v>1563</v>
      </c>
    </row>
    <row r="212" spans="1:9" x14ac:dyDescent="0.2">
      <c r="C212" s="142"/>
      <c r="D212" s="156"/>
      <c r="E212" s="147" t="s">
        <v>1564</v>
      </c>
      <c r="F212" s="138">
        <v>1.88</v>
      </c>
    </row>
    <row r="213" spans="1:9" x14ac:dyDescent="0.2">
      <c r="C213" s="142"/>
      <c r="D213" s="156"/>
      <c r="E213" s="147" t="s">
        <v>1565</v>
      </c>
      <c r="F213" s="138">
        <v>1.01</v>
      </c>
    </row>
    <row r="214" spans="1:9" ht="14.25" x14ac:dyDescent="0.2">
      <c r="C214" s="142"/>
      <c r="D214" s="156"/>
      <c r="E214" s="157" t="s">
        <v>1566</v>
      </c>
      <c r="F214" s="158">
        <f>(0.3*0.25*B208)^2</f>
        <v>163.70611546334629</v>
      </c>
    </row>
    <row r="215" spans="1:9" ht="13.5" thickBot="1" x14ac:dyDescent="0.25">
      <c r="C215" s="142"/>
      <c r="D215" s="156"/>
      <c r="E215" s="159" t="s">
        <v>1567</v>
      </c>
      <c r="F215" s="158">
        <f>F212*F214+F213*F210</f>
        <v>425.58355177451199</v>
      </c>
    </row>
    <row r="216" spans="1:9" ht="15.75" thickBot="1" x14ac:dyDescent="0.3">
      <c r="C216" s="142"/>
      <c r="D216" s="156"/>
      <c r="E216" s="160" t="s">
        <v>1568</v>
      </c>
      <c r="F216" s="161" t="str">
        <f>IF(F211&lt;F215,"Passed", "Not Passed")</f>
        <v>Not Passed</v>
      </c>
    </row>
    <row r="218" spans="1:9" x14ac:dyDescent="0.2">
      <c r="D218" s="124"/>
    </row>
    <row r="219" spans="1:9" ht="22.5" x14ac:dyDescent="0.25">
      <c r="A219" s="129" t="s">
        <v>1548</v>
      </c>
      <c r="B219" s="130" t="s">
        <v>1549</v>
      </c>
      <c r="C219" s="130" t="s">
        <v>1550</v>
      </c>
      <c r="D219" s="131" t="s">
        <v>1551</v>
      </c>
      <c r="E219" s="132"/>
      <c r="F219" s="133" t="s">
        <v>1552</v>
      </c>
      <c r="G219" s="133" t="s">
        <v>1553</v>
      </c>
      <c r="H219" s="133" t="s">
        <v>1554</v>
      </c>
      <c r="I219" s="134" t="s">
        <v>1555</v>
      </c>
    </row>
    <row r="220" spans="1:9" x14ac:dyDescent="0.2">
      <c r="A220" s="135"/>
      <c r="B220" s="163">
        <v>106.880653007989</v>
      </c>
      <c r="C220" s="163">
        <v>117.93207208783799</v>
      </c>
      <c r="D220" s="137">
        <v>1</v>
      </c>
      <c r="F220" s="138">
        <f>B220+C220</f>
        <v>224.81272509582698</v>
      </c>
      <c r="G220" s="139">
        <f>B220-C220</f>
        <v>-11.051419079848998</v>
      </c>
      <c r="H220" s="140">
        <f>G220^2</f>
        <v>122.13386367845047</v>
      </c>
      <c r="I220" s="141">
        <f>(F220-F231)^2/9</f>
        <v>100.32997780568796</v>
      </c>
    </row>
    <row r="221" spans="1:9" x14ac:dyDescent="0.2">
      <c r="A221" s="135"/>
      <c r="B221" s="163">
        <v>135.770422822841</v>
      </c>
      <c r="C221" s="163">
        <v>134.36277546112899</v>
      </c>
      <c r="D221" s="137">
        <v>1</v>
      </c>
      <c r="F221" s="138">
        <f t="shared" ref="F221:F225" si="30">B221+C221</f>
        <v>270.13319828396999</v>
      </c>
      <c r="G221" s="139">
        <f t="shared" ref="G221:G228" si="31">B221-C221</f>
        <v>1.4076473617120087</v>
      </c>
      <c r="H221" s="140">
        <f t="shared" ref="H221:H229" si="32">G221^2</f>
        <v>1.9814710949347785</v>
      </c>
      <c r="I221" s="141">
        <f>(F221-F231)^2/9</f>
        <v>25.911552092132951</v>
      </c>
    </row>
    <row r="222" spans="1:9" x14ac:dyDescent="0.2">
      <c r="A222" s="135"/>
      <c r="B222" s="163">
        <v>112.61899751717</v>
      </c>
      <c r="C222" s="163">
        <v>118.146549633319</v>
      </c>
      <c r="D222" s="137">
        <v>1</v>
      </c>
      <c r="E222" s="142"/>
      <c r="F222" s="138">
        <f t="shared" si="30"/>
        <v>230.765547150489</v>
      </c>
      <c r="G222" s="139">
        <f t="shared" si="31"/>
        <v>-5.5275521161489962</v>
      </c>
      <c r="H222" s="140">
        <f t="shared" si="32"/>
        <v>30.553832396743246</v>
      </c>
      <c r="I222" s="141">
        <f>(F222-F231)^2/9</f>
        <v>64.516418107677637</v>
      </c>
    </row>
    <row r="223" spans="1:9" x14ac:dyDescent="0.2">
      <c r="A223" s="143"/>
      <c r="B223" s="163">
        <v>139.43314927185401</v>
      </c>
      <c r="C223" s="163">
        <v>149.59271240563999</v>
      </c>
      <c r="D223" s="137">
        <v>1</v>
      </c>
      <c r="E223" s="142"/>
      <c r="F223" s="138">
        <f t="shared" si="30"/>
        <v>289.02586167749399</v>
      </c>
      <c r="G223" s="139">
        <f t="shared" si="31"/>
        <v>-10.15956313378598</v>
      </c>
      <c r="H223" s="140">
        <f t="shared" si="32"/>
        <v>103.21672306938321</v>
      </c>
      <c r="I223" s="141">
        <f>(F223-F231)^2/9</f>
        <v>129.68411970041859</v>
      </c>
    </row>
    <row r="224" spans="1:9" x14ac:dyDescent="0.2">
      <c r="A224" s="143" t="s">
        <v>1513</v>
      </c>
      <c r="B224" s="163">
        <v>126.845623705459</v>
      </c>
      <c r="C224" s="163">
        <v>142.746740807957</v>
      </c>
      <c r="D224" s="137">
        <v>1</v>
      </c>
      <c r="E224" s="142"/>
      <c r="F224" s="138">
        <f t="shared" si="30"/>
        <v>269.59236451341599</v>
      </c>
      <c r="G224" s="139">
        <f t="shared" si="31"/>
        <v>-15.901117102497992</v>
      </c>
      <c r="H224" s="140">
        <f t="shared" si="32"/>
        <v>252.84552510735412</v>
      </c>
      <c r="I224" s="141">
        <f>(F224-F231)^2/9</f>
        <v>24.108700698095191</v>
      </c>
    </row>
    <row r="225" spans="1:12" x14ac:dyDescent="0.2">
      <c r="A225" s="135"/>
      <c r="B225" s="163">
        <v>104.55102011420701</v>
      </c>
      <c r="C225" s="163">
        <v>107.83554944155399</v>
      </c>
      <c r="D225" s="137">
        <v>1</v>
      </c>
      <c r="E225" s="142"/>
      <c r="F225" s="138">
        <f t="shared" si="30"/>
        <v>212.38656955576101</v>
      </c>
      <c r="G225" s="139">
        <f t="shared" si="31"/>
        <v>-3.2845293273469878</v>
      </c>
      <c r="H225" s="140">
        <f t="shared" si="32"/>
        <v>10.788132902202456</v>
      </c>
      <c r="I225" s="141">
        <f>(F225-F231)^2/9</f>
        <v>200.46417419151177</v>
      </c>
    </row>
    <row r="226" spans="1:12" x14ac:dyDescent="0.2">
      <c r="A226" s="135"/>
      <c r="B226" s="163">
        <v>144.26102989965</v>
      </c>
      <c r="C226" s="163">
        <v>129.36881719886199</v>
      </c>
      <c r="D226" s="137">
        <v>1</v>
      </c>
      <c r="E226" s="142"/>
      <c r="F226" s="138">
        <f>B226+C226</f>
        <v>273.62984709851196</v>
      </c>
      <c r="G226" s="139">
        <f t="shared" si="31"/>
        <v>14.892212700788008</v>
      </c>
      <c r="H226" s="140">
        <f t="shared" si="32"/>
        <v>221.77799912551166</v>
      </c>
      <c r="I226" s="141">
        <f>(F226-F231)^2/9</f>
        <v>39.136143412646128</v>
      </c>
    </row>
    <row r="227" spans="1:12" ht="14.25" x14ac:dyDescent="0.25">
      <c r="A227" s="135"/>
      <c r="B227" s="163">
        <v>133.35913731922901</v>
      </c>
      <c r="C227" s="163">
        <v>134.56900986866299</v>
      </c>
      <c r="D227" s="137">
        <v>1</v>
      </c>
      <c r="E227" s="142"/>
      <c r="F227" s="138">
        <f>B227+C227</f>
        <v>267.92814718789202</v>
      </c>
      <c r="G227" s="139">
        <f t="shared" si="31"/>
        <v>-1.2098725494339817</v>
      </c>
      <c r="H227" s="140">
        <f t="shared" si="32"/>
        <v>1.4637915858738826</v>
      </c>
      <c r="I227" s="141">
        <f>(F227-F231)^2/9</f>
        <v>18.96883026371281</v>
      </c>
      <c r="L227" s="144" t="s">
        <v>1556</v>
      </c>
    </row>
    <row r="228" spans="1:12" x14ac:dyDescent="0.2">
      <c r="A228" s="135"/>
      <c r="B228" s="163">
        <v>129.21340838941401</v>
      </c>
      <c r="C228" s="163">
        <v>134.07782056175299</v>
      </c>
      <c r="D228" s="137">
        <v>1</v>
      </c>
      <c r="E228" s="142"/>
      <c r="F228" s="138">
        <f>B228+C228</f>
        <v>263.291228951167</v>
      </c>
      <c r="G228" s="139">
        <f t="shared" si="31"/>
        <v>-4.8644121723389731</v>
      </c>
      <c r="H228" s="140">
        <f t="shared" si="32"/>
        <v>23.662505782399567</v>
      </c>
      <c r="I228" s="141">
        <f>(F228-F231)^2/9</f>
        <v>7.8943165923328893</v>
      </c>
    </row>
    <row r="229" spans="1:12" x14ac:dyDescent="0.2">
      <c r="A229" s="135"/>
      <c r="B229" s="163">
        <v>131.084062144824</v>
      </c>
      <c r="C229" s="163">
        <v>115.972258359675</v>
      </c>
      <c r="D229" s="137">
        <v>1</v>
      </c>
      <c r="E229" s="142"/>
      <c r="F229" s="138">
        <f>B229+C229</f>
        <v>247.05632050449901</v>
      </c>
      <c r="G229" s="139">
        <f>B229-C229</f>
        <v>15.111803785149007</v>
      </c>
      <c r="H229" s="140">
        <f t="shared" si="32"/>
        <v>228.36661364084387</v>
      </c>
      <c r="I229" s="141">
        <f>(F229-F231)^2/9</f>
        <v>6.7701620116586643</v>
      </c>
    </row>
    <row r="230" spans="1:12" x14ac:dyDescent="0.2">
      <c r="A230" s="145" t="s">
        <v>1557</v>
      </c>
      <c r="B230" s="209">
        <f>AVERAGE(B220:C229)</f>
        <v>127.43109050095134</v>
      </c>
      <c r="C230" s="209"/>
      <c r="E230" s="147" t="s">
        <v>1558</v>
      </c>
      <c r="F230" s="148">
        <f>SUM(F220:F229)</f>
        <v>2548.6218100190272</v>
      </c>
      <c r="G230" s="139">
        <f>SUM(G220:G229)</f>
        <v>-20.586801633752884</v>
      </c>
      <c r="H230" s="149">
        <f>SUM(H220:H229)</f>
        <v>996.79045838369723</v>
      </c>
      <c r="I230" s="150">
        <f>SUM(I220:I229)</f>
        <v>617.78439487587445</v>
      </c>
    </row>
    <row r="231" spans="1:12" x14ac:dyDescent="0.2">
      <c r="A231" s="145" t="s">
        <v>1559</v>
      </c>
      <c r="B231" s="208">
        <f>_xlfn.STDEV.S(B220:C229)/AVERAGE(B220:C229)</f>
        <v>0.1030814281089656</v>
      </c>
      <c r="C231" s="208"/>
      <c r="E231" s="151" t="s">
        <v>1560</v>
      </c>
      <c r="F231" s="139">
        <f>(1/10)*F230</f>
        <v>254.86218100190274</v>
      </c>
    </row>
    <row r="232" spans="1:12" ht="15" x14ac:dyDescent="0.25">
      <c r="E232" s="147" t="s">
        <v>1561</v>
      </c>
      <c r="F232" s="149">
        <f>H230/20</f>
        <v>49.839522919184859</v>
      </c>
    </row>
    <row r="233" spans="1:12" ht="15" x14ac:dyDescent="0.25">
      <c r="C233" s="152"/>
      <c r="D233" s="153"/>
      <c r="E233" s="147" t="s">
        <v>1562</v>
      </c>
      <c r="F233" s="154">
        <f>IF((I230/2-F232)/2&lt;0,0,(I230/2-F232)/2)</f>
        <v>129.52633725937619</v>
      </c>
      <c r="G233" s="155" t="s">
        <v>1563</v>
      </c>
    </row>
    <row r="234" spans="1:12" x14ac:dyDescent="0.2">
      <c r="C234" s="142"/>
      <c r="D234" s="156"/>
      <c r="E234" s="147" t="s">
        <v>1564</v>
      </c>
      <c r="F234" s="138">
        <v>1.88</v>
      </c>
    </row>
    <row r="235" spans="1:12" x14ac:dyDescent="0.2">
      <c r="C235" s="142"/>
      <c r="D235" s="156"/>
      <c r="E235" s="147" t="s">
        <v>1565</v>
      </c>
      <c r="F235" s="138">
        <v>1.01</v>
      </c>
    </row>
    <row r="236" spans="1:12" ht="14.25" x14ac:dyDescent="0.2">
      <c r="C236" s="142"/>
      <c r="D236" s="156"/>
      <c r="E236" s="157" t="s">
        <v>1566</v>
      </c>
      <c r="F236" s="158">
        <f>(0.3*0.25*B230)^2</f>
        <v>91.342590897721777</v>
      </c>
    </row>
    <row r="237" spans="1:12" ht="13.5" thickBot="1" x14ac:dyDescent="0.25">
      <c r="C237" s="142"/>
      <c r="D237" s="156"/>
      <c r="E237" s="159" t="s">
        <v>1567</v>
      </c>
      <c r="F237" s="158">
        <f>F234*F236+F235*F232</f>
        <v>222.06198903609362</v>
      </c>
    </row>
    <row r="238" spans="1:12" ht="15.75" thickBot="1" x14ac:dyDescent="0.3">
      <c r="C238" s="142"/>
      <c r="D238" s="156"/>
      <c r="E238" s="160" t="s">
        <v>1568</v>
      </c>
      <c r="F238" s="162" t="str">
        <f>IF(F233&lt;F237,"Passed", "Not Passed")</f>
        <v>Passed</v>
      </c>
    </row>
    <row r="239" spans="1:12" x14ac:dyDescent="0.2">
      <c r="D239" s="124"/>
    </row>
    <row r="240" spans="1:12" ht="22.5" x14ac:dyDescent="0.25">
      <c r="A240" s="129" t="s">
        <v>1548</v>
      </c>
      <c r="B240" s="130" t="s">
        <v>1549</v>
      </c>
      <c r="C240" s="130" t="s">
        <v>1550</v>
      </c>
      <c r="D240" s="131" t="s">
        <v>1551</v>
      </c>
      <c r="E240" s="132"/>
      <c r="F240" s="133" t="s">
        <v>1552</v>
      </c>
      <c r="G240" s="133" t="s">
        <v>1553</v>
      </c>
      <c r="H240" s="133" t="s">
        <v>1554</v>
      </c>
      <c r="I240" s="134" t="s">
        <v>1555</v>
      </c>
    </row>
    <row r="241" spans="1:12" x14ac:dyDescent="0.2">
      <c r="A241" s="135"/>
      <c r="B241" s="163">
        <v>76.184446689790093</v>
      </c>
      <c r="C241" s="163">
        <v>80.517987489199797</v>
      </c>
      <c r="D241" s="137">
        <v>1</v>
      </c>
      <c r="F241" s="138">
        <f>B241+C241</f>
        <v>156.7024341789899</v>
      </c>
      <c r="G241" s="139">
        <f>B241-C241</f>
        <v>-4.3335407994097039</v>
      </c>
      <c r="H241" s="140">
        <f>G241^2</f>
        <v>18.779575860148494</v>
      </c>
      <c r="I241" s="141">
        <f>(F241-F252)^2/9</f>
        <v>9.6572725391599196E-4</v>
      </c>
    </row>
    <row r="242" spans="1:12" x14ac:dyDescent="0.2">
      <c r="A242" s="135"/>
      <c r="B242" s="163">
        <v>88.867260652213304</v>
      </c>
      <c r="C242" s="163">
        <v>73.196668250007406</v>
      </c>
      <c r="D242" s="137">
        <v>1</v>
      </c>
      <c r="F242" s="138">
        <f t="shared" ref="F242:F246" si="33">B242+C242</f>
        <v>162.06392890222071</v>
      </c>
      <c r="G242" s="139">
        <f t="shared" ref="G242:G249" si="34">B242-C242</f>
        <v>15.670592402205898</v>
      </c>
      <c r="H242" s="140">
        <f t="shared" ref="H242:H250" si="35">G242^2</f>
        <v>245.56746623607322</v>
      </c>
      <c r="I242" s="141">
        <f>(F242-F252)^2/9</f>
        <v>3.0838477163092559</v>
      </c>
    </row>
    <row r="243" spans="1:12" x14ac:dyDescent="0.2">
      <c r="A243" s="135"/>
      <c r="B243" s="163">
        <v>75.914552077060605</v>
      </c>
      <c r="C243" s="163">
        <v>78.660775725561294</v>
      </c>
      <c r="D243" s="137">
        <v>1</v>
      </c>
      <c r="E243" s="142"/>
      <c r="F243" s="138">
        <f t="shared" si="33"/>
        <v>154.5753278026219</v>
      </c>
      <c r="G243" s="139">
        <f t="shared" si="34"/>
        <v>-2.7462236485006883</v>
      </c>
      <c r="H243" s="140">
        <f t="shared" si="35"/>
        <v>7.541744327584432</v>
      </c>
      <c r="I243" s="141">
        <f>(F243-F252)^2/9</f>
        <v>0.54776519715845406</v>
      </c>
    </row>
    <row r="244" spans="1:12" x14ac:dyDescent="0.2">
      <c r="A244" s="143"/>
      <c r="B244" s="163">
        <v>86.137604177306102</v>
      </c>
      <c r="C244" s="163">
        <v>84.487966041660599</v>
      </c>
      <c r="D244" s="137">
        <v>1</v>
      </c>
      <c r="E244" s="142"/>
      <c r="F244" s="138">
        <f t="shared" si="33"/>
        <v>170.62557021896669</v>
      </c>
      <c r="G244" s="139">
        <f t="shared" si="34"/>
        <v>1.6496381356455032</v>
      </c>
      <c r="H244" s="140">
        <f t="shared" si="35"/>
        <v>2.7213059785759715</v>
      </c>
      <c r="I244" s="141">
        <f>(F244-F252)^2/9</f>
        <v>21.251815971136924</v>
      </c>
    </row>
    <row r="245" spans="1:12" x14ac:dyDescent="0.2">
      <c r="A245" s="143" t="s">
        <v>1096</v>
      </c>
      <c r="B245" s="163">
        <v>93.408629141722898</v>
      </c>
      <c r="C245" s="163">
        <v>94.794743775895597</v>
      </c>
      <c r="D245" s="137">
        <v>1</v>
      </c>
      <c r="E245" s="142"/>
      <c r="F245" s="138">
        <f t="shared" si="33"/>
        <v>188.20337291761848</v>
      </c>
      <c r="G245" s="139">
        <f t="shared" si="34"/>
        <v>-1.3861146341726993</v>
      </c>
      <c r="H245" s="140">
        <f t="shared" si="35"/>
        <v>1.9213137790677159</v>
      </c>
      <c r="I245" s="141">
        <f>(F245-F252)^2/9</f>
        <v>109.60491834490897</v>
      </c>
    </row>
    <row r="246" spans="1:12" x14ac:dyDescent="0.2">
      <c r="A246" s="135"/>
      <c r="B246" s="163">
        <v>66.371893495528596</v>
      </c>
      <c r="C246" s="163">
        <v>71.485496847374904</v>
      </c>
      <c r="D246" s="137">
        <v>1</v>
      </c>
      <c r="E246" s="142"/>
      <c r="F246" s="138">
        <f t="shared" si="33"/>
        <v>137.8573903429035</v>
      </c>
      <c r="G246" s="139">
        <f t="shared" si="34"/>
        <v>-5.113603351846308</v>
      </c>
      <c r="H246" s="140">
        <f t="shared" si="35"/>
        <v>26.148939240013796</v>
      </c>
      <c r="I246" s="141">
        <f>(F246-F252)^2/9</f>
        <v>39.850906385055254</v>
      </c>
    </row>
    <row r="247" spans="1:12" x14ac:dyDescent="0.2">
      <c r="A247" s="135"/>
      <c r="B247" s="163">
        <v>76.305567629489701</v>
      </c>
      <c r="C247" s="163">
        <v>82.672225738656195</v>
      </c>
      <c r="D247" s="137">
        <v>1</v>
      </c>
      <c r="E247" s="142"/>
      <c r="F247" s="138">
        <f>B247+C247</f>
        <v>158.97779336814591</v>
      </c>
      <c r="G247" s="139">
        <f t="shared" si="34"/>
        <v>-6.3666581091664938</v>
      </c>
      <c r="H247" s="140">
        <f t="shared" si="35"/>
        <v>40.534335479015475</v>
      </c>
      <c r="I247" s="141">
        <f>(F247-F252)^2/9</f>
        <v>0.52907717001089916</v>
      </c>
    </row>
    <row r="248" spans="1:12" ht="14.25" x14ac:dyDescent="0.25">
      <c r="A248" s="135"/>
      <c r="B248" s="163">
        <v>80.559152658799704</v>
      </c>
      <c r="C248" s="163">
        <v>76.015742168591501</v>
      </c>
      <c r="D248" s="137">
        <v>1</v>
      </c>
      <c r="E248" s="142"/>
      <c r="F248" s="138">
        <f>B248+C248</f>
        <v>156.5748948273912</v>
      </c>
      <c r="G248" s="139">
        <f t="shared" si="34"/>
        <v>4.5434104902082026</v>
      </c>
      <c r="H248" s="140">
        <f t="shared" si="35"/>
        <v>20.64257888253394</v>
      </c>
      <c r="I248" s="141">
        <f>(F248-F252)^2/9</f>
        <v>5.4153806142352668E-3</v>
      </c>
      <c r="L248" s="144" t="s">
        <v>1556</v>
      </c>
    </row>
    <row r="249" spans="1:12" x14ac:dyDescent="0.2">
      <c r="A249" s="135"/>
      <c r="B249" s="163">
        <v>67.2591764291396</v>
      </c>
      <c r="C249" s="163">
        <v>76.416322801647695</v>
      </c>
      <c r="D249" s="137">
        <v>1</v>
      </c>
      <c r="E249" s="142"/>
      <c r="F249" s="138">
        <f>B249+C249</f>
        <v>143.6754992307873</v>
      </c>
      <c r="G249" s="139">
        <f t="shared" si="34"/>
        <v>-9.1571463725080946</v>
      </c>
      <c r="H249" s="140">
        <f t="shared" si="35"/>
        <v>83.85332968753815</v>
      </c>
      <c r="I249" s="141">
        <f>(F249-F252)^2/9</f>
        <v>19.126520865774893</v>
      </c>
    </row>
    <row r="250" spans="1:12" x14ac:dyDescent="0.2">
      <c r="A250" s="135"/>
      <c r="B250" s="163">
        <v>74.192140566272798</v>
      </c>
      <c r="C250" s="163">
        <v>64.508274008841894</v>
      </c>
      <c r="D250" s="137">
        <v>1</v>
      </c>
      <c r="E250" s="142"/>
      <c r="F250" s="138">
        <f>B250+C250</f>
        <v>138.70041457511468</v>
      </c>
      <c r="G250" s="139">
        <f>B250-C250</f>
        <v>9.6838665574309033</v>
      </c>
      <c r="H250" s="140">
        <f t="shared" si="35"/>
        <v>93.777271502128656</v>
      </c>
      <c r="I250" s="141">
        <f>(F250-F252)^2/9</f>
        <v>36.382000266911341</v>
      </c>
    </row>
    <row r="251" spans="1:12" x14ac:dyDescent="0.2">
      <c r="A251" s="145" t="s">
        <v>1557</v>
      </c>
      <c r="B251" s="209">
        <f>AVERAGE(B241:C250)</f>
        <v>78.397831318238019</v>
      </c>
      <c r="C251" s="209"/>
      <c r="E251" s="147" t="s">
        <v>1558</v>
      </c>
      <c r="F251" s="148">
        <f>SUM(F241:F250)</f>
        <v>1567.9566263647603</v>
      </c>
      <c r="G251" s="139">
        <f>SUM(G241:G250)</f>
        <v>2.4442206698865192</v>
      </c>
      <c r="H251" s="149">
        <f>SUM(H241:H250)</f>
        <v>541.48786097267975</v>
      </c>
      <c r="I251" s="150">
        <f>SUM(I241:I250)</f>
        <v>230.38323302513416</v>
      </c>
    </row>
    <row r="252" spans="1:12" x14ac:dyDescent="0.2">
      <c r="A252" s="145" t="s">
        <v>1559</v>
      </c>
      <c r="B252" s="208">
        <f>_xlfn.STDEV.S(B241:C250)/AVERAGE(B241:C250)</f>
        <v>0.10581196122862026</v>
      </c>
      <c r="C252" s="208"/>
      <c r="E252" s="151" t="s">
        <v>1560</v>
      </c>
      <c r="F252" s="139">
        <f>(1/10)*F251</f>
        <v>156.79566263647604</v>
      </c>
    </row>
    <row r="253" spans="1:12" ht="15" x14ac:dyDescent="0.25">
      <c r="E253" s="147" t="s">
        <v>1561</v>
      </c>
      <c r="F253" s="149">
        <f>H251/20</f>
        <v>27.074393048633986</v>
      </c>
    </row>
    <row r="254" spans="1:12" ht="15" x14ac:dyDescent="0.25">
      <c r="C254" s="152"/>
      <c r="D254" s="153"/>
      <c r="E254" s="147" t="s">
        <v>1562</v>
      </c>
      <c r="F254" s="154">
        <f>IF((I251/2-F253)/2&lt;0,0,(I251/2-F253)/2)</f>
        <v>44.05861173196655</v>
      </c>
      <c r="G254" s="155" t="s">
        <v>1563</v>
      </c>
    </row>
    <row r="255" spans="1:12" x14ac:dyDescent="0.2">
      <c r="C255" s="142"/>
      <c r="D255" s="156"/>
      <c r="E255" s="147" t="s">
        <v>1564</v>
      </c>
      <c r="F255" s="138">
        <v>1.88</v>
      </c>
    </row>
    <row r="256" spans="1:12" x14ac:dyDescent="0.2">
      <c r="C256" s="142"/>
      <c r="D256" s="156"/>
      <c r="E256" s="147" t="s">
        <v>1565</v>
      </c>
      <c r="F256" s="138">
        <v>1.01</v>
      </c>
    </row>
    <row r="257" spans="1:12" ht="14.25" x14ac:dyDescent="0.2">
      <c r="C257" s="142"/>
      <c r="D257" s="156"/>
      <c r="E257" s="157" t="s">
        <v>1566</v>
      </c>
      <c r="F257" s="158">
        <f>(0.3*0.25*B251)^2</f>
        <v>34.572487249141318</v>
      </c>
    </row>
    <row r="258" spans="1:12" ht="13.5" thickBot="1" x14ac:dyDescent="0.25">
      <c r="C258" s="142"/>
      <c r="D258" s="156"/>
      <c r="E258" s="159" t="s">
        <v>1567</v>
      </c>
      <c r="F258" s="158">
        <f>F255*F257+F256*F253</f>
        <v>92.341413007506006</v>
      </c>
    </row>
    <row r="259" spans="1:12" ht="15.75" thickBot="1" x14ac:dyDescent="0.3">
      <c r="C259" s="142"/>
      <c r="D259" s="156"/>
      <c r="E259" s="160" t="s">
        <v>1568</v>
      </c>
      <c r="F259" s="162" t="str">
        <f>IF(F254&lt;F258,"Passed", "Not Passed")</f>
        <v>Passed</v>
      </c>
    </row>
    <row r="261" spans="1:12" ht="22.5" x14ac:dyDescent="0.25">
      <c r="A261" s="129" t="s">
        <v>1548</v>
      </c>
      <c r="B261" s="130" t="s">
        <v>1549</v>
      </c>
      <c r="C261" s="130" t="s">
        <v>1550</v>
      </c>
      <c r="D261" s="131" t="s">
        <v>1551</v>
      </c>
      <c r="E261" s="132"/>
      <c r="F261" s="133" t="s">
        <v>1552</v>
      </c>
      <c r="G261" s="133" t="s">
        <v>1553</v>
      </c>
      <c r="H261" s="133" t="s">
        <v>1554</v>
      </c>
      <c r="I261" s="134" t="s">
        <v>1555</v>
      </c>
    </row>
    <row r="262" spans="1:12" x14ac:dyDescent="0.2">
      <c r="A262" s="135"/>
      <c r="B262" s="163">
        <v>131.95836356628601</v>
      </c>
      <c r="C262" s="163">
        <v>132.25166096391101</v>
      </c>
      <c r="D262" s="137">
        <v>1</v>
      </c>
      <c r="F262" s="138">
        <f>B262+C262</f>
        <v>264.21002453019702</v>
      </c>
      <c r="G262" s="139">
        <f>B262-C262</f>
        <v>-0.29329739762499685</v>
      </c>
      <c r="H262" s="140">
        <f>G262^2</f>
        <v>8.60233634535955E-2</v>
      </c>
      <c r="I262" s="141">
        <f>(F262-F273)^2/9</f>
        <v>1.4478755310875177E-3</v>
      </c>
    </row>
    <row r="263" spans="1:12" x14ac:dyDescent="0.2">
      <c r="A263" s="135"/>
      <c r="B263" s="163">
        <v>132.38864186589001</v>
      </c>
      <c r="C263" s="163">
        <v>147.17369073077299</v>
      </c>
      <c r="D263" s="137">
        <v>1</v>
      </c>
      <c r="F263" s="138">
        <f t="shared" ref="F263:F267" si="36">B263+C263</f>
        <v>279.562332596663</v>
      </c>
      <c r="G263" s="139">
        <f t="shared" ref="G263:G270" si="37">B263-C263</f>
        <v>-14.785048864882981</v>
      </c>
      <c r="H263" s="140">
        <f t="shared" ref="H263:H271" si="38">G263^2</f>
        <v>218.59766993697752</v>
      </c>
      <c r="I263" s="141">
        <f>(F263-F273)^2/9</f>
        <v>26.579046019672806</v>
      </c>
    </row>
    <row r="264" spans="1:12" x14ac:dyDescent="0.2">
      <c r="A264" s="135"/>
      <c r="B264" s="163">
        <v>136.72735516094701</v>
      </c>
      <c r="C264" s="163">
        <v>137.162668117518</v>
      </c>
      <c r="D264" s="137">
        <v>1</v>
      </c>
      <c r="E264" s="142"/>
      <c r="F264" s="138">
        <f t="shared" si="36"/>
        <v>273.89002327846504</v>
      </c>
      <c r="G264" s="139">
        <f t="shared" si="37"/>
        <v>-0.43531295657098212</v>
      </c>
      <c r="H264" s="140">
        <f t="shared" si="38"/>
        <v>0.18949737015856977</v>
      </c>
      <c r="I264" s="141">
        <f>(F264-F273)^2/9</f>
        <v>10.658378455284041</v>
      </c>
    </row>
    <row r="265" spans="1:12" x14ac:dyDescent="0.2">
      <c r="A265" s="143"/>
      <c r="B265" s="163">
        <v>132.74699175496301</v>
      </c>
      <c r="C265" s="163">
        <v>130.465390244307</v>
      </c>
      <c r="D265" s="137">
        <v>1</v>
      </c>
      <c r="E265" s="142"/>
      <c r="F265" s="138">
        <f t="shared" si="36"/>
        <v>263.21238199927001</v>
      </c>
      <c r="G265" s="139">
        <f t="shared" si="37"/>
        <v>2.281601510656003</v>
      </c>
      <c r="H265" s="140">
        <f t="shared" si="38"/>
        <v>5.2057054534277549</v>
      </c>
      <c r="I265" s="141">
        <f>(F265-F273)^2/9</f>
        <v>8.6728218343846961E-2</v>
      </c>
    </row>
    <row r="266" spans="1:12" x14ac:dyDescent="0.2">
      <c r="A266" s="143" t="s">
        <v>1515</v>
      </c>
      <c r="B266" s="163">
        <v>151.65621074200399</v>
      </c>
      <c r="C266" s="163">
        <v>142.351425361358</v>
      </c>
      <c r="D266" s="137">
        <v>1</v>
      </c>
      <c r="E266" s="142"/>
      <c r="F266" s="138">
        <f t="shared" si="36"/>
        <v>294.00763610336196</v>
      </c>
      <c r="G266" s="139">
        <f t="shared" si="37"/>
        <v>9.3047853806459955</v>
      </c>
      <c r="H266" s="140">
        <f t="shared" si="38"/>
        <v>86.579030979883441</v>
      </c>
      <c r="I266" s="141">
        <f>(F266-F273)^2/9</f>
        <v>99.412628071188621</v>
      </c>
    </row>
    <row r="267" spans="1:12" x14ac:dyDescent="0.2">
      <c r="A267" s="135"/>
      <c r="B267" s="163">
        <v>124.42083197109601</v>
      </c>
      <c r="C267" s="163">
        <v>132.95770497832899</v>
      </c>
      <c r="D267" s="137">
        <v>1</v>
      </c>
      <c r="E267" s="142"/>
      <c r="F267" s="138">
        <f t="shared" si="36"/>
        <v>257.37853694942498</v>
      </c>
      <c r="G267" s="139">
        <f t="shared" si="37"/>
        <v>-8.5368730072329839</v>
      </c>
      <c r="H267" s="140">
        <f t="shared" si="38"/>
        <v>72.878200741623132</v>
      </c>
      <c r="I267" s="141">
        <f>(F267-F273)^2/9</f>
        <v>5.0136206106531098</v>
      </c>
    </row>
    <row r="268" spans="1:12" x14ac:dyDescent="0.2">
      <c r="A268" s="135"/>
      <c r="B268" s="163">
        <v>120.51667539396701</v>
      </c>
      <c r="C268" s="163">
        <v>123.53157861389001</v>
      </c>
      <c r="D268" s="137">
        <v>1</v>
      </c>
      <c r="E268" s="142"/>
      <c r="F268" s="138">
        <f>B268+C268</f>
        <v>244.048254007857</v>
      </c>
      <c r="G268" s="139">
        <f t="shared" si="37"/>
        <v>-3.0149032199229993</v>
      </c>
      <c r="H268" s="140">
        <f t="shared" si="38"/>
        <v>9.0896414255020694</v>
      </c>
      <c r="I268" s="141">
        <f>(F268-F273)^2/9</f>
        <v>44.656330352699541</v>
      </c>
    </row>
    <row r="269" spans="1:12" ht="14.25" x14ac:dyDescent="0.25">
      <c r="A269" s="135"/>
      <c r="B269" s="163">
        <v>120.368789510708</v>
      </c>
      <c r="C269" s="163">
        <v>135.205729252233</v>
      </c>
      <c r="D269" s="137">
        <v>1</v>
      </c>
      <c r="E269" s="142"/>
      <c r="F269" s="138">
        <f>B269+C269</f>
        <v>255.57451876294101</v>
      </c>
      <c r="G269" s="139">
        <f t="shared" si="37"/>
        <v>-14.836939741525001</v>
      </c>
      <c r="H269" s="140">
        <f t="shared" si="38"/>
        <v>220.13478089364395</v>
      </c>
      <c r="I269" s="141">
        <f>(F269-F273)^2/9</f>
        <v>8.0681616718336198</v>
      </c>
      <c r="L269" s="144" t="s">
        <v>1556</v>
      </c>
    </row>
    <row r="270" spans="1:12" x14ac:dyDescent="0.2">
      <c r="A270" s="135"/>
      <c r="B270" s="163">
        <v>124.631869382125</v>
      </c>
      <c r="C270" s="163">
        <v>130.96116683308301</v>
      </c>
      <c r="D270" s="137">
        <v>1</v>
      </c>
      <c r="E270" s="142"/>
      <c r="F270" s="138">
        <f>B270+C270</f>
        <v>255.59303621520803</v>
      </c>
      <c r="G270" s="139">
        <f t="shared" si="37"/>
        <v>-6.3292974509580091</v>
      </c>
      <c r="H270" s="140">
        <f t="shared" si="38"/>
        <v>40.060006222703549</v>
      </c>
      <c r="I270" s="141">
        <f>(F270-F273)^2/9</f>
        <v>8.033134494646994</v>
      </c>
    </row>
    <row r="271" spans="1:12" x14ac:dyDescent="0.2">
      <c r="A271" s="135"/>
      <c r="B271" s="163">
        <v>127.43078190497199</v>
      </c>
      <c r="C271" s="163">
        <v>126.051190163794</v>
      </c>
      <c r="D271" s="137">
        <v>1</v>
      </c>
      <c r="E271" s="142"/>
      <c r="F271" s="138">
        <f>B271+C271</f>
        <v>253.481972068766</v>
      </c>
      <c r="G271" s="139">
        <f>B271-C271</f>
        <v>1.3795917411779897</v>
      </c>
      <c r="H271" s="140">
        <f t="shared" si="38"/>
        <v>1.9032733723265172</v>
      </c>
      <c r="I271" s="141">
        <f>(F271-F273)^2/9</f>
        <v>12.517207149591108</v>
      </c>
    </row>
    <row r="272" spans="1:12" x14ac:dyDescent="0.2">
      <c r="A272" s="145" t="s">
        <v>1557</v>
      </c>
      <c r="B272" s="209">
        <f>AVERAGE(B262:C271)</f>
        <v>132.04793582560771</v>
      </c>
      <c r="C272" s="209"/>
      <c r="E272" s="147" t="s">
        <v>1558</v>
      </c>
      <c r="F272" s="148">
        <f>SUM(F262:F271)</f>
        <v>2640.9587165121538</v>
      </c>
      <c r="G272" s="139">
        <f>SUM(G262:G271)</f>
        <v>-35.265694006237965</v>
      </c>
      <c r="H272" s="149">
        <f>SUM(H262:H271)</f>
        <v>654.72382975970015</v>
      </c>
      <c r="I272" s="150">
        <f>SUM(I262:I271)</f>
        <v>215.02668291944477</v>
      </c>
    </row>
    <row r="273" spans="1:9" x14ac:dyDescent="0.2">
      <c r="A273" s="145" t="s">
        <v>1559</v>
      </c>
      <c r="B273" s="208">
        <f>_xlfn.STDEV.S(B262:C271)/AVERAGE(B262:C271)</f>
        <v>6.2520644557848018E-2</v>
      </c>
      <c r="C273" s="208"/>
      <c r="E273" s="151" t="s">
        <v>1560</v>
      </c>
      <c r="F273" s="139">
        <f>(1/10)*F272</f>
        <v>264.09587165121542</v>
      </c>
    </row>
    <row r="274" spans="1:9" ht="15" x14ac:dyDescent="0.25">
      <c r="E274" s="147" t="s">
        <v>1561</v>
      </c>
      <c r="F274" s="149">
        <f>H272/20</f>
        <v>32.73619148798501</v>
      </c>
    </row>
    <row r="275" spans="1:9" ht="15" x14ac:dyDescent="0.25">
      <c r="C275" s="152"/>
      <c r="D275" s="153"/>
      <c r="E275" s="147" t="s">
        <v>1562</v>
      </c>
      <c r="F275" s="154">
        <f>IF((I272/2-F274)/2&lt;0,0,(I272/2-F274)/2)</f>
        <v>37.388574985868686</v>
      </c>
      <c r="G275" s="155" t="s">
        <v>1563</v>
      </c>
    </row>
    <row r="276" spans="1:9" x14ac:dyDescent="0.2">
      <c r="C276" s="142"/>
      <c r="D276" s="156"/>
      <c r="E276" s="147" t="s">
        <v>1564</v>
      </c>
      <c r="F276" s="138">
        <v>1.88</v>
      </c>
    </row>
    <row r="277" spans="1:9" x14ac:dyDescent="0.2">
      <c r="C277" s="142"/>
      <c r="D277" s="156"/>
      <c r="E277" s="147" t="s">
        <v>1565</v>
      </c>
      <c r="F277" s="138">
        <v>1.01</v>
      </c>
    </row>
    <row r="278" spans="1:9" ht="14.25" x14ac:dyDescent="0.2">
      <c r="C278" s="142"/>
      <c r="D278" s="156"/>
      <c r="E278" s="157" t="s">
        <v>1566</v>
      </c>
      <c r="F278" s="158">
        <f>(0.3*0.25*B272)^2</f>
        <v>98.081197626396431</v>
      </c>
    </row>
    <row r="279" spans="1:9" ht="13.5" thickBot="1" x14ac:dyDescent="0.25">
      <c r="C279" s="142"/>
      <c r="D279" s="156"/>
      <c r="E279" s="159" t="s">
        <v>1567</v>
      </c>
      <c r="F279" s="158">
        <f>F276*F278+F277*F274</f>
        <v>217.45620494049015</v>
      </c>
    </row>
    <row r="280" spans="1:9" ht="15.75" thickBot="1" x14ac:dyDescent="0.3">
      <c r="C280" s="142"/>
      <c r="D280" s="156"/>
      <c r="E280" s="160" t="s">
        <v>1568</v>
      </c>
      <c r="F280" s="162" t="str">
        <f>IF(F275&lt;F279,"Passed", "Not Passed")</f>
        <v>Passed</v>
      </c>
    </row>
    <row r="282" spans="1:9" ht="22.5" x14ac:dyDescent="0.25">
      <c r="A282" s="129" t="s">
        <v>1548</v>
      </c>
      <c r="B282" s="130" t="s">
        <v>1549</v>
      </c>
      <c r="C282" s="130" t="s">
        <v>1550</v>
      </c>
      <c r="D282" s="131" t="s">
        <v>1551</v>
      </c>
      <c r="E282" s="132"/>
      <c r="F282" s="133" t="s">
        <v>1552</v>
      </c>
      <c r="G282" s="133" t="s">
        <v>1553</v>
      </c>
      <c r="H282" s="133" t="s">
        <v>1554</v>
      </c>
      <c r="I282" s="134" t="s">
        <v>1555</v>
      </c>
    </row>
    <row r="283" spans="1:9" x14ac:dyDescent="0.2">
      <c r="A283" s="135"/>
      <c r="B283" s="163">
        <v>468.613954227389</v>
      </c>
      <c r="C283" s="163">
        <v>478.30233754471402</v>
      </c>
      <c r="D283" s="137">
        <v>1</v>
      </c>
      <c r="F283" s="138">
        <f>B283+C283</f>
        <v>946.91629177210302</v>
      </c>
      <c r="G283" s="139">
        <f>B283-C283</f>
        <v>-9.6883833173250196</v>
      </c>
      <c r="H283" s="140">
        <f>G283^2</f>
        <v>93.864771303421747</v>
      </c>
      <c r="I283" s="141">
        <f>(F283-F294)^2/9</f>
        <v>1.0562931566886662</v>
      </c>
    </row>
    <row r="284" spans="1:9" x14ac:dyDescent="0.2">
      <c r="A284" s="135"/>
      <c r="B284" s="163">
        <v>464.25258852034</v>
      </c>
      <c r="C284" s="163">
        <v>496.42742147454601</v>
      </c>
      <c r="D284" s="137">
        <v>1</v>
      </c>
      <c r="F284" s="138">
        <f t="shared" ref="F284:F288" si="39">B284+C284</f>
        <v>960.68000999488595</v>
      </c>
      <c r="G284" s="139">
        <f t="shared" ref="G284:G291" si="40">B284-C284</f>
        <v>-32.174832954206011</v>
      </c>
      <c r="H284" s="140">
        <f t="shared" ref="H284:H292" si="41">G284^2</f>
        <v>1035.2198756310611</v>
      </c>
      <c r="I284" s="141">
        <f>(F284-F294)^2/9</f>
        <v>12.674631274715493</v>
      </c>
    </row>
    <row r="285" spans="1:9" x14ac:dyDescent="0.2">
      <c r="A285" s="135"/>
      <c r="B285" s="163">
        <v>480.38536762711601</v>
      </c>
      <c r="C285" s="163">
        <v>487.91704723742498</v>
      </c>
      <c r="D285" s="137">
        <v>1</v>
      </c>
      <c r="E285" s="142"/>
      <c r="F285" s="138">
        <f t="shared" si="39"/>
        <v>968.30241486454099</v>
      </c>
      <c r="G285" s="139">
        <f t="shared" si="40"/>
        <v>-7.53167961030897</v>
      </c>
      <c r="H285" s="140">
        <f t="shared" si="41"/>
        <v>56.726197752343879</v>
      </c>
      <c r="I285" s="141">
        <f>(F285-F294)^2/9</f>
        <v>37.221547734952516</v>
      </c>
    </row>
    <row r="286" spans="1:9" x14ac:dyDescent="0.2">
      <c r="A286" s="143"/>
      <c r="B286" s="163">
        <v>458.508083844461</v>
      </c>
      <c r="C286" s="163">
        <v>458.90602413994202</v>
      </c>
      <c r="D286" s="137">
        <v>1</v>
      </c>
      <c r="E286" s="142"/>
      <c r="F286" s="138">
        <f t="shared" si="39"/>
        <v>917.41410798440302</v>
      </c>
      <c r="G286" s="139">
        <f t="shared" si="40"/>
        <v>-0.39794029548102117</v>
      </c>
      <c r="H286" s="140">
        <f t="shared" si="41"/>
        <v>0.15835647876752243</v>
      </c>
      <c r="I286" s="141">
        <f>(F286-F294)^2/9</f>
        <v>117.97918797414039</v>
      </c>
    </row>
    <row r="287" spans="1:9" x14ac:dyDescent="0.2">
      <c r="A287" s="143" t="s">
        <v>1516</v>
      </c>
      <c r="B287" s="163">
        <v>513.35176447227298</v>
      </c>
      <c r="C287" s="163">
        <v>512.64559626653602</v>
      </c>
      <c r="D287" s="137">
        <v>1</v>
      </c>
      <c r="E287" s="142"/>
      <c r="F287" s="138">
        <f t="shared" si="39"/>
        <v>1025.997360738809</v>
      </c>
      <c r="G287" s="139">
        <f t="shared" si="40"/>
        <v>0.70616820573695804</v>
      </c>
      <c r="H287" s="140">
        <f t="shared" si="41"/>
        <v>0.4986735347937547</v>
      </c>
      <c r="I287" s="141">
        <f>(F287-F294)^2/9</f>
        <v>641.74037384100347</v>
      </c>
    </row>
    <row r="288" spans="1:9" x14ac:dyDescent="0.2">
      <c r="A288" s="135"/>
      <c r="B288" s="163">
        <v>474.85828073115101</v>
      </c>
      <c r="C288" s="163">
        <v>473.42758517104198</v>
      </c>
      <c r="D288" s="137">
        <v>1</v>
      </c>
      <c r="E288" s="142"/>
      <c r="F288" s="138">
        <f t="shared" si="39"/>
        <v>948.285865902193</v>
      </c>
      <c r="G288" s="139">
        <f t="shared" si="40"/>
        <v>1.4306955601090294</v>
      </c>
      <c r="H288" s="140">
        <f t="shared" si="41"/>
        <v>2.0468897857156896</v>
      </c>
      <c r="I288" s="141">
        <f>(F288-F294)^2/9</f>
        <v>0.32631116774879848</v>
      </c>
    </row>
    <row r="289" spans="1:12" x14ac:dyDescent="0.2">
      <c r="A289" s="135"/>
      <c r="B289" s="163">
        <v>460.05684428774299</v>
      </c>
      <c r="C289" s="163">
        <v>448.24702595436702</v>
      </c>
      <c r="D289" s="137">
        <v>1</v>
      </c>
      <c r="E289" s="142"/>
      <c r="F289" s="138">
        <f>B289+C289</f>
        <v>908.30387024210995</v>
      </c>
      <c r="G289" s="139">
        <f t="shared" si="40"/>
        <v>11.809818333375972</v>
      </c>
      <c r="H289" s="140">
        <f t="shared" si="41"/>
        <v>139.47180906734323</v>
      </c>
      <c r="I289" s="141">
        <f>(F289-F294)^2/9</f>
        <v>193.17020390074552</v>
      </c>
    </row>
    <row r="290" spans="1:12" ht="14.25" x14ac:dyDescent="0.25">
      <c r="A290" s="135"/>
      <c r="B290" s="163">
        <v>451.77939848216198</v>
      </c>
      <c r="C290" s="163">
        <v>492.200104263041</v>
      </c>
      <c r="D290" s="137">
        <v>1</v>
      </c>
      <c r="E290" s="142"/>
      <c r="F290" s="138">
        <f>B290+C290</f>
        <v>943.97950274520304</v>
      </c>
      <c r="G290" s="139">
        <f t="shared" si="40"/>
        <v>-40.420705780879018</v>
      </c>
      <c r="H290" s="140">
        <f t="shared" si="41"/>
        <v>1633.8334558243864</v>
      </c>
      <c r="I290" s="141">
        <f>(F290-F294)^2/9</f>
        <v>4.0268084118335974</v>
      </c>
      <c r="L290" s="144" t="s">
        <v>1556</v>
      </c>
    </row>
    <row r="291" spans="1:12" x14ac:dyDescent="0.2">
      <c r="A291" s="135"/>
      <c r="B291" s="163">
        <v>466.48511598748598</v>
      </c>
      <c r="C291" s="163">
        <v>483.32703665724603</v>
      </c>
      <c r="D291" s="137">
        <v>1</v>
      </c>
      <c r="E291" s="142"/>
      <c r="F291" s="138">
        <f>B291+C291</f>
        <v>949.81215264473201</v>
      </c>
      <c r="G291" s="139">
        <f t="shared" si="40"/>
        <v>-16.841920669760043</v>
      </c>
      <c r="H291" s="140">
        <f t="shared" si="41"/>
        <v>283.65029184649057</v>
      </c>
      <c r="I291" s="141">
        <f>(F291-F294)^2/9</f>
        <v>3.9030353753802963E-3</v>
      </c>
    </row>
    <row r="292" spans="1:12" x14ac:dyDescent="0.2">
      <c r="A292" s="135"/>
      <c r="B292" s="163">
        <v>472.30050776113001</v>
      </c>
      <c r="C292" s="163">
        <v>458.00367012850802</v>
      </c>
      <c r="D292" s="137">
        <v>1</v>
      </c>
      <c r="E292" s="142"/>
      <c r="F292" s="138">
        <f>B292+C292</f>
        <v>930.30417788963803</v>
      </c>
      <c r="G292" s="139">
        <f>B292-C292</f>
        <v>14.296837632621987</v>
      </c>
      <c r="H292" s="140">
        <f t="shared" si="41"/>
        <v>204.39956629355626</v>
      </c>
      <c r="I292" s="141">
        <f>(F292-F294)^2/9</f>
        <v>43.100965128690383</v>
      </c>
    </row>
    <row r="293" spans="1:12" x14ac:dyDescent="0.2">
      <c r="A293" s="145" t="s">
        <v>1557</v>
      </c>
      <c r="B293" s="209">
        <f>AVERAGE(B283:C292)</f>
        <v>474.99978773893088</v>
      </c>
      <c r="C293" s="209"/>
      <c r="E293" s="147" t="s">
        <v>1558</v>
      </c>
      <c r="F293" s="148">
        <f>SUM(F283:F292)</f>
        <v>9499.995754778618</v>
      </c>
      <c r="G293" s="139">
        <f>SUM(G283:G292)</f>
        <v>-78.811942896116136</v>
      </c>
      <c r="H293" s="149">
        <f>SUM(H283:H292)</f>
        <v>3449.8698875178807</v>
      </c>
      <c r="I293" s="150">
        <f>SUM(I283:I292)</f>
        <v>1051.3002256258942</v>
      </c>
    </row>
    <row r="294" spans="1:12" x14ac:dyDescent="0.2">
      <c r="A294" s="145" t="s">
        <v>1559</v>
      </c>
      <c r="B294" s="208">
        <f>_xlfn.STDEV.S(B283:C292)/AVERAGE(B283:C292)</f>
        <v>3.8806488422430493E-2</v>
      </c>
      <c r="C294" s="208"/>
      <c r="E294" s="151" t="s">
        <v>1560</v>
      </c>
      <c r="F294" s="139">
        <f>(1/10)*F293</f>
        <v>949.99957547786187</v>
      </c>
    </row>
    <row r="295" spans="1:12" ht="15" x14ac:dyDescent="0.25">
      <c r="E295" s="147" t="s">
        <v>1561</v>
      </c>
      <c r="F295" s="149">
        <f>H293/20</f>
        <v>172.49349437589404</v>
      </c>
    </row>
    <row r="296" spans="1:12" ht="15" x14ac:dyDescent="0.25">
      <c r="C296" s="152"/>
      <c r="D296" s="153"/>
      <c r="E296" s="147" t="s">
        <v>1562</v>
      </c>
      <c r="F296" s="154">
        <f>IF((I293/2-F295)/2&lt;0,0,(I293/2-F295)/2)</f>
        <v>176.57830921852653</v>
      </c>
      <c r="G296" s="155" t="s">
        <v>1563</v>
      </c>
    </row>
    <row r="297" spans="1:12" x14ac:dyDescent="0.2">
      <c r="C297" s="142"/>
      <c r="D297" s="156"/>
      <c r="E297" s="147" t="s">
        <v>1564</v>
      </c>
      <c r="F297" s="138">
        <v>1.88</v>
      </c>
    </row>
    <row r="298" spans="1:12" x14ac:dyDescent="0.2">
      <c r="C298" s="142"/>
      <c r="D298" s="156"/>
      <c r="E298" s="147" t="s">
        <v>1565</v>
      </c>
      <c r="F298" s="138">
        <v>1.01</v>
      </c>
    </row>
    <row r="299" spans="1:12" ht="14.25" x14ac:dyDescent="0.2">
      <c r="C299" s="142"/>
      <c r="D299" s="156"/>
      <c r="E299" s="157" t="s">
        <v>1566</v>
      </c>
      <c r="F299" s="158">
        <f>(0.3*0.25*B293)^2</f>
        <v>1269.1394907301651</v>
      </c>
    </row>
    <row r="300" spans="1:12" ht="13.5" thickBot="1" x14ac:dyDescent="0.25">
      <c r="C300" s="142"/>
      <c r="D300" s="156"/>
      <c r="E300" s="159" t="s">
        <v>1567</v>
      </c>
      <c r="F300" s="158">
        <f>F297*F299+F298*F295</f>
        <v>2560.2006718923631</v>
      </c>
    </row>
    <row r="301" spans="1:12" ht="15.75" thickBot="1" x14ac:dyDescent="0.3">
      <c r="C301" s="142"/>
      <c r="D301" s="156"/>
      <c r="E301" s="160" t="s">
        <v>1568</v>
      </c>
      <c r="F301" s="162" t="str">
        <f>IF(F296&lt;F300,"Passed", "Not Passed")</f>
        <v>Passed</v>
      </c>
    </row>
    <row r="303" spans="1:12" ht="22.5" x14ac:dyDescent="0.25">
      <c r="A303" s="129" t="s">
        <v>1548</v>
      </c>
      <c r="B303" s="130" t="s">
        <v>1549</v>
      </c>
      <c r="C303" s="130" t="s">
        <v>1550</v>
      </c>
      <c r="D303" s="131" t="s">
        <v>1551</v>
      </c>
      <c r="E303" s="132"/>
      <c r="F303" s="133" t="s">
        <v>1552</v>
      </c>
      <c r="G303" s="133" t="s">
        <v>1553</v>
      </c>
      <c r="H303" s="133" t="s">
        <v>1554</v>
      </c>
      <c r="I303" s="134" t="s">
        <v>1555</v>
      </c>
    </row>
    <row r="304" spans="1:12" x14ac:dyDescent="0.2">
      <c r="A304" s="135"/>
      <c r="B304" s="163">
        <v>43.917805917236699</v>
      </c>
      <c r="C304" s="163">
        <v>44.9487442271883</v>
      </c>
      <c r="D304" s="137">
        <v>1</v>
      </c>
      <c r="F304" s="138">
        <f>B304+C304</f>
        <v>88.866550144424991</v>
      </c>
      <c r="G304" s="139">
        <f>B304-C304</f>
        <v>-1.0309383099516012</v>
      </c>
      <c r="H304" s="140">
        <f>G304^2</f>
        <v>1.0628337989258636</v>
      </c>
      <c r="I304" s="141">
        <f>(F304-F315)^2/9</f>
        <v>14.455839959172046</v>
      </c>
    </row>
    <row r="305" spans="1:12" x14ac:dyDescent="0.2">
      <c r="A305" s="135"/>
      <c r="B305" s="163">
        <v>45.789577527882798</v>
      </c>
      <c r="C305" s="163">
        <v>50.335501444926997</v>
      </c>
      <c r="D305" s="137">
        <v>1</v>
      </c>
      <c r="F305" s="138">
        <f t="shared" ref="F305:F309" si="42">B305+C305</f>
        <v>96.125078972809803</v>
      </c>
      <c r="G305" s="139">
        <f t="shared" ref="G305:G312" si="43">B305-C305</f>
        <v>-4.545923917044199</v>
      </c>
      <c r="H305" s="140">
        <f t="shared" ref="H305:H313" si="44">G305^2</f>
        <v>20.665424259554474</v>
      </c>
      <c r="I305" s="141">
        <f>(F305-F315)^2/9</f>
        <v>1.9115109330524429</v>
      </c>
    </row>
    <row r="306" spans="1:12" x14ac:dyDescent="0.2">
      <c r="A306" s="135"/>
      <c r="B306" s="163">
        <v>52.094387878276997</v>
      </c>
      <c r="C306" s="163">
        <v>49.426915204195801</v>
      </c>
      <c r="D306" s="137">
        <v>1</v>
      </c>
      <c r="E306" s="142"/>
      <c r="F306" s="138">
        <f t="shared" si="42"/>
        <v>101.5213030824728</v>
      </c>
      <c r="G306" s="139">
        <f t="shared" si="43"/>
        <v>2.6674726740811963</v>
      </c>
      <c r="H306" s="140">
        <f t="shared" si="44"/>
        <v>7.1154104669698883</v>
      </c>
      <c r="I306" s="141">
        <f>(F306-F315)^2/9</f>
        <v>0.17319525941809252</v>
      </c>
    </row>
    <row r="307" spans="1:12" x14ac:dyDescent="0.2">
      <c r="A307" s="143"/>
      <c r="B307" s="163">
        <v>55.948270147254199</v>
      </c>
      <c r="C307" s="163">
        <v>54.736974712337698</v>
      </c>
      <c r="D307" s="137">
        <v>1</v>
      </c>
      <c r="E307" s="142"/>
      <c r="F307" s="138">
        <f t="shared" si="42"/>
        <v>110.6852448595919</v>
      </c>
      <c r="G307" s="139">
        <f t="shared" si="43"/>
        <v>1.2112954349165008</v>
      </c>
      <c r="H307" s="140">
        <f t="shared" si="44"/>
        <v>1.4672366306495548</v>
      </c>
      <c r="I307" s="141">
        <f>(F307-F315)^2/9</f>
        <v>12.046554018732275</v>
      </c>
    </row>
    <row r="308" spans="1:12" x14ac:dyDescent="0.2">
      <c r="A308" s="143" t="s">
        <v>1517</v>
      </c>
      <c r="B308" s="163">
        <v>57.623769837066497</v>
      </c>
      <c r="C308" s="163">
        <v>56.131343554377601</v>
      </c>
      <c r="D308" s="137">
        <v>1</v>
      </c>
      <c r="E308" s="142"/>
      <c r="F308" s="138">
        <f t="shared" si="42"/>
        <v>113.7551133914441</v>
      </c>
      <c r="G308" s="139">
        <f t="shared" si="43"/>
        <v>1.4924262826888963</v>
      </c>
      <c r="H308" s="140">
        <f t="shared" si="44"/>
        <v>2.2273362092605975</v>
      </c>
      <c r="I308" s="141">
        <f>(F308-F315)^2/9</f>
        <v>20.196971797413855</v>
      </c>
    </row>
    <row r="309" spans="1:12" x14ac:dyDescent="0.2">
      <c r="A309" s="135"/>
      <c r="B309" s="163">
        <v>47.538144773684401</v>
      </c>
      <c r="C309" s="163">
        <v>51.212762493852203</v>
      </c>
      <c r="D309" s="137">
        <v>1</v>
      </c>
      <c r="E309" s="142"/>
      <c r="F309" s="138">
        <f t="shared" si="42"/>
        <v>98.750907267536604</v>
      </c>
      <c r="G309" s="139">
        <f t="shared" si="43"/>
        <v>-3.6746177201678023</v>
      </c>
      <c r="H309" s="140">
        <f t="shared" si="44"/>
        <v>13.502815389371216</v>
      </c>
      <c r="I309" s="141">
        <f>(F309-F315)^2/9</f>
        <v>0.25735118592313522</v>
      </c>
    </row>
    <row r="310" spans="1:12" x14ac:dyDescent="0.2">
      <c r="A310" s="135"/>
      <c r="B310" s="163">
        <v>52.920392568982003</v>
      </c>
      <c r="C310" s="163">
        <v>50.357824837277299</v>
      </c>
      <c r="D310" s="137">
        <v>1</v>
      </c>
      <c r="E310" s="142"/>
      <c r="F310" s="138">
        <f>B310+C310</f>
        <v>103.2782174062593</v>
      </c>
      <c r="G310" s="139">
        <f t="shared" si="43"/>
        <v>2.5625677317047035</v>
      </c>
      <c r="H310" s="140">
        <f t="shared" si="44"/>
        <v>6.5667533795741893</v>
      </c>
      <c r="I310" s="141">
        <f>(F310-F315)^2/9</f>
        <v>1.0036141664176292</v>
      </c>
    </row>
    <row r="311" spans="1:12" ht="14.25" x14ac:dyDescent="0.25">
      <c r="A311" s="135"/>
      <c r="B311" s="163">
        <v>48.942700070896599</v>
      </c>
      <c r="C311" s="163">
        <v>51.0032764888253</v>
      </c>
      <c r="D311" s="137">
        <v>1</v>
      </c>
      <c r="E311" s="142"/>
      <c r="F311" s="138">
        <f>B311+C311</f>
        <v>99.945976559721899</v>
      </c>
      <c r="G311" s="139">
        <f t="shared" si="43"/>
        <v>-2.0605764179287007</v>
      </c>
      <c r="H311" s="140">
        <f t="shared" si="44"/>
        <v>4.2459751741238758</v>
      </c>
      <c r="I311" s="141">
        <f>(F311-F315)^2/9</f>
        <v>1.186824943479033E-2</v>
      </c>
      <c r="L311" s="144" t="s">
        <v>1556</v>
      </c>
    </row>
    <row r="312" spans="1:12" x14ac:dyDescent="0.2">
      <c r="A312" s="135"/>
      <c r="B312" s="163">
        <v>52.115312004937799</v>
      </c>
      <c r="C312" s="163">
        <v>51.489570823844097</v>
      </c>
      <c r="D312" s="137">
        <v>1</v>
      </c>
      <c r="E312" s="142"/>
      <c r="F312" s="138">
        <f>B312+C312</f>
        <v>103.6048828287819</v>
      </c>
      <c r="G312" s="139">
        <f t="shared" si="43"/>
        <v>0.62574118109370147</v>
      </c>
      <c r="H312" s="140">
        <f t="shared" si="44"/>
        <v>0.39155202571654052</v>
      </c>
      <c r="I312" s="141">
        <f>(F312-F315)^2/9</f>
        <v>1.2336410007010277</v>
      </c>
    </row>
    <row r="313" spans="1:12" x14ac:dyDescent="0.2">
      <c r="A313" s="135"/>
      <c r="B313" s="163">
        <v>49.209412045647603</v>
      </c>
      <c r="C313" s="163">
        <v>36.985323902566101</v>
      </c>
      <c r="D313" s="137">
        <v>1</v>
      </c>
      <c r="E313" s="142"/>
      <c r="F313" s="138">
        <f>B313+C313</f>
        <v>86.194735948213705</v>
      </c>
      <c r="G313" s="139">
        <f>B313-C313</f>
        <v>12.224088143081502</v>
      </c>
      <c r="H313" s="140">
        <f t="shared" si="44"/>
        <v>149.42833092982576</v>
      </c>
      <c r="I313" s="141">
        <f>(F313-F315)^2/9</f>
        <v>22.021324100116452</v>
      </c>
    </row>
    <row r="314" spans="1:12" x14ac:dyDescent="0.2">
      <c r="A314" s="145" t="s">
        <v>1557</v>
      </c>
      <c r="B314" s="209">
        <f>AVERAGE(B304:C313)</f>
        <v>50.136400523062861</v>
      </c>
      <c r="C314" s="209"/>
      <c r="E314" s="147" t="s">
        <v>1558</v>
      </c>
      <c r="F314" s="148">
        <f>SUM(F304:F313)</f>
        <v>1002.728010461257</v>
      </c>
      <c r="G314" s="139">
        <f>SUM(G304:G313)</f>
        <v>9.4715350824741975</v>
      </c>
      <c r="H314" s="149">
        <f>SUM(H304:H313)</f>
        <v>206.67366826397196</v>
      </c>
      <c r="I314" s="150">
        <f>SUM(I304:I313)</f>
        <v>73.311870670381751</v>
      </c>
    </row>
    <row r="315" spans="1:12" x14ac:dyDescent="0.2">
      <c r="A315" s="145" t="s">
        <v>1559</v>
      </c>
      <c r="B315" s="208">
        <f>_xlfn.STDEV.S(B304:C313)/AVERAGE(B304:C313)</f>
        <v>9.5243303041910685E-2</v>
      </c>
      <c r="C315" s="208"/>
      <c r="E315" s="151" t="s">
        <v>1560</v>
      </c>
      <c r="F315" s="139">
        <f>(1/10)*F314</f>
        <v>100.27280104612571</v>
      </c>
    </row>
    <row r="316" spans="1:12" ht="15" x14ac:dyDescent="0.25">
      <c r="E316" s="147" t="s">
        <v>1561</v>
      </c>
      <c r="F316" s="149">
        <f>H314/20</f>
        <v>10.333683413198598</v>
      </c>
    </row>
    <row r="317" spans="1:12" ht="15" x14ac:dyDescent="0.25">
      <c r="C317" s="152"/>
      <c r="D317" s="153"/>
      <c r="E317" s="147" t="s">
        <v>1562</v>
      </c>
      <c r="F317" s="154">
        <f>IF((I314/2-F316)/2&lt;0,0,(I314/2-F316)/2)</f>
        <v>13.161125960996138</v>
      </c>
      <c r="G317" s="155" t="s">
        <v>1563</v>
      </c>
    </row>
    <row r="318" spans="1:12" x14ac:dyDescent="0.2">
      <c r="C318" s="142"/>
      <c r="D318" s="156"/>
      <c r="E318" s="147" t="s">
        <v>1564</v>
      </c>
      <c r="F318" s="138">
        <v>1.88</v>
      </c>
    </row>
    <row r="319" spans="1:12" x14ac:dyDescent="0.2">
      <c r="C319" s="142"/>
      <c r="D319" s="156"/>
      <c r="E319" s="147" t="s">
        <v>1565</v>
      </c>
      <c r="F319" s="138">
        <v>1.01</v>
      </c>
    </row>
    <row r="320" spans="1:12" ht="14.25" x14ac:dyDescent="0.2">
      <c r="C320" s="142"/>
      <c r="D320" s="156"/>
      <c r="E320" s="157" t="s">
        <v>1566</v>
      </c>
      <c r="F320" s="158">
        <f>(0.3*0.25*B314)^2</f>
        <v>14.1393299479255</v>
      </c>
    </row>
    <row r="321" spans="1:12" ht="13.5" thickBot="1" x14ac:dyDescent="0.25">
      <c r="C321" s="142"/>
      <c r="D321" s="156"/>
      <c r="E321" s="159" t="s">
        <v>1567</v>
      </c>
      <c r="F321" s="158">
        <f>F318*F320+F319*F316</f>
        <v>37.018960549430517</v>
      </c>
    </row>
    <row r="322" spans="1:12" ht="15.75" thickBot="1" x14ac:dyDescent="0.3">
      <c r="C322" s="142"/>
      <c r="D322" s="156"/>
      <c r="E322" s="160" t="s">
        <v>1568</v>
      </c>
      <c r="F322" s="162" t="str">
        <f>IF(F317&lt;F321,"Passed", "Not Passed")</f>
        <v>Passed</v>
      </c>
    </row>
    <row r="324" spans="1:12" ht="22.5" x14ac:dyDescent="0.25">
      <c r="A324" s="129" t="s">
        <v>1548</v>
      </c>
      <c r="B324" s="130" t="s">
        <v>1549</v>
      </c>
      <c r="C324" s="130" t="s">
        <v>1550</v>
      </c>
      <c r="D324" s="131" t="s">
        <v>1551</v>
      </c>
      <c r="E324" s="132"/>
      <c r="F324" s="133" t="s">
        <v>1552</v>
      </c>
      <c r="G324" s="133" t="s">
        <v>1553</v>
      </c>
      <c r="H324" s="133" t="s">
        <v>1554</v>
      </c>
      <c r="I324" s="134" t="s">
        <v>1555</v>
      </c>
    </row>
    <row r="325" spans="1:12" x14ac:dyDescent="0.2">
      <c r="A325" s="135"/>
      <c r="B325" s="163">
        <v>2.53270685447611</v>
      </c>
      <c r="C325" s="163">
        <v>2.5522732404864699</v>
      </c>
      <c r="D325" s="137">
        <v>1</v>
      </c>
      <c r="F325" s="138">
        <f>B325+C325</f>
        <v>5.0849800949625799</v>
      </c>
      <c r="G325" s="139">
        <f>B325-C325</f>
        <v>-1.9566386010359871E-2</v>
      </c>
      <c r="H325" s="140">
        <f>G325^2</f>
        <v>3.8284346150640645E-4</v>
      </c>
      <c r="I325" s="141">
        <f>(F325-F336)^2/9</f>
        <v>3.1260684603050272E-3</v>
      </c>
    </row>
    <row r="326" spans="1:12" x14ac:dyDescent="0.2">
      <c r="A326" s="135"/>
      <c r="B326" s="163">
        <v>2.6692284534190902</v>
      </c>
      <c r="C326" s="163">
        <v>2.87978369614288</v>
      </c>
      <c r="D326" s="137">
        <v>1</v>
      </c>
      <c r="F326" s="138">
        <f t="shared" ref="F326:F330" si="45">B326+C326</f>
        <v>5.5490121495619702</v>
      </c>
      <c r="G326" s="139">
        <f t="shared" ref="G326:G333" si="46">B326-C326</f>
        <v>-0.21055524272378978</v>
      </c>
      <c r="H326" s="140">
        <f t="shared" ref="H326:H334" si="47">G326^2</f>
        <v>4.4333510238474032E-2</v>
      </c>
      <c r="I326" s="141">
        <f>(F326-F336)^2/9</f>
        <v>9.7547417808831784E-3</v>
      </c>
    </row>
    <row r="327" spans="1:12" x14ac:dyDescent="0.2">
      <c r="A327" s="135"/>
      <c r="B327" s="163">
        <v>2.4953172692509198</v>
      </c>
      <c r="C327" s="163">
        <v>2.6758622122914302</v>
      </c>
      <c r="D327" s="137">
        <v>1</v>
      </c>
      <c r="E327" s="142"/>
      <c r="F327" s="138">
        <f t="shared" si="45"/>
        <v>5.1711794815423495</v>
      </c>
      <c r="G327" s="139">
        <f t="shared" si="46"/>
        <v>-0.18054494304051039</v>
      </c>
      <c r="H327" s="140">
        <f t="shared" si="47"/>
        <v>3.259647645750114E-2</v>
      </c>
      <c r="I327" s="141">
        <f>(F327-F336)^2/9</f>
        <v>7.3865055245842112E-4</v>
      </c>
    </row>
    <row r="328" spans="1:12" x14ac:dyDescent="0.2">
      <c r="A328" s="143"/>
      <c r="B328" s="163">
        <v>2.7254024126757401</v>
      </c>
      <c r="C328" s="163">
        <v>2.6034328547157899</v>
      </c>
      <c r="D328" s="137">
        <v>1</v>
      </c>
      <c r="E328" s="142"/>
      <c r="F328" s="138">
        <f t="shared" si="45"/>
        <v>5.32883526739153</v>
      </c>
      <c r="G328" s="139">
        <f t="shared" si="46"/>
        <v>0.12196955795995024</v>
      </c>
      <c r="H328" s="140">
        <f t="shared" si="47"/>
        <v>1.4876573068945661E-2</v>
      </c>
      <c r="I328" s="141">
        <f>(F328-F336)^2/9</f>
        <v>6.4382984092948008E-4</v>
      </c>
    </row>
    <row r="329" spans="1:12" x14ac:dyDescent="0.2">
      <c r="A329" s="143" t="s">
        <v>1518</v>
      </c>
      <c r="B329" s="163">
        <v>3.0151939892330901</v>
      </c>
      <c r="C329" s="163">
        <v>2.8397379293586802</v>
      </c>
      <c r="D329" s="137">
        <v>1</v>
      </c>
      <c r="E329" s="142"/>
      <c r="F329" s="138">
        <f t="shared" si="45"/>
        <v>5.8549319185917703</v>
      </c>
      <c r="G329" s="139">
        <f t="shared" si="46"/>
        <v>0.17545605987440993</v>
      </c>
      <c r="H329" s="140">
        <f t="shared" si="47"/>
        <v>3.0784828946652524E-2</v>
      </c>
      <c r="I329" s="141">
        <f>(F329-F336)^2/9</f>
        <v>4.0296287704804951E-2</v>
      </c>
    </row>
    <row r="330" spans="1:12" x14ac:dyDescent="0.2">
      <c r="A330" s="135"/>
      <c r="B330" s="163">
        <v>2.54892578472219</v>
      </c>
      <c r="C330" s="163">
        <v>2.4584939333022899</v>
      </c>
      <c r="D330" s="137">
        <v>1</v>
      </c>
      <c r="E330" s="142"/>
      <c r="F330" s="138">
        <f t="shared" si="45"/>
        <v>5.0074197180244795</v>
      </c>
      <c r="G330" s="139">
        <f t="shared" si="46"/>
        <v>9.0431851419900067E-2</v>
      </c>
      <c r="H330" s="140">
        <f t="shared" si="47"/>
        <v>8.1779197512308818E-3</v>
      </c>
      <c r="I330" s="141">
        <f>(F330-F336)^2/9</f>
        <v>6.6854684881466151E-3</v>
      </c>
    </row>
    <row r="331" spans="1:12" x14ac:dyDescent="0.2">
      <c r="A331" s="135"/>
      <c r="B331" s="163">
        <v>2.4692129183719498</v>
      </c>
      <c r="C331" s="163">
        <v>2.5716079975180199</v>
      </c>
      <c r="D331" s="137">
        <v>1</v>
      </c>
      <c r="E331" s="142"/>
      <c r="F331" s="138">
        <f>B331+C331</f>
        <v>5.0408209158899702</v>
      </c>
      <c r="G331" s="139">
        <f t="shared" si="46"/>
        <v>-0.10239507914607016</v>
      </c>
      <c r="H331" s="140">
        <f t="shared" si="47"/>
        <v>1.0484752233329972E-2</v>
      </c>
      <c r="I331" s="141">
        <f>(F331-F336)^2/9</f>
        <v>4.9887355586430071E-3</v>
      </c>
    </row>
    <row r="332" spans="1:12" ht="14.25" x14ac:dyDescent="0.25">
      <c r="A332" s="135"/>
      <c r="B332" s="163">
        <v>2.4363920003150898</v>
      </c>
      <c r="C332" s="163">
        <v>2.55882624157312</v>
      </c>
      <c r="D332" s="137">
        <v>1</v>
      </c>
      <c r="E332" s="142"/>
      <c r="F332" s="138">
        <f>B332+C332</f>
        <v>4.9952182418882103</v>
      </c>
      <c r="G332" s="139">
        <f t="shared" si="46"/>
        <v>-0.12243424125803015</v>
      </c>
      <c r="H332" s="140">
        <f t="shared" si="47"/>
        <v>1.4990143432429532E-2</v>
      </c>
      <c r="I332" s="141">
        <f>(F332-F336)^2/9</f>
        <v>7.3671104075330208E-3</v>
      </c>
      <c r="L332" s="144" t="s">
        <v>1556</v>
      </c>
    </row>
    <row r="333" spans="1:12" x14ac:dyDescent="0.2">
      <c r="A333" s="135"/>
      <c r="B333" s="163">
        <v>2.6915394313752099</v>
      </c>
      <c r="C333" s="163">
        <v>2.8727629480379102</v>
      </c>
      <c r="D333" s="137">
        <v>1</v>
      </c>
      <c r="E333" s="142"/>
      <c r="F333" s="138">
        <f>B333+C333</f>
        <v>5.5643023794131201</v>
      </c>
      <c r="G333" s="139">
        <f t="shared" si="46"/>
        <v>-0.18122351666270031</v>
      </c>
      <c r="H333" s="140">
        <f t="shared" si="47"/>
        <v>3.2841962991596016E-2</v>
      </c>
      <c r="I333" s="141">
        <f>(F333-F336)^2/9</f>
        <v>1.0787489449066354E-2</v>
      </c>
    </row>
    <row r="334" spans="1:12" x14ac:dyDescent="0.2">
      <c r="A334" s="135"/>
      <c r="B334" s="163">
        <v>2.5135344447013601</v>
      </c>
      <c r="C334" s="163">
        <v>2.4169039942662498</v>
      </c>
      <c r="D334" s="137">
        <v>1</v>
      </c>
      <c r="E334" s="142"/>
      <c r="F334" s="138">
        <f>B334+C334</f>
        <v>4.9304384389676095</v>
      </c>
      <c r="G334" s="139">
        <f>B334-C334</f>
        <v>9.6630450435110316E-2</v>
      </c>
      <c r="H334" s="140">
        <f t="shared" si="47"/>
        <v>9.3374439512923114E-3</v>
      </c>
      <c r="I334" s="141">
        <f>(F334-F336)^2/9</f>
        <v>1.1540160822599031E-2</v>
      </c>
    </row>
    <row r="335" spans="1:12" x14ac:dyDescent="0.2">
      <c r="A335" s="145" t="s">
        <v>1557</v>
      </c>
      <c r="B335" s="209">
        <f>AVERAGE(B325:C334)</f>
        <v>2.6263569303116796</v>
      </c>
      <c r="C335" s="209"/>
      <c r="E335" s="147" t="s">
        <v>1558</v>
      </c>
      <c r="F335" s="148">
        <f>SUM(F325:F334)</f>
        <v>52.527138606233592</v>
      </c>
      <c r="G335" s="139">
        <f>SUM(G325:G334)</f>
        <v>-0.33223148915209011</v>
      </c>
      <c r="H335" s="149">
        <f>SUM(H325:H334)</f>
        <v>0.19880645453295848</v>
      </c>
      <c r="I335" s="150">
        <f>SUM(I325:I334)</f>
        <v>9.5928543065369076E-2</v>
      </c>
    </row>
    <row r="336" spans="1:12" x14ac:dyDescent="0.2">
      <c r="A336" s="145" t="s">
        <v>1559</v>
      </c>
      <c r="B336" s="208">
        <f>_xlfn.STDEV.S(B325:C334)/AVERAGE(B325:C334)</f>
        <v>6.3657577624906814E-2</v>
      </c>
      <c r="C336" s="208"/>
      <c r="E336" s="151" t="s">
        <v>1560</v>
      </c>
      <c r="F336" s="139">
        <f>(1/10)*F335</f>
        <v>5.2527138606233592</v>
      </c>
    </row>
    <row r="337" spans="1:9" ht="15" x14ac:dyDescent="0.25">
      <c r="E337" s="147" t="s">
        <v>1561</v>
      </c>
      <c r="F337" s="149">
        <f>H335/20</f>
        <v>9.9403227266479238E-3</v>
      </c>
    </row>
    <row r="338" spans="1:9" ht="15" x14ac:dyDescent="0.25">
      <c r="C338" s="152"/>
      <c r="D338" s="153"/>
      <c r="E338" s="147" t="s">
        <v>1562</v>
      </c>
      <c r="F338" s="154">
        <f>IF((I335/2-F337)/2&lt;0,0,(I335/2-F337)/2)</f>
        <v>1.9011974403018307E-2</v>
      </c>
      <c r="G338" s="155" t="s">
        <v>1563</v>
      </c>
    </row>
    <row r="339" spans="1:9" x14ac:dyDescent="0.2">
      <c r="C339" s="142"/>
      <c r="D339" s="156"/>
      <c r="E339" s="147" t="s">
        <v>1564</v>
      </c>
      <c r="F339" s="138">
        <v>1.88</v>
      </c>
    </row>
    <row r="340" spans="1:9" x14ac:dyDescent="0.2">
      <c r="C340" s="142"/>
      <c r="D340" s="156"/>
      <c r="E340" s="147" t="s">
        <v>1565</v>
      </c>
      <c r="F340" s="138">
        <v>1.01</v>
      </c>
    </row>
    <row r="341" spans="1:9" ht="14.25" x14ac:dyDescent="0.2">
      <c r="C341" s="142"/>
      <c r="D341" s="156"/>
      <c r="E341" s="157" t="s">
        <v>1566</v>
      </c>
      <c r="F341" s="158">
        <f>(0.3*0.25*B335)^2</f>
        <v>3.8799847830353562E-2</v>
      </c>
    </row>
    <row r="342" spans="1:9" ht="13.5" thickBot="1" x14ac:dyDescent="0.25">
      <c r="C342" s="142"/>
      <c r="D342" s="156"/>
      <c r="E342" s="159" t="s">
        <v>1567</v>
      </c>
      <c r="F342" s="158">
        <f>F339*F341+F340*F337</f>
        <v>8.2983439874979095E-2</v>
      </c>
    </row>
    <row r="343" spans="1:9" ht="15.75" thickBot="1" x14ac:dyDescent="0.3">
      <c r="C343" s="142"/>
      <c r="D343" s="156"/>
      <c r="E343" s="160" t="s">
        <v>1568</v>
      </c>
      <c r="F343" s="162" t="str">
        <f>IF(F338&lt;F342,"Passed", "Not Passed")</f>
        <v>Passed</v>
      </c>
    </row>
    <row r="345" spans="1:9" ht="22.5" x14ac:dyDescent="0.25">
      <c r="A345" s="129" t="s">
        <v>1548</v>
      </c>
      <c r="B345" s="130" t="s">
        <v>1549</v>
      </c>
      <c r="C345" s="130" t="s">
        <v>1550</v>
      </c>
      <c r="D345" s="131" t="s">
        <v>1551</v>
      </c>
      <c r="E345" s="132"/>
      <c r="F345" s="133" t="s">
        <v>1552</v>
      </c>
      <c r="G345" s="133" t="s">
        <v>1553</v>
      </c>
      <c r="H345" s="133" t="s">
        <v>1554</v>
      </c>
      <c r="I345" s="134" t="s">
        <v>1555</v>
      </c>
    </row>
    <row r="346" spans="1:9" x14ac:dyDescent="0.2">
      <c r="A346" s="135"/>
      <c r="B346" s="163">
        <v>47.781112064496398</v>
      </c>
      <c r="C346" s="163">
        <v>52.593306688832101</v>
      </c>
      <c r="D346" s="137">
        <v>1</v>
      </c>
      <c r="F346" s="138">
        <f>B346+C346</f>
        <v>100.3744187533285</v>
      </c>
      <c r="G346" s="139">
        <f>B346-C346</f>
        <v>-4.812194624335703</v>
      </c>
      <c r="H346" s="140">
        <f>G346^2</f>
        <v>23.157217102485436</v>
      </c>
      <c r="I346" s="141">
        <f>(F346-F357)^2/9</f>
        <v>3.4225515565492612</v>
      </c>
    </row>
    <row r="347" spans="1:9" x14ac:dyDescent="0.2">
      <c r="A347" s="135"/>
      <c r="B347" s="163">
        <v>53.549297998121197</v>
      </c>
      <c r="C347" s="163">
        <v>55.392532999975103</v>
      </c>
      <c r="D347" s="137">
        <v>1</v>
      </c>
      <c r="F347" s="138">
        <f t="shared" ref="F347:F351" si="48">B347+C347</f>
        <v>108.94183099809629</v>
      </c>
      <c r="G347" s="139">
        <f t="shared" ref="G347:G354" si="49">B347-C347</f>
        <v>-1.8432350018539054</v>
      </c>
      <c r="H347" s="140">
        <f t="shared" ref="H347:H355" si="50">G347^2</f>
        <v>3.3975152720593669</v>
      </c>
      <c r="I347" s="141">
        <f>(F347-F357)^2/9</f>
        <v>1.0116138206858434</v>
      </c>
    </row>
    <row r="348" spans="1:9" x14ac:dyDescent="0.2">
      <c r="A348" s="135"/>
      <c r="B348" s="163">
        <v>53.136561432592799</v>
      </c>
      <c r="C348" s="163">
        <v>47.175089684940602</v>
      </c>
      <c r="D348" s="137">
        <v>1</v>
      </c>
      <c r="E348" s="142"/>
      <c r="F348" s="138">
        <f t="shared" si="48"/>
        <v>100.3116511175334</v>
      </c>
      <c r="G348" s="139">
        <f t="shared" si="49"/>
        <v>5.9614717476521975</v>
      </c>
      <c r="H348" s="140">
        <f t="shared" si="50"/>
        <v>35.539145398055346</v>
      </c>
      <c r="I348" s="141">
        <f>(F348-F357)^2/9</f>
        <v>3.5004033100060181</v>
      </c>
    </row>
    <row r="349" spans="1:9" x14ac:dyDescent="0.2">
      <c r="A349" s="143"/>
      <c r="B349" s="163">
        <v>54.828964507864598</v>
      </c>
      <c r="C349" s="163">
        <v>55.225940062571901</v>
      </c>
      <c r="D349" s="137">
        <v>1</v>
      </c>
      <c r="E349" s="142"/>
      <c r="F349" s="138">
        <f t="shared" si="48"/>
        <v>110.05490457043649</v>
      </c>
      <c r="G349" s="139">
        <f t="shared" si="49"/>
        <v>-0.3969755547073035</v>
      </c>
      <c r="H349" s="140">
        <f t="shared" si="50"/>
        <v>0.15758959103517131</v>
      </c>
      <c r="I349" s="141">
        <f>(F349-F357)^2/9</f>
        <v>1.895618639802596</v>
      </c>
    </row>
    <row r="350" spans="1:9" x14ac:dyDescent="0.2">
      <c r="A350" s="143" t="s">
        <v>1519</v>
      </c>
      <c r="B350" s="163">
        <v>56.566921447882002</v>
      </c>
      <c r="C350" s="163">
        <v>58.508174363559498</v>
      </c>
      <c r="D350" s="137">
        <v>1</v>
      </c>
      <c r="E350" s="142"/>
      <c r="F350" s="138">
        <f t="shared" si="48"/>
        <v>115.0750958114415</v>
      </c>
      <c r="G350" s="139">
        <f t="shared" si="49"/>
        <v>-1.9412529156774951</v>
      </c>
      <c r="H350" s="140">
        <f t="shared" si="50"/>
        <v>3.768462882626376</v>
      </c>
      <c r="I350" s="141">
        <f>(F350-F357)^2/9</f>
        <v>9.3037917313534635</v>
      </c>
    </row>
    <row r="351" spans="1:9" x14ac:dyDescent="0.2">
      <c r="A351" s="135"/>
      <c r="B351" s="163">
        <v>50.804668959154299</v>
      </c>
      <c r="C351" s="163">
        <v>49.113944629070303</v>
      </c>
      <c r="D351" s="137">
        <v>1</v>
      </c>
      <c r="E351" s="142"/>
      <c r="F351" s="138">
        <f t="shared" si="48"/>
        <v>99.918613588224602</v>
      </c>
      <c r="G351" s="139">
        <f t="shared" si="49"/>
        <v>1.6907243300839951</v>
      </c>
      <c r="H351" s="140">
        <f t="shared" si="50"/>
        <v>2.8585487603379742</v>
      </c>
      <c r="I351" s="141">
        <f>(F351-F357)^2/9</f>
        <v>4.00779975529748</v>
      </c>
    </row>
    <row r="352" spans="1:9" x14ac:dyDescent="0.2">
      <c r="A352" s="135"/>
      <c r="B352" s="163">
        <v>51.6688448433923</v>
      </c>
      <c r="C352" s="163">
        <v>58.593049004795397</v>
      </c>
      <c r="D352" s="137">
        <v>1</v>
      </c>
      <c r="E352" s="142"/>
      <c r="F352" s="138">
        <f>B352+C352</f>
        <v>110.2618938481877</v>
      </c>
      <c r="G352" s="139">
        <f t="shared" si="49"/>
        <v>-6.9242041614030967</v>
      </c>
      <c r="H352" s="140">
        <f t="shared" si="50"/>
        <v>47.944603268791958</v>
      </c>
      <c r="I352" s="141">
        <f>(F352-F357)^2/9</f>
        <v>2.0903697295665542</v>
      </c>
    </row>
    <row r="353" spans="1:12" ht="14.25" x14ac:dyDescent="0.25">
      <c r="A353" s="135"/>
      <c r="B353" s="163">
        <v>49.6624283933577</v>
      </c>
      <c r="C353" s="163">
        <v>55.062272342223103</v>
      </c>
      <c r="D353" s="137">
        <v>1</v>
      </c>
      <c r="E353" s="142"/>
      <c r="F353" s="138">
        <f>B353+C353</f>
        <v>104.7247007355808</v>
      </c>
      <c r="G353" s="139">
        <f t="shared" si="49"/>
        <v>-5.3998439488654029</v>
      </c>
      <c r="H353" s="140">
        <f t="shared" si="50"/>
        <v>29.158314672098307</v>
      </c>
      <c r="I353" s="141">
        <f>(F353-F357)^2/9</f>
        <v>0.15993595846233535</v>
      </c>
      <c r="L353" s="144" t="s">
        <v>1556</v>
      </c>
    </row>
    <row r="354" spans="1:12" x14ac:dyDescent="0.2">
      <c r="A354" s="135"/>
      <c r="B354" s="163">
        <v>54.674463088165503</v>
      </c>
      <c r="C354" s="163">
        <v>59.467502989275701</v>
      </c>
      <c r="D354" s="137">
        <v>1</v>
      </c>
      <c r="E354" s="142"/>
      <c r="F354" s="138">
        <f>B354+C354</f>
        <v>114.1419660774412</v>
      </c>
      <c r="G354" s="139">
        <f t="shared" si="49"/>
        <v>-4.7930399011101983</v>
      </c>
      <c r="H354" s="140">
        <f t="shared" si="50"/>
        <v>22.973231493634458</v>
      </c>
      <c r="I354" s="141">
        <f>(F354-F357)^2/9</f>
        <v>7.5030441109506212</v>
      </c>
    </row>
    <row r="355" spans="1:12" x14ac:dyDescent="0.2">
      <c r="A355" s="135"/>
      <c r="B355" s="163">
        <v>47.832022225746698</v>
      </c>
      <c r="C355" s="163">
        <v>47.607507831768601</v>
      </c>
      <c r="D355" s="137">
        <v>1</v>
      </c>
      <c r="E355" s="142"/>
      <c r="F355" s="138">
        <f>B355+C355</f>
        <v>95.439530057515299</v>
      </c>
      <c r="G355" s="139">
        <f>B355-C355</f>
        <v>0.22451439397809736</v>
      </c>
      <c r="H355" s="140">
        <f t="shared" si="50"/>
        <v>5.0406713103352319E-2</v>
      </c>
      <c r="I355" s="141">
        <f>(F355-F357)^2/9</f>
        <v>12.214863061490169</v>
      </c>
    </row>
    <row r="356" spans="1:12" x14ac:dyDescent="0.2">
      <c r="A356" s="145" t="s">
        <v>1557</v>
      </c>
      <c r="B356" s="209">
        <f>AVERAGE(B346:C355)</f>
        <v>52.962230277889283</v>
      </c>
      <c r="C356" s="209"/>
      <c r="E356" s="147" t="s">
        <v>1558</v>
      </c>
      <c r="F356" s="148">
        <f>SUM(F346:F355)</f>
        <v>1059.2446055577857</v>
      </c>
      <c r="G356" s="139">
        <f>SUM(G346:G355)</f>
        <v>-18.234035636238815</v>
      </c>
      <c r="H356" s="149">
        <f>SUM(H346:H355)</f>
        <v>169.00503515422773</v>
      </c>
      <c r="I356" s="150">
        <f>SUM(I346:I355)</f>
        <v>45.109991674164341</v>
      </c>
    </row>
    <row r="357" spans="1:12" x14ac:dyDescent="0.2">
      <c r="A357" s="145" t="s">
        <v>1559</v>
      </c>
      <c r="B357" s="208">
        <f>_xlfn.STDEV.S(B346:C355)/AVERAGE(B346:C355)</f>
        <v>7.344698209130622E-2</v>
      </c>
      <c r="C357" s="208"/>
      <c r="E357" s="151" t="s">
        <v>1560</v>
      </c>
      <c r="F357" s="139">
        <f>(1/10)*F356</f>
        <v>105.92446055577858</v>
      </c>
    </row>
    <row r="358" spans="1:12" ht="15" x14ac:dyDescent="0.25">
      <c r="E358" s="147" t="s">
        <v>1561</v>
      </c>
      <c r="F358" s="149">
        <f>H356/20</f>
        <v>8.4502517577113867</v>
      </c>
    </row>
    <row r="359" spans="1:12" ht="15" x14ac:dyDescent="0.25">
      <c r="C359" s="152"/>
      <c r="D359" s="153"/>
      <c r="E359" s="147" t="s">
        <v>1562</v>
      </c>
      <c r="F359" s="154">
        <f>IF((I356/2-F358)/2&lt;0,0,(I356/2-F358)/2)</f>
        <v>7.0523720396853919</v>
      </c>
      <c r="G359" s="155" t="s">
        <v>1563</v>
      </c>
    </row>
    <row r="360" spans="1:12" x14ac:dyDescent="0.2">
      <c r="C360" s="142"/>
      <c r="D360" s="156"/>
      <c r="E360" s="147" t="s">
        <v>1564</v>
      </c>
      <c r="F360" s="138">
        <v>1.88</v>
      </c>
    </row>
    <row r="361" spans="1:12" x14ac:dyDescent="0.2">
      <c r="C361" s="142"/>
      <c r="D361" s="156"/>
      <c r="E361" s="147" t="s">
        <v>1565</v>
      </c>
      <c r="F361" s="138">
        <v>1.01</v>
      </c>
    </row>
    <row r="362" spans="1:12" ht="14.25" x14ac:dyDescent="0.2">
      <c r="C362" s="142"/>
      <c r="D362" s="156"/>
      <c r="E362" s="157" t="s">
        <v>1566</v>
      </c>
      <c r="F362" s="158">
        <f>(0.3*0.25*B356)^2</f>
        <v>15.778112827545968</v>
      </c>
    </row>
    <row r="363" spans="1:12" ht="13.5" thickBot="1" x14ac:dyDescent="0.25">
      <c r="C363" s="142"/>
      <c r="D363" s="156"/>
      <c r="E363" s="159" t="s">
        <v>1567</v>
      </c>
      <c r="F363" s="158">
        <f>F360*F362+F361*F358</f>
        <v>38.19760639107492</v>
      </c>
    </row>
    <row r="364" spans="1:12" ht="15.75" thickBot="1" x14ac:dyDescent="0.3">
      <c r="C364" s="142"/>
      <c r="D364" s="156"/>
      <c r="E364" s="160" t="s">
        <v>1568</v>
      </c>
      <c r="F364" s="162" t="str">
        <f>IF(F359&lt;F363,"Passed", "Not Passed")</f>
        <v>Passed</v>
      </c>
    </row>
    <row r="366" spans="1:12" ht="22.5" x14ac:dyDescent="0.25">
      <c r="A366" s="129" t="s">
        <v>1548</v>
      </c>
      <c r="B366" s="130" t="s">
        <v>1549</v>
      </c>
      <c r="C366" s="130" t="s">
        <v>1550</v>
      </c>
      <c r="D366" s="131" t="s">
        <v>1551</v>
      </c>
      <c r="E366" s="132"/>
      <c r="F366" s="133" t="s">
        <v>1552</v>
      </c>
      <c r="G366" s="133" t="s">
        <v>1553</v>
      </c>
      <c r="H366" s="133" t="s">
        <v>1554</v>
      </c>
      <c r="I366" s="134" t="s">
        <v>1555</v>
      </c>
    </row>
    <row r="367" spans="1:12" x14ac:dyDescent="0.2">
      <c r="A367" s="135"/>
      <c r="B367" s="163">
        <v>55.023746788515503</v>
      </c>
      <c r="C367" s="163">
        <v>66.777188787083105</v>
      </c>
      <c r="D367" s="137">
        <v>1</v>
      </c>
      <c r="F367" s="138">
        <f>B367+C367</f>
        <v>121.8009355755986</v>
      </c>
      <c r="G367" s="139">
        <f>B367-C367</f>
        <v>-11.753441998567602</v>
      </c>
      <c r="H367" s="140">
        <f>G367^2</f>
        <v>138.14339881369278</v>
      </c>
      <c r="I367" s="141">
        <f>(F367-F378)^2/9</f>
        <v>65.644691479455958</v>
      </c>
    </row>
    <row r="368" spans="1:12" x14ac:dyDescent="0.2">
      <c r="A368" s="135"/>
      <c r="B368" s="163">
        <v>67.106328004408695</v>
      </c>
      <c r="C368" s="163">
        <v>87.539813218817699</v>
      </c>
      <c r="D368" s="137">
        <v>1</v>
      </c>
      <c r="F368" s="138">
        <f t="shared" ref="F368:F372" si="51">B368+C368</f>
        <v>154.64614122322638</v>
      </c>
      <c r="G368" s="139">
        <f t="shared" ref="G368:G375" si="52">B368-C368</f>
        <v>-20.433485214409004</v>
      </c>
      <c r="H368" s="140">
        <f t="shared" ref="H368:H376" si="53">G368^2</f>
        <v>417.52731800747137</v>
      </c>
      <c r="I368" s="141">
        <f>(F368-F378)^2/9</f>
        <v>8.1012000645437645</v>
      </c>
    </row>
    <row r="369" spans="1:12" x14ac:dyDescent="0.2">
      <c r="A369" s="135"/>
      <c r="B369" s="163">
        <v>77.025366191271502</v>
      </c>
      <c r="C369" s="163">
        <v>94.803745000444295</v>
      </c>
      <c r="D369" s="137">
        <v>1</v>
      </c>
      <c r="E369" s="142"/>
      <c r="F369" s="138">
        <f t="shared" si="51"/>
        <v>171.82911119171581</v>
      </c>
      <c r="G369" s="139">
        <f t="shared" si="52"/>
        <v>-17.778378809172793</v>
      </c>
      <c r="H369" s="140">
        <f t="shared" si="53"/>
        <v>316.07075308244418</v>
      </c>
      <c r="I369" s="141">
        <f>(F369-F378)^2/9</f>
        <v>73.512059107991305</v>
      </c>
    </row>
    <row r="370" spans="1:12" x14ac:dyDescent="0.2">
      <c r="A370" s="143"/>
      <c r="B370" s="163">
        <v>73.564988560128796</v>
      </c>
      <c r="C370" s="163">
        <v>83.734355179440897</v>
      </c>
      <c r="D370" s="137">
        <v>1</v>
      </c>
      <c r="E370" s="142"/>
      <c r="F370" s="138">
        <f t="shared" si="51"/>
        <v>157.29934373956968</v>
      </c>
      <c r="G370" s="139">
        <f t="shared" si="52"/>
        <v>-10.1693666193121</v>
      </c>
      <c r="H370" s="140">
        <f t="shared" si="53"/>
        <v>103.41601743797922</v>
      </c>
      <c r="I370" s="141">
        <f>(F370-F378)^2/9</f>
        <v>13.917835637762128</v>
      </c>
    </row>
    <row r="371" spans="1:12" x14ac:dyDescent="0.2">
      <c r="A371" s="143" t="s">
        <v>1099</v>
      </c>
      <c r="B371" s="163">
        <v>82.194387585589595</v>
      </c>
      <c r="C371" s="163">
        <v>81.331686441046003</v>
      </c>
      <c r="D371" s="137">
        <v>1</v>
      </c>
      <c r="E371" s="142"/>
      <c r="F371" s="138">
        <f t="shared" si="51"/>
        <v>163.5260740266356</v>
      </c>
      <c r="G371" s="139">
        <f t="shared" si="52"/>
        <v>0.86270114454359259</v>
      </c>
      <c r="H371" s="140">
        <f t="shared" si="53"/>
        <v>0.74425326479682463</v>
      </c>
      <c r="I371" s="141">
        <f>(F371-F378)^2/9</f>
        <v>33.712403397624776</v>
      </c>
    </row>
    <row r="372" spans="1:12" x14ac:dyDescent="0.2">
      <c r="A372" s="135"/>
      <c r="B372" s="163">
        <v>50.003601970474001</v>
      </c>
      <c r="C372" s="163">
        <v>54.629860136172503</v>
      </c>
      <c r="D372" s="137">
        <v>1</v>
      </c>
      <c r="E372" s="142"/>
      <c r="F372" s="138">
        <f t="shared" si="51"/>
        <v>104.6334621066465</v>
      </c>
      <c r="G372" s="139">
        <f t="shared" si="52"/>
        <v>-4.626258165698502</v>
      </c>
      <c r="H372" s="140">
        <f t="shared" si="53"/>
        <v>21.402264615692069</v>
      </c>
      <c r="I372" s="141">
        <f>(F372-F378)^2/9</f>
        <v>191.12045885692669</v>
      </c>
    </row>
    <row r="373" spans="1:12" x14ac:dyDescent="0.2">
      <c r="A373" s="135"/>
      <c r="B373" s="163">
        <v>62.5843846891376</v>
      </c>
      <c r="C373" s="163">
        <v>62.078220109365503</v>
      </c>
      <c r="D373" s="137">
        <v>1</v>
      </c>
      <c r="E373" s="142"/>
      <c r="F373" s="138">
        <f>B373+C373</f>
        <v>124.66260479850311</v>
      </c>
      <c r="G373" s="139">
        <f t="shared" si="52"/>
        <v>0.50616457977209706</v>
      </c>
      <c r="H373" s="140">
        <f t="shared" si="53"/>
        <v>0.25620258181586358</v>
      </c>
      <c r="I373" s="141">
        <f>(F373-F378)^2/9</f>
        <v>51.097498440466858</v>
      </c>
    </row>
    <row r="374" spans="1:12" ht="14.25" x14ac:dyDescent="0.25">
      <c r="A374" s="135"/>
      <c r="B374" s="163">
        <v>83.904519052996093</v>
      </c>
      <c r="C374" s="163">
        <v>77.140645264012903</v>
      </c>
      <c r="D374" s="137">
        <v>1</v>
      </c>
      <c r="E374" s="142"/>
      <c r="F374" s="138">
        <f>B374+C374</f>
        <v>161.04516431700898</v>
      </c>
      <c r="G374" s="139">
        <f t="shared" si="52"/>
        <v>6.7638737889831901</v>
      </c>
      <c r="H374" s="140">
        <f t="shared" si="53"/>
        <v>45.749988633293817</v>
      </c>
      <c r="I374" s="141">
        <f>(F374-F378)^2/9</f>
        <v>24.793113939858902</v>
      </c>
      <c r="L374" s="144" t="s">
        <v>1556</v>
      </c>
    </row>
    <row r="375" spans="1:12" x14ac:dyDescent="0.2">
      <c r="A375" s="135"/>
      <c r="B375" s="163">
        <v>74.164873478379207</v>
      </c>
      <c r="C375" s="163">
        <v>93.392556292063603</v>
      </c>
      <c r="D375" s="137">
        <v>1</v>
      </c>
      <c r="E375" s="142"/>
      <c r="F375" s="138">
        <f>B375+C375</f>
        <v>167.55742977044281</v>
      </c>
      <c r="G375" s="139">
        <f t="shared" si="52"/>
        <v>-19.227682813684396</v>
      </c>
      <c r="H375" s="140">
        <f t="shared" si="53"/>
        <v>369.70378638365429</v>
      </c>
      <c r="I375" s="141">
        <f>(F375-F378)^2/9</f>
        <v>51.122836983847563</v>
      </c>
    </row>
    <row r="376" spans="1:12" x14ac:dyDescent="0.2">
      <c r="A376" s="135"/>
      <c r="B376" s="163">
        <v>73.266102082943206</v>
      </c>
      <c r="C376" s="163">
        <v>60.807221914181902</v>
      </c>
      <c r="D376" s="137">
        <v>1</v>
      </c>
      <c r="E376" s="142"/>
      <c r="F376" s="138">
        <f>B376+C376</f>
        <v>134.0733239971251</v>
      </c>
      <c r="G376" s="139">
        <f>B376-C376</f>
        <v>12.458880168761304</v>
      </c>
      <c r="H376" s="140">
        <f t="shared" si="53"/>
        <v>155.22369505955371</v>
      </c>
      <c r="I376" s="141">
        <f>(F376-F378)^2/9</f>
        <v>16.090888916337018</v>
      </c>
    </row>
    <row r="377" spans="1:12" x14ac:dyDescent="0.2">
      <c r="A377" s="145" t="s">
        <v>1557</v>
      </c>
      <c r="B377" s="209">
        <f>AVERAGE(B367:C376)</f>
        <v>73.053679537323617</v>
      </c>
      <c r="C377" s="209"/>
      <c r="E377" s="147" t="s">
        <v>1558</v>
      </c>
      <c r="F377" s="148">
        <f>SUM(F367:F376)</f>
        <v>1461.0735907464723</v>
      </c>
      <c r="G377" s="139">
        <f>SUM(G367:G376)</f>
        <v>-63.396993938784213</v>
      </c>
      <c r="H377" s="149">
        <f>SUM(H367:H376)</f>
        <v>1568.2376778803941</v>
      </c>
      <c r="I377" s="150">
        <f>SUM(I367:I376)</f>
        <v>529.11298682481493</v>
      </c>
    </row>
    <row r="378" spans="1:12" x14ac:dyDescent="0.2">
      <c r="A378" s="145" t="s">
        <v>1559</v>
      </c>
      <c r="B378" s="208">
        <f>_xlfn.STDEV.S(B367:C376)/AVERAGE(B367:C376)</f>
        <v>0.17667564840335984</v>
      </c>
      <c r="C378" s="208"/>
      <c r="E378" s="151" t="s">
        <v>1560</v>
      </c>
      <c r="F378" s="139">
        <f>(1/10)*F377</f>
        <v>146.10735907464723</v>
      </c>
    </row>
    <row r="379" spans="1:12" ht="15" x14ac:dyDescent="0.25">
      <c r="E379" s="147" t="s">
        <v>1561</v>
      </c>
      <c r="F379" s="149">
        <f>H377/20</f>
        <v>78.411883894019709</v>
      </c>
    </row>
    <row r="380" spans="1:12" ht="15" x14ac:dyDescent="0.25">
      <c r="C380" s="152"/>
      <c r="D380" s="153"/>
      <c r="E380" s="147" t="s">
        <v>1562</v>
      </c>
      <c r="F380" s="154">
        <f>IF((I377/2-F379)/2&lt;0,0,(I377/2-F379)/2)</f>
        <v>93.072304759193884</v>
      </c>
      <c r="G380" s="155" t="s">
        <v>1563</v>
      </c>
    </row>
    <row r="381" spans="1:12" x14ac:dyDescent="0.2">
      <c r="C381" s="142"/>
      <c r="D381" s="156"/>
      <c r="E381" s="147" t="s">
        <v>1564</v>
      </c>
      <c r="F381" s="138">
        <v>1.88</v>
      </c>
    </row>
    <row r="382" spans="1:12" x14ac:dyDescent="0.2">
      <c r="C382" s="142"/>
      <c r="D382" s="156"/>
      <c r="E382" s="147" t="s">
        <v>1565</v>
      </c>
      <c r="F382" s="138">
        <v>1.01</v>
      </c>
    </row>
    <row r="383" spans="1:12" ht="14.25" x14ac:dyDescent="0.2">
      <c r="C383" s="142"/>
      <c r="D383" s="156"/>
      <c r="E383" s="157" t="s">
        <v>1566</v>
      </c>
      <c r="F383" s="158">
        <f>(0.3*0.25*B377)^2</f>
        <v>30.019725528423606</v>
      </c>
    </row>
    <row r="384" spans="1:12" ht="13.5" thickBot="1" x14ac:dyDescent="0.25">
      <c r="C384" s="142"/>
      <c r="D384" s="156"/>
      <c r="E384" s="159" t="s">
        <v>1567</v>
      </c>
      <c r="F384" s="158">
        <f>F381*F383+F382*F379</f>
        <v>135.6330867263963</v>
      </c>
    </row>
    <row r="385" spans="1:12" ht="15.75" thickBot="1" x14ac:dyDescent="0.3">
      <c r="C385" s="142"/>
      <c r="D385" s="156"/>
      <c r="E385" s="160" t="s">
        <v>1568</v>
      </c>
      <c r="F385" s="162" t="str">
        <f>IF(F380&lt;F384,"Passed", "Not Passed")</f>
        <v>Passed</v>
      </c>
    </row>
    <row r="387" spans="1:12" ht="22.5" x14ac:dyDescent="0.25">
      <c r="A387" s="129" t="s">
        <v>1548</v>
      </c>
      <c r="B387" s="130" t="s">
        <v>1549</v>
      </c>
      <c r="C387" s="130" t="s">
        <v>1550</v>
      </c>
      <c r="D387" s="131" t="s">
        <v>1551</v>
      </c>
      <c r="E387" s="132"/>
      <c r="F387" s="133" t="s">
        <v>1552</v>
      </c>
      <c r="G387" s="133" t="s">
        <v>1553</v>
      </c>
      <c r="H387" s="133" t="s">
        <v>1554</v>
      </c>
      <c r="I387" s="134" t="s">
        <v>1555</v>
      </c>
    </row>
    <row r="388" spans="1:12" x14ac:dyDescent="0.2">
      <c r="A388" s="135"/>
      <c r="B388" s="163">
        <v>6.0719152372903699E-2</v>
      </c>
      <c r="C388" s="163">
        <v>6.4564762328801192E-2</v>
      </c>
      <c r="D388" s="137">
        <v>1</v>
      </c>
      <c r="F388" s="138">
        <f>B388+C388</f>
        <v>0.12528391470170488</v>
      </c>
      <c r="G388" s="139">
        <f>B388-C388</f>
        <v>-3.8456099558974929E-3</v>
      </c>
      <c r="H388" s="140">
        <f>G388^2</f>
        <v>1.4788715932897918E-5</v>
      </c>
      <c r="I388" s="141">
        <f>(F388-F399)^2/9</f>
        <v>1.8293454852415295E-6</v>
      </c>
    </row>
    <row r="389" spans="1:12" x14ac:dyDescent="0.2">
      <c r="A389" s="135"/>
      <c r="B389" s="163">
        <v>6.7244404769911698E-2</v>
      </c>
      <c r="C389" s="163">
        <v>7.4380645632870598E-2</v>
      </c>
      <c r="D389" s="137">
        <v>1</v>
      </c>
      <c r="F389" s="138">
        <f t="shared" ref="F389:F393" si="54">B389+C389</f>
        <v>0.14162505040278228</v>
      </c>
      <c r="G389" s="139">
        <f t="shared" ref="G389:G396" si="55">B389-C389</f>
        <v>-7.1362408629589008E-3</v>
      </c>
      <c r="H389" s="140">
        <f t="shared" ref="H389:H397" si="56">G389^2</f>
        <v>5.0925933654164396E-5</v>
      </c>
      <c r="I389" s="141">
        <f>(F389-F399)^2/9</f>
        <v>1.6765030525241565E-5</v>
      </c>
    </row>
    <row r="390" spans="1:12" x14ac:dyDescent="0.2">
      <c r="A390" s="135"/>
      <c r="B390" s="163">
        <v>6.4611439823731701E-2</v>
      </c>
      <c r="C390" s="163">
        <v>6.6100882130914501E-2</v>
      </c>
      <c r="D390" s="137">
        <v>1</v>
      </c>
      <c r="E390" s="142"/>
      <c r="F390" s="138">
        <f t="shared" si="54"/>
        <v>0.13071232195464622</v>
      </c>
      <c r="G390" s="139">
        <f t="shared" si="55"/>
        <v>-1.4894423071828006E-3</v>
      </c>
      <c r="H390" s="140">
        <f t="shared" si="56"/>
        <v>2.218438386426024E-6</v>
      </c>
      <c r="I390" s="141">
        <f>(F390-F399)^2/9</f>
        <v>2.0879059556943314E-7</v>
      </c>
    </row>
    <row r="391" spans="1:12" x14ac:dyDescent="0.2">
      <c r="A391" s="143"/>
      <c r="B391" s="163">
        <v>6.5907715701389188E-2</v>
      </c>
      <c r="C391" s="163">
        <v>6.6691731600950904E-2</v>
      </c>
      <c r="D391" s="137">
        <v>1</v>
      </c>
      <c r="E391" s="142"/>
      <c r="F391" s="138">
        <f t="shared" si="54"/>
        <v>0.13259944730234008</v>
      </c>
      <c r="G391" s="139">
        <f t="shared" si="55"/>
        <v>-7.840158995617158E-4</v>
      </c>
      <c r="H391" s="140">
        <f t="shared" si="56"/>
        <v>6.1468093076556646E-7</v>
      </c>
      <c r="I391" s="141">
        <f>(F391-F399)^2/9</f>
        <v>1.179347952117854E-6</v>
      </c>
    </row>
    <row r="392" spans="1:12" x14ac:dyDescent="0.2">
      <c r="A392" s="143" t="s">
        <v>1520</v>
      </c>
      <c r="B392" s="163">
        <v>6.9978695242981795E-2</v>
      </c>
      <c r="C392" s="163">
        <v>6.8563290054127091E-2</v>
      </c>
      <c r="D392" s="137">
        <v>1</v>
      </c>
      <c r="E392" s="142"/>
      <c r="F392" s="138">
        <f t="shared" si="54"/>
        <v>0.13854198529710887</v>
      </c>
      <c r="G392" s="139">
        <f t="shared" si="55"/>
        <v>1.4154051888547042E-3</v>
      </c>
      <c r="H392" s="140">
        <f t="shared" si="56"/>
        <v>2.0033718486368211E-6</v>
      </c>
      <c r="I392" s="141">
        <f>(F392-F399)^2/9</f>
        <v>9.4054086897051289E-6</v>
      </c>
    </row>
    <row r="393" spans="1:12" x14ac:dyDescent="0.2">
      <c r="A393" s="135"/>
      <c r="B393" s="163">
        <v>6.0045433482596201E-2</v>
      </c>
      <c r="C393" s="163">
        <v>5.6012403086929299E-2</v>
      </c>
      <c r="D393" s="137">
        <v>1</v>
      </c>
      <c r="E393" s="142"/>
      <c r="F393" s="138">
        <f t="shared" si="54"/>
        <v>0.11605783656952551</v>
      </c>
      <c r="G393" s="139">
        <f t="shared" si="55"/>
        <v>4.033030395666902E-3</v>
      </c>
      <c r="H393" s="140">
        <f t="shared" si="56"/>
        <v>1.6265334172373127E-5</v>
      </c>
      <c r="I393" s="141">
        <f>(F393-F399)^2/9</f>
        <v>1.9606230804788383E-5</v>
      </c>
    </row>
    <row r="394" spans="1:12" x14ac:dyDescent="0.2">
      <c r="A394" s="135"/>
      <c r="B394" s="163">
        <v>6.0848514183013798E-2</v>
      </c>
      <c r="C394" s="163">
        <v>6.8012531115436203E-2</v>
      </c>
      <c r="D394" s="137">
        <v>1</v>
      </c>
      <c r="E394" s="142"/>
      <c r="F394" s="138">
        <f>B394+C394</f>
        <v>0.12886104529844999</v>
      </c>
      <c r="G394" s="139">
        <f t="shared" si="55"/>
        <v>-7.1640169324224054E-3</v>
      </c>
      <c r="H394" s="140">
        <f t="shared" si="56"/>
        <v>5.1323138608034931E-5</v>
      </c>
      <c r="I394" s="141">
        <f>(F394-F399)^2/9</f>
        <v>2.5649983739101054E-8</v>
      </c>
    </row>
    <row r="395" spans="1:12" ht="14.25" x14ac:dyDescent="0.25">
      <c r="A395" s="135"/>
      <c r="B395" s="163">
        <v>5.8702662623879298E-2</v>
      </c>
      <c r="C395" s="163">
        <v>6.3243639444953606E-2</v>
      </c>
      <c r="D395" s="137">
        <v>1</v>
      </c>
      <c r="E395" s="142"/>
      <c r="F395" s="138">
        <f>B395+C395</f>
        <v>0.1219463020688329</v>
      </c>
      <c r="G395" s="139">
        <f t="shared" si="55"/>
        <v>-4.5409768210743079E-3</v>
      </c>
      <c r="H395" s="140">
        <f t="shared" si="56"/>
        <v>2.0620470489534128E-5</v>
      </c>
      <c r="I395" s="141">
        <f>(F395-F399)^2/9</f>
        <v>6.0765727321081315E-6</v>
      </c>
      <c r="L395" s="144" t="s">
        <v>1556</v>
      </c>
    </row>
    <row r="396" spans="1:12" x14ac:dyDescent="0.2">
      <c r="A396" s="135"/>
      <c r="B396" s="163">
        <v>6.7639118203648096E-2</v>
      </c>
      <c r="C396" s="163">
        <v>6.87267622877131E-2</v>
      </c>
      <c r="D396" s="137">
        <v>1</v>
      </c>
      <c r="E396" s="142"/>
      <c r="F396" s="138">
        <f>B396+C396</f>
        <v>0.1363658804913612</v>
      </c>
      <c r="G396" s="139">
        <f t="shared" si="55"/>
        <v>-1.0876440840650037E-3</v>
      </c>
      <c r="H396" s="140">
        <f t="shared" si="56"/>
        <v>1.1829696536016008E-6</v>
      </c>
      <c r="I396" s="141">
        <f>(F396-F399)^2/9</f>
        <v>5.4824143640271807E-6</v>
      </c>
    </row>
    <row r="397" spans="1:12" x14ac:dyDescent="0.2">
      <c r="A397" s="135"/>
      <c r="B397" s="163">
        <v>6.2669900134122006E-2</v>
      </c>
      <c r="C397" s="163">
        <v>5.8751452454067002E-2</v>
      </c>
      <c r="D397" s="137">
        <v>1</v>
      </c>
      <c r="E397" s="142"/>
      <c r="F397" s="138">
        <f>B397+C397</f>
        <v>0.12142135258818901</v>
      </c>
      <c r="G397" s="139">
        <f>B397-C397</f>
        <v>3.9184476800550039E-3</v>
      </c>
      <c r="H397" s="140">
        <f t="shared" si="56"/>
        <v>1.5354232221328442E-5</v>
      </c>
      <c r="I397" s="141">
        <f>(F397-F399)^2/9</f>
        <v>6.9698835024599241E-6</v>
      </c>
    </row>
    <row r="398" spans="1:12" x14ac:dyDescent="0.2">
      <c r="A398" s="145" t="s">
        <v>1557</v>
      </c>
      <c r="B398" s="209">
        <f>AVERAGE(B388:C397)</f>
        <v>6.467075683374704E-2</v>
      </c>
      <c r="C398" s="209"/>
      <c r="E398" s="147" t="s">
        <v>1558</v>
      </c>
      <c r="F398" s="148">
        <f>SUM(F388:F397)</f>
        <v>1.2934151366749411</v>
      </c>
      <c r="G398" s="139">
        <f>SUM(G388:G397)</f>
        <v>-1.6681063598586017E-2</v>
      </c>
      <c r="H398" s="149">
        <f>SUM(H388:H397)</f>
        <v>1.7529728589776294E-4</v>
      </c>
      <c r="I398" s="150">
        <f>SUM(I388:I397)</f>
        <v>6.7548674634998227E-5</v>
      </c>
    </row>
    <row r="399" spans="1:12" x14ac:dyDescent="0.2">
      <c r="A399" s="145" t="s">
        <v>1559</v>
      </c>
      <c r="B399" s="208">
        <f>_xlfn.STDEV.S(B388:C397)/AVERAGE(B388:C397)</f>
        <v>7.0201501405605493E-2</v>
      </c>
      <c r="C399" s="208"/>
      <c r="E399" s="151" t="s">
        <v>1560</v>
      </c>
      <c r="F399" s="139">
        <f>(1/10)*F398</f>
        <v>0.12934151366749411</v>
      </c>
    </row>
    <row r="400" spans="1:12" ht="15" x14ac:dyDescent="0.25">
      <c r="E400" s="147" t="s">
        <v>1561</v>
      </c>
      <c r="F400" s="149">
        <f>H398/20</f>
        <v>8.7648642948881471E-6</v>
      </c>
    </row>
    <row r="401" spans="1:9" ht="15" x14ac:dyDescent="0.25">
      <c r="C401" s="152"/>
      <c r="D401" s="153"/>
      <c r="E401" s="147" t="s">
        <v>1562</v>
      </c>
      <c r="F401" s="154">
        <f>IF((I398/2-F400)/2&lt;0,0,(I398/2-F400)/2)</f>
        <v>1.2504736511305483E-5</v>
      </c>
      <c r="G401" s="155" t="s">
        <v>1563</v>
      </c>
    </row>
    <row r="402" spans="1:9" x14ac:dyDescent="0.2">
      <c r="C402" s="142"/>
      <c r="D402" s="156"/>
      <c r="E402" s="147" t="s">
        <v>1564</v>
      </c>
      <c r="F402" s="138">
        <v>1.88</v>
      </c>
    </row>
    <row r="403" spans="1:9" x14ac:dyDescent="0.2">
      <c r="C403" s="142"/>
      <c r="D403" s="156"/>
      <c r="E403" s="147" t="s">
        <v>1565</v>
      </c>
      <c r="F403" s="138">
        <v>1.01</v>
      </c>
    </row>
    <row r="404" spans="1:9" ht="14.25" x14ac:dyDescent="0.2">
      <c r="C404" s="142"/>
      <c r="D404" s="156"/>
      <c r="E404" s="157" t="s">
        <v>1566</v>
      </c>
      <c r="F404" s="158">
        <f>(0.3*0.25*B398)^2</f>
        <v>2.3525475690654218E-5</v>
      </c>
    </row>
    <row r="405" spans="1:9" ht="13.5" thickBot="1" x14ac:dyDescent="0.25">
      <c r="C405" s="142"/>
      <c r="D405" s="156"/>
      <c r="E405" s="159" t="s">
        <v>1567</v>
      </c>
      <c r="F405" s="158">
        <f>F402*F404+F403*F400</f>
        <v>5.3080407236266959E-5</v>
      </c>
    </row>
    <row r="406" spans="1:9" ht="15.75" thickBot="1" x14ac:dyDescent="0.3">
      <c r="C406" s="142"/>
      <c r="D406" s="156"/>
      <c r="E406" s="160" t="s">
        <v>1568</v>
      </c>
      <c r="F406" s="162" t="str">
        <f>IF(F401&lt;F405,"Passed", "Not Passed")</f>
        <v>Passed</v>
      </c>
    </row>
    <row r="409" spans="1:9" ht="22.5" x14ac:dyDescent="0.25">
      <c r="A409" s="129" t="s">
        <v>1548</v>
      </c>
      <c r="B409" s="130" t="s">
        <v>1549</v>
      </c>
      <c r="C409" s="130" t="s">
        <v>1550</v>
      </c>
      <c r="D409" s="131" t="s">
        <v>1551</v>
      </c>
      <c r="E409" s="132"/>
      <c r="F409" s="133" t="s">
        <v>1552</v>
      </c>
      <c r="G409" s="133" t="s">
        <v>1553</v>
      </c>
      <c r="H409" s="133" t="s">
        <v>1554</v>
      </c>
      <c r="I409" s="134" t="s">
        <v>1555</v>
      </c>
    </row>
    <row r="410" spans="1:9" x14ac:dyDescent="0.2">
      <c r="A410" s="135"/>
      <c r="B410" s="163">
        <v>5.44833238263282E-2</v>
      </c>
      <c r="C410" s="163">
        <v>5.24947412554327E-2</v>
      </c>
      <c r="D410" s="137">
        <v>1</v>
      </c>
      <c r="F410" s="138">
        <f>B410+C410</f>
        <v>0.1069780650817609</v>
      </c>
      <c r="G410" s="139">
        <f>B410-C410</f>
        <v>1.9885825708955002E-3</v>
      </c>
      <c r="H410" s="140">
        <f>G410^2</f>
        <v>3.9544606412693572E-6</v>
      </c>
      <c r="I410" s="141">
        <f>(F410-F421)^2/9</f>
        <v>7.1358813340865176E-8</v>
      </c>
    </row>
    <row r="411" spans="1:9" x14ac:dyDescent="0.2">
      <c r="A411" s="135"/>
      <c r="B411" s="163">
        <v>5.8453965210279402E-2</v>
      </c>
      <c r="C411" s="163">
        <v>5.6800756431026896E-2</v>
      </c>
      <c r="D411" s="137">
        <v>1</v>
      </c>
      <c r="F411" s="138">
        <f t="shared" ref="F411:F415" si="57">B411+C411</f>
        <v>0.11525472164130629</v>
      </c>
      <c r="G411" s="139">
        <f t="shared" ref="G411:G418" si="58">B411-C411</f>
        <v>1.653208779252506E-3</v>
      </c>
      <c r="H411" s="140">
        <f t="shared" ref="H411:H419" si="59">G411^2</f>
        <v>2.7330992677975613E-6</v>
      </c>
      <c r="I411" s="141">
        <f>(F411-F421)^2/9</f>
        <v>6.2088420593066953E-6</v>
      </c>
    </row>
    <row r="412" spans="1:9" x14ac:dyDescent="0.2">
      <c r="A412" s="135"/>
      <c r="B412" s="163">
        <v>5.0575229092154304E-2</v>
      </c>
      <c r="C412" s="163">
        <v>5.3478453885958399E-2</v>
      </c>
      <c r="D412" s="137">
        <v>1</v>
      </c>
      <c r="E412" s="142"/>
      <c r="F412" s="138">
        <f t="shared" si="57"/>
        <v>0.10405368297811271</v>
      </c>
      <c r="G412" s="139">
        <f t="shared" si="58"/>
        <v>-2.9032247938040948E-3</v>
      </c>
      <c r="H412" s="140">
        <f t="shared" si="59"/>
        <v>8.4287142033588288E-6</v>
      </c>
      <c r="I412" s="141">
        <f>(F412-F421)^2/9</f>
        <v>1.5423770577148896E-6</v>
      </c>
    </row>
    <row r="413" spans="1:9" x14ac:dyDescent="0.2">
      <c r="A413" s="143"/>
      <c r="B413" s="163">
        <v>5.0378224176101001E-2</v>
      </c>
      <c r="C413" s="163">
        <v>5.3029388167103904E-2</v>
      </c>
      <c r="D413" s="137">
        <v>1</v>
      </c>
      <c r="E413" s="142"/>
      <c r="F413" s="138">
        <f t="shared" si="57"/>
        <v>0.1034076123432049</v>
      </c>
      <c r="G413" s="139">
        <f t="shared" si="58"/>
        <v>-2.6511639910029028E-3</v>
      </c>
      <c r="H413" s="140">
        <f t="shared" si="59"/>
        <v>7.0286705071904393E-6</v>
      </c>
      <c r="I413" s="141">
        <f>(F413-F421)^2/9</f>
        <v>2.1236697125677288E-6</v>
      </c>
    </row>
    <row r="414" spans="1:9" x14ac:dyDescent="0.2">
      <c r="A414" s="143" t="s">
        <v>1521</v>
      </c>
      <c r="B414" s="163">
        <v>6.0840344494299502E-2</v>
      </c>
      <c r="C414" s="163">
        <v>6.1853003535451895E-2</v>
      </c>
      <c r="D414" s="137">
        <v>1</v>
      </c>
      <c r="E414" s="142"/>
      <c r="F414" s="138">
        <f t="shared" si="57"/>
        <v>0.1226933480297514</v>
      </c>
      <c r="G414" s="139">
        <f t="shared" si="58"/>
        <v>-1.0126590411523931E-3</v>
      </c>
      <c r="H414" s="140">
        <f t="shared" si="59"/>
        <v>1.0254783336276841E-6</v>
      </c>
      <c r="I414" s="141">
        <f>(F414-F421)^2/9</f>
        <v>2.4713793312669119E-5</v>
      </c>
    </row>
    <row r="415" spans="1:9" x14ac:dyDescent="0.2">
      <c r="A415" s="135"/>
      <c r="B415" s="163">
        <v>4.6039345430003403E-2</v>
      </c>
      <c r="C415" s="163">
        <v>4.9630004525594996E-2</v>
      </c>
      <c r="D415" s="137">
        <v>1</v>
      </c>
      <c r="E415" s="142"/>
      <c r="F415" s="138">
        <f t="shared" si="57"/>
        <v>9.5669349955598393E-2</v>
      </c>
      <c r="G415" s="139">
        <f t="shared" si="58"/>
        <v>-3.5906590955915932E-3</v>
      </c>
      <c r="H415" s="140">
        <f t="shared" si="59"/>
        <v>1.2892832740754638E-5</v>
      </c>
      <c r="I415" s="141">
        <f>(F415-F421)^2/9</f>
        <v>1.629496637372194E-5</v>
      </c>
    </row>
    <row r="416" spans="1:9" x14ac:dyDescent="0.2">
      <c r="A416" s="135"/>
      <c r="B416" s="163">
        <v>5.7434044086196401E-2</v>
      </c>
      <c r="C416" s="163">
        <v>6.3489179998517303E-2</v>
      </c>
      <c r="D416" s="137">
        <v>1</v>
      </c>
      <c r="E416" s="142"/>
      <c r="F416" s="138">
        <f>B416+C416</f>
        <v>0.1209232240847137</v>
      </c>
      <c r="G416" s="139">
        <f t="shared" si="58"/>
        <v>-6.0551359123209025E-3</v>
      </c>
      <c r="H416" s="140">
        <f t="shared" si="59"/>
        <v>3.6664670916678286E-5</v>
      </c>
      <c r="I416" s="141">
        <f>(F416-F421)^2/9</f>
        <v>1.9195400892919499E-5</v>
      </c>
    </row>
    <row r="417" spans="1:18" ht="14.25" x14ac:dyDescent="0.25">
      <c r="A417" s="135"/>
      <c r="B417" s="163">
        <v>4.78761324228094E-2</v>
      </c>
      <c r="C417" s="163">
        <v>5.4028266438222998E-2</v>
      </c>
      <c r="D417" s="137">
        <v>1</v>
      </c>
      <c r="E417" s="142"/>
      <c r="F417" s="138">
        <f>B417+C417</f>
        <v>0.10190439886103239</v>
      </c>
      <c r="G417" s="139">
        <f t="shared" si="58"/>
        <v>-6.1521340154135976E-3</v>
      </c>
      <c r="H417" s="140">
        <f t="shared" si="59"/>
        <v>3.7848752943609033E-5</v>
      </c>
      <c r="I417" s="141">
        <f>(F417-F421)^2/9</f>
        <v>3.8351456037959876E-6</v>
      </c>
      <c r="L417" s="144" t="s">
        <v>1556</v>
      </c>
    </row>
    <row r="418" spans="1:18" x14ac:dyDescent="0.2">
      <c r="A418" s="135"/>
      <c r="B418" s="163">
        <v>5.1686949009212599E-2</v>
      </c>
      <c r="C418" s="163">
        <v>5.7712142928862099E-2</v>
      </c>
      <c r="D418" s="137">
        <v>1</v>
      </c>
      <c r="E418" s="142"/>
      <c r="F418" s="138">
        <f>B418+C418</f>
        <v>0.10939909193807471</v>
      </c>
      <c r="G418" s="139">
        <f t="shared" si="58"/>
        <v>-6.0251939196495005E-3</v>
      </c>
      <c r="H418" s="140">
        <f t="shared" si="59"/>
        <v>3.6302961769381311E-5</v>
      </c>
      <c r="I418" s="141">
        <f>(F418-F421)^2/9</f>
        <v>2.9146852212707806E-7</v>
      </c>
    </row>
    <row r="419" spans="1:18" x14ac:dyDescent="0.2">
      <c r="A419" s="135"/>
      <c r="B419" s="163">
        <v>5.3024710022982799E-2</v>
      </c>
      <c r="C419" s="163">
        <v>4.4486367019114098E-2</v>
      </c>
      <c r="D419" s="137">
        <v>1</v>
      </c>
      <c r="E419" s="142"/>
      <c r="F419" s="138">
        <f>B419+C419</f>
        <v>9.7511077042096897E-2</v>
      </c>
      <c r="G419" s="139">
        <f>B419-C419</f>
        <v>8.5383430038687008E-3</v>
      </c>
      <c r="H419" s="140">
        <f t="shared" si="59"/>
        <v>7.2903301251713587E-5</v>
      </c>
      <c r="I419" s="141">
        <f>(F419-F421)^2/9</f>
        <v>1.1715514552904727E-5</v>
      </c>
    </row>
    <row r="420" spans="1:18" x14ac:dyDescent="0.2">
      <c r="A420" s="145" t="s">
        <v>1557</v>
      </c>
      <c r="B420" s="209">
        <f>AVERAGE(B410:C419)</f>
        <v>5.3889728597782606E-2</v>
      </c>
      <c r="C420" s="209"/>
      <c r="E420" s="147" t="s">
        <v>1558</v>
      </c>
      <c r="F420" s="148">
        <f>SUM(F410:F419)</f>
        <v>1.0777945719556523</v>
      </c>
      <c r="G420" s="139">
        <f>SUM(G410:G419)</f>
        <v>-1.6210036414918277E-2</v>
      </c>
      <c r="H420" s="149">
        <f>SUM(H410:H419)</f>
        <v>2.1978294257538072E-4</v>
      </c>
      <c r="I420" s="150">
        <f>SUM(I410:I419)</f>
        <v>8.5992536901068525E-5</v>
      </c>
    </row>
    <row r="421" spans="1:18" x14ac:dyDescent="0.2">
      <c r="A421" s="145" t="s">
        <v>1559</v>
      </c>
      <c r="B421" s="208">
        <f>_xlfn.STDEV.S(B410:C419)/AVERAGE(B410:C419)</f>
        <v>9.4892807820506991E-2</v>
      </c>
      <c r="C421" s="208"/>
      <c r="E421" s="151" t="s">
        <v>1560</v>
      </c>
      <c r="F421" s="139">
        <f>(1/10)*F420</f>
        <v>0.10777945719556524</v>
      </c>
    </row>
    <row r="422" spans="1:18" ht="15" x14ac:dyDescent="0.25">
      <c r="E422" s="147" t="s">
        <v>1561</v>
      </c>
      <c r="F422" s="149">
        <f>H420/20</f>
        <v>1.0989147128769037E-5</v>
      </c>
    </row>
    <row r="423" spans="1:18" ht="15" x14ac:dyDescent="0.25">
      <c r="C423" s="152"/>
      <c r="D423" s="153"/>
      <c r="E423" s="147" t="s">
        <v>1562</v>
      </c>
      <c r="F423" s="154">
        <f>IF((I420/2-F422)/2&lt;0,0,(I420/2-F422)/2)</f>
        <v>1.6003560660882611E-5</v>
      </c>
      <c r="G423" s="155" t="s">
        <v>1563</v>
      </c>
    </row>
    <row r="424" spans="1:18" x14ac:dyDescent="0.2">
      <c r="C424" s="142"/>
      <c r="D424" s="156"/>
      <c r="E424" s="147" t="s">
        <v>1564</v>
      </c>
      <c r="F424" s="138">
        <v>1.88</v>
      </c>
    </row>
    <row r="425" spans="1:18" x14ac:dyDescent="0.2">
      <c r="C425" s="142"/>
      <c r="D425" s="156"/>
      <c r="E425" s="147" t="s">
        <v>1565</v>
      </c>
      <c r="F425" s="138">
        <v>1.01</v>
      </c>
      <c r="O425" s="163">
        <v>60.7191523729037</v>
      </c>
      <c r="P425" s="163">
        <v>64.564762328801194</v>
      </c>
      <c r="Q425" s="124">
        <f>O425/1000</f>
        <v>6.0719152372903699E-2</v>
      </c>
      <c r="R425" s="124">
        <f>P425/1000</f>
        <v>6.4564762328801192E-2</v>
      </c>
    </row>
    <row r="426" spans="1:18" ht="14.25" x14ac:dyDescent="0.2">
      <c r="C426" s="142"/>
      <c r="D426" s="156"/>
      <c r="E426" s="157" t="s">
        <v>1566</v>
      </c>
      <c r="F426" s="158">
        <f>(0.3*0.25*B420)^2</f>
        <v>1.6335578521927506E-5</v>
      </c>
      <c r="O426" s="163">
        <v>67.244404769911696</v>
      </c>
      <c r="P426" s="163">
        <v>74.380645632870596</v>
      </c>
      <c r="Q426" s="124">
        <f t="shared" ref="Q426:R434" si="60">O426/1000</f>
        <v>6.7244404769911698E-2</v>
      </c>
      <c r="R426" s="124">
        <f t="shared" si="60"/>
        <v>7.4380645632870598E-2</v>
      </c>
    </row>
    <row r="427" spans="1:18" ht="13.5" thickBot="1" x14ac:dyDescent="0.25">
      <c r="C427" s="142"/>
      <c r="D427" s="156"/>
      <c r="E427" s="159" t="s">
        <v>1567</v>
      </c>
      <c r="F427" s="158">
        <f>F424*F426+F425*F422</f>
        <v>4.1809926221280438E-5</v>
      </c>
      <c r="O427" s="163">
        <v>64.6114398237317</v>
      </c>
      <c r="P427" s="163">
        <v>66.100882130914499</v>
      </c>
      <c r="Q427" s="124">
        <f t="shared" si="60"/>
        <v>6.4611439823731701E-2</v>
      </c>
      <c r="R427" s="124">
        <f t="shared" si="60"/>
        <v>6.6100882130914501E-2</v>
      </c>
    </row>
    <row r="428" spans="1:18" ht="15.75" thickBot="1" x14ac:dyDescent="0.3">
      <c r="C428" s="142"/>
      <c r="D428" s="156"/>
      <c r="E428" s="160" t="s">
        <v>1568</v>
      </c>
      <c r="F428" s="162" t="str">
        <f>IF(F423&lt;F427,"Passed", "Not Passed")</f>
        <v>Passed</v>
      </c>
      <c r="O428" s="163">
        <v>65.907715701389193</v>
      </c>
      <c r="P428" s="163">
        <v>66.691731600950902</v>
      </c>
      <c r="Q428" s="124">
        <f t="shared" si="60"/>
        <v>6.5907715701389188E-2</v>
      </c>
      <c r="R428" s="124">
        <f t="shared" si="60"/>
        <v>6.6691731600950904E-2</v>
      </c>
    </row>
    <row r="429" spans="1:18" x14ac:dyDescent="0.2">
      <c r="O429" s="163">
        <v>69.9786952429818</v>
      </c>
      <c r="P429" s="163">
        <v>68.563290054127094</v>
      </c>
      <c r="Q429" s="124">
        <f t="shared" si="60"/>
        <v>6.9978695242981795E-2</v>
      </c>
      <c r="R429" s="124">
        <f t="shared" si="60"/>
        <v>6.8563290054127091E-2</v>
      </c>
    </row>
    <row r="430" spans="1:18" ht="22.5" x14ac:dyDescent="0.25">
      <c r="A430" s="129" t="s">
        <v>1548</v>
      </c>
      <c r="B430" s="130" t="s">
        <v>1549</v>
      </c>
      <c r="C430" s="130" t="s">
        <v>1550</v>
      </c>
      <c r="D430" s="131" t="s">
        <v>1551</v>
      </c>
      <c r="E430" s="132"/>
      <c r="F430" s="133" t="s">
        <v>1552</v>
      </c>
      <c r="G430" s="133" t="s">
        <v>1553</v>
      </c>
      <c r="H430" s="133" t="s">
        <v>1554</v>
      </c>
      <c r="I430" s="134" t="s">
        <v>1555</v>
      </c>
      <c r="O430" s="163">
        <v>60.045433482596202</v>
      </c>
      <c r="P430" s="163">
        <v>56.012403086929297</v>
      </c>
      <c r="Q430" s="124">
        <f t="shared" si="60"/>
        <v>6.0045433482596201E-2</v>
      </c>
      <c r="R430" s="124">
        <f t="shared" si="60"/>
        <v>5.6012403086929299E-2</v>
      </c>
    </row>
    <row r="431" spans="1:18" x14ac:dyDescent="0.2">
      <c r="A431" s="135"/>
      <c r="B431" s="163">
        <v>880.48071802018899</v>
      </c>
      <c r="C431" s="163">
        <v>828.98528047211596</v>
      </c>
      <c r="D431" s="137">
        <v>1</v>
      </c>
      <c r="F431" s="138">
        <f>B431+C431</f>
        <v>1709.4659984923051</v>
      </c>
      <c r="G431" s="139">
        <f>B431-C431</f>
        <v>51.495437548073028</v>
      </c>
      <c r="H431" s="140">
        <f>G431^2</f>
        <v>2651.7800882674896</v>
      </c>
      <c r="I431" s="141">
        <f>(F431-F442)^2/9</f>
        <v>3.9484627856305909</v>
      </c>
      <c r="O431" s="163">
        <v>60.848514183013798</v>
      </c>
      <c r="P431" s="163">
        <v>68.012531115436204</v>
      </c>
      <c r="Q431" s="124">
        <f t="shared" si="60"/>
        <v>6.0848514183013798E-2</v>
      </c>
      <c r="R431" s="124">
        <f t="shared" si="60"/>
        <v>6.8012531115436203E-2</v>
      </c>
    </row>
    <row r="432" spans="1:18" x14ac:dyDescent="0.2">
      <c r="A432" s="135"/>
      <c r="B432" s="163">
        <v>837.01197044129106</v>
      </c>
      <c r="C432" s="163">
        <v>860.38276104286899</v>
      </c>
      <c r="D432" s="137">
        <v>1</v>
      </c>
      <c r="F432" s="138">
        <f t="shared" ref="F432:F436" si="61">B432+C432</f>
        <v>1697.39473148416</v>
      </c>
      <c r="G432" s="139">
        <f t="shared" ref="G432:G439" si="62">B432-C432</f>
        <v>-23.370790601577937</v>
      </c>
      <c r="H432" s="140">
        <f t="shared" ref="H432:H440" si="63">G432^2</f>
        <v>546.19385334280366</v>
      </c>
      <c r="I432" s="141">
        <f>(F432-F442)^2/9</f>
        <v>4.148072525626568</v>
      </c>
      <c r="O432" s="163">
        <v>58.702662623879299</v>
      </c>
      <c r="P432" s="163">
        <v>63.243639444953601</v>
      </c>
      <c r="Q432" s="124">
        <f t="shared" si="60"/>
        <v>5.8702662623879298E-2</v>
      </c>
      <c r="R432" s="124">
        <f t="shared" si="60"/>
        <v>6.3243639444953606E-2</v>
      </c>
    </row>
    <row r="433" spans="1:18" x14ac:dyDescent="0.2">
      <c r="A433" s="135"/>
      <c r="B433" s="163">
        <v>842.70392356526099</v>
      </c>
      <c r="C433" s="163">
        <v>854.00876023535204</v>
      </c>
      <c r="D433" s="137">
        <v>1</v>
      </c>
      <c r="E433" s="142"/>
      <c r="F433" s="138">
        <f t="shared" si="61"/>
        <v>1696.7126838006129</v>
      </c>
      <c r="G433" s="139">
        <f t="shared" si="62"/>
        <v>-11.304836670091049</v>
      </c>
      <c r="H433" s="140">
        <f t="shared" si="63"/>
        <v>127.79933213743529</v>
      </c>
      <c r="I433" s="141">
        <f>(F433-F442)^2/9</f>
        <v>5.1258362406954427</v>
      </c>
      <c r="O433" s="163">
        <v>67.639118203648096</v>
      </c>
      <c r="P433" s="163">
        <v>68.7267622877131</v>
      </c>
      <c r="Q433" s="124">
        <f t="shared" si="60"/>
        <v>6.7639118203648096E-2</v>
      </c>
      <c r="R433" s="124">
        <f t="shared" si="60"/>
        <v>6.87267622877131E-2</v>
      </c>
    </row>
    <row r="434" spans="1:18" x14ac:dyDescent="0.2">
      <c r="A434" s="143"/>
      <c r="B434" s="163">
        <v>856.86690548585398</v>
      </c>
      <c r="C434" s="163">
        <v>842.27605932942902</v>
      </c>
      <c r="D434" s="137">
        <v>1</v>
      </c>
      <c r="E434" s="142"/>
      <c r="F434" s="138">
        <f t="shared" si="61"/>
        <v>1699.142964815283</v>
      </c>
      <c r="G434" s="139">
        <f t="shared" si="62"/>
        <v>14.590846156424959</v>
      </c>
      <c r="H434" s="140">
        <f t="shared" si="63"/>
        <v>212.89279156046101</v>
      </c>
      <c r="I434" s="141">
        <f>(F434-F442)^2/9</f>
        <v>2.1139336726700515</v>
      </c>
      <c r="O434" s="163">
        <v>62.669900134122003</v>
      </c>
      <c r="P434" s="163">
        <v>58.751452454067</v>
      </c>
      <c r="Q434" s="124">
        <f t="shared" si="60"/>
        <v>6.2669900134122006E-2</v>
      </c>
      <c r="R434" s="124">
        <f t="shared" si="60"/>
        <v>5.8751452454067002E-2</v>
      </c>
    </row>
    <row r="435" spans="1:18" x14ac:dyDescent="0.2">
      <c r="A435" s="143" t="s">
        <v>1522</v>
      </c>
      <c r="B435" s="163">
        <v>889.90805496487303</v>
      </c>
      <c r="C435" s="163">
        <v>898.84880345539898</v>
      </c>
      <c r="D435" s="137">
        <v>1</v>
      </c>
      <c r="E435" s="142"/>
      <c r="F435" s="138">
        <f t="shared" si="61"/>
        <v>1788.756858420272</v>
      </c>
      <c r="G435" s="139">
        <f t="shared" si="62"/>
        <v>-8.940748490525948</v>
      </c>
      <c r="H435" s="140">
        <f t="shared" si="63"/>
        <v>79.936983570842017</v>
      </c>
      <c r="I435" s="141">
        <f>(F435-F442)^2/9</f>
        <v>807.546381663837</v>
      </c>
    </row>
    <row r="436" spans="1:18" x14ac:dyDescent="0.2">
      <c r="A436" s="135"/>
      <c r="B436" s="163">
        <v>849.35269732385802</v>
      </c>
      <c r="C436" s="163">
        <v>858.481547180951</v>
      </c>
      <c r="D436" s="137">
        <v>1</v>
      </c>
      <c r="E436" s="142"/>
      <c r="F436" s="138">
        <f t="shared" si="61"/>
        <v>1707.834244504809</v>
      </c>
      <c r="G436" s="139">
        <f t="shared" si="62"/>
        <v>-9.1288498570929733</v>
      </c>
      <c r="H436" s="140">
        <f t="shared" si="63"/>
        <v>83.335899713346393</v>
      </c>
      <c r="I436" s="141">
        <f>(F436-F442)^2/9</f>
        <v>2.0826990375019041</v>
      </c>
    </row>
    <row r="437" spans="1:18" x14ac:dyDescent="0.2">
      <c r="A437" s="135"/>
      <c r="B437" s="163">
        <v>818.25814121986195</v>
      </c>
      <c r="C437" s="163">
        <v>824.074125463923</v>
      </c>
      <c r="D437" s="137">
        <v>1</v>
      </c>
      <c r="E437" s="142"/>
      <c r="F437" s="138">
        <f>B437+C437</f>
        <v>1642.3322666837848</v>
      </c>
      <c r="G437" s="139">
        <f t="shared" si="62"/>
        <v>-5.8159842440610419</v>
      </c>
      <c r="H437" s="140">
        <f t="shared" si="63"/>
        <v>33.825672727166285</v>
      </c>
      <c r="I437" s="141">
        <f>(F437-F442)^2/9</f>
        <v>415.78622039961124</v>
      </c>
    </row>
    <row r="438" spans="1:18" ht="14.25" x14ac:dyDescent="0.25">
      <c r="A438" s="135"/>
      <c r="B438" s="163">
        <v>823.79125928411497</v>
      </c>
      <c r="C438" s="163">
        <v>861.45181988306899</v>
      </c>
      <c r="D438" s="137">
        <v>1</v>
      </c>
      <c r="E438" s="142"/>
      <c r="F438" s="138">
        <f>B438+C438</f>
        <v>1685.2430791671841</v>
      </c>
      <c r="G438" s="139">
        <f t="shared" si="62"/>
        <v>-37.660560598954021</v>
      </c>
      <c r="H438" s="140">
        <f t="shared" si="63"/>
        <v>1418.3178246274881</v>
      </c>
      <c r="I438" s="141">
        <f>(F438-F442)^2/9</f>
        <v>37.054399705667407</v>
      </c>
      <c r="L438" s="144" t="s">
        <v>1556</v>
      </c>
    </row>
    <row r="439" spans="1:18" x14ac:dyDescent="0.2">
      <c r="A439" s="135"/>
      <c r="B439" s="163">
        <v>862.70715130240899</v>
      </c>
      <c r="C439" s="163">
        <v>839.59333834746201</v>
      </c>
      <c r="D439" s="137">
        <v>1</v>
      </c>
      <c r="E439" s="142"/>
      <c r="F439" s="138">
        <f>B439+C439</f>
        <v>1702.300489649871</v>
      </c>
      <c r="G439" s="139">
        <f t="shared" si="62"/>
        <v>23.11381295494698</v>
      </c>
      <c r="H439" s="140">
        <f t="shared" si="63"/>
        <v>534.24834931627481</v>
      </c>
      <c r="I439" s="141">
        <f>(F439-F442)^2/9</f>
        <v>0.16114525964004695</v>
      </c>
    </row>
    <row r="440" spans="1:18" x14ac:dyDescent="0.2">
      <c r="A440" s="135"/>
      <c r="B440" s="163">
        <v>852.40385620622396</v>
      </c>
      <c r="C440" s="163">
        <v>853.46059393181497</v>
      </c>
      <c r="D440" s="137">
        <v>1</v>
      </c>
      <c r="E440" s="142"/>
      <c r="F440" s="138">
        <f>B440+C440</f>
        <v>1705.864450138039</v>
      </c>
      <c r="G440" s="139">
        <f>B440-C440</f>
        <v>-1.056737725591006</v>
      </c>
      <c r="H440" s="140">
        <f t="shared" si="63"/>
        <v>1.1166946206872523</v>
      </c>
      <c r="I440" s="141">
        <f>(F440-F442)^2/9</f>
        <v>0.61867318449020892</v>
      </c>
    </row>
    <row r="441" spans="1:18" x14ac:dyDescent="0.2">
      <c r="A441" s="145" t="s">
        <v>1557</v>
      </c>
      <c r="B441" s="209">
        <f>AVERAGE(B431:C440)</f>
        <v>851.75238835781602</v>
      </c>
      <c r="C441" s="209"/>
      <c r="E441" s="147" t="s">
        <v>1558</v>
      </c>
      <c r="F441" s="148">
        <f>SUM(F431:F440)</f>
        <v>17035.047767156324</v>
      </c>
      <c r="G441" s="139">
        <f>SUM(G431:G440)</f>
        <v>-8.0784115284490099</v>
      </c>
      <c r="H441" s="149">
        <f>SUM(H431:H440)</f>
        <v>5689.4474898839944</v>
      </c>
      <c r="I441" s="150">
        <f>SUM(I431:I440)</f>
        <v>1278.5858244753706</v>
      </c>
    </row>
    <row r="442" spans="1:18" x14ac:dyDescent="0.2">
      <c r="A442" s="145" t="s">
        <v>1559</v>
      </c>
      <c r="B442" s="208">
        <f>_xlfn.STDEV.S(B431:C440)/AVERAGE(B431:C440)</f>
        <v>2.4975698931320265E-2</v>
      </c>
      <c r="C442" s="208"/>
      <c r="E442" s="151" t="s">
        <v>1560</v>
      </c>
      <c r="F442" s="139">
        <f>(1/10)*F441</f>
        <v>1703.5047767156325</v>
      </c>
    </row>
    <row r="443" spans="1:18" ht="15" x14ac:dyDescent="0.25">
      <c r="E443" s="147" t="s">
        <v>1561</v>
      </c>
      <c r="F443" s="149">
        <f>H441/20</f>
        <v>284.4723744941997</v>
      </c>
    </row>
    <row r="444" spans="1:18" ht="15" x14ac:dyDescent="0.25">
      <c r="C444" s="152"/>
      <c r="D444" s="153"/>
      <c r="E444" s="147" t="s">
        <v>1562</v>
      </c>
      <c r="F444" s="154">
        <f>IF((I441/2-F443)/2&lt;0,0,(I441/2-F443)/2)</f>
        <v>177.4102688717428</v>
      </c>
      <c r="G444" s="155" t="s">
        <v>1563</v>
      </c>
    </row>
    <row r="445" spans="1:18" x14ac:dyDescent="0.2">
      <c r="C445" s="142"/>
      <c r="D445" s="156"/>
      <c r="E445" s="147" t="s">
        <v>1564</v>
      </c>
      <c r="F445" s="138">
        <v>1.88</v>
      </c>
    </row>
    <row r="446" spans="1:18" x14ac:dyDescent="0.2">
      <c r="C446" s="142"/>
      <c r="D446" s="156"/>
      <c r="E446" s="147" t="s">
        <v>1565</v>
      </c>
      <c r="F446" s="138">
        <v>1.01</v>
      </c>
    </row>
    <row r="447" spans="1:18" ht="14.25" x14ac:dyDescent="0.2">
      <c r="C447" s="142"/>
      <c r="D447" s="156"/>
      <c r="E447" s="157" t="s">
        <v>1566</v>
      </c>
      <c r="F447" s="158">
        <f>(0.3*0.25*B441)^2</f>
        <v>4080.8369872869957</v>
      </c>
    </row>
    <row r="448" spans="1:18" ht="13.5" thickBot="1" x14ac:dyDescent="0.25">
      <c r="C448" s="142"/>
      <c r="D448" s="156"/>
      <c r="E448" s="159" t="s">
        <v>1567</v>
      </c>
      <c r="F448" s="158">
        <f>F445*F447+F446*F443</f>
        <v>7959.290634338694</v>
      </c>
    </row>
    <row r="449" spans="1:12" ht="15.75" thickBot="1" x14ac:dyDescent="0.3">
      <c r="C449" s="142"/>
      <c r="D449" s="156"/>
      <c r="E449" s="160" t="s">
        <v>1568</v>
      </c>
      <c r="F449" s="162" t="str">
        <f>IF(F444&lt;F448,"Passed", "Not Passed")</f>
        <v>Passed</v>
      </c>
    </row>
    <row r="451" spans="1:12" ht="22.5" x14ac:dyDescent="0.25">
      <c r="A451" s="129" t="s">
        <v>1548</v>
      </c>
      <c r="B451" s="130" t="s">
        <v>1549</v>
      </c>
      <c r="C451" s="130" t="s">
        <v>1550</v>
      </c>
      <c r="D451" s="131" t="s">
        <v>1551</v>
      </c>
      <c r="E451" s="132"/>
      <c r="F451" s="133" t="s">
        <v>1552</v>
      </c>
      <c r="G451" s="133" t="s">
        <v>1553</v>
      </c>
      <c r="H451" s="133" t="s">
        <v>1554</v>
      </c>
      <c r="I451" s="134" t="s">
        <v>1555</v>
      </c>
    </row>
    <row r="452" spans="1:12" x14ac:dyDescent="0.2">
      <c r="A452" s="135"/>
      <c r="B452" s="163">
        <v>59.0884341514138</v>
      </c>
      <c r="C452" s="163">
        <v>64.453226606559397</v>
      </c>
      <c r="D452" s="137">
        <v>1</v>
      </c>
      <c r="F452" s="138">
        <f>B452+C452</f>
        <v>123.5416607579732</v>
      </c>
      <c r="G452" s="139">
        <f>B452-C452</f>
        <v>-5.3647924551455972</v>
      </c>
      <c r="H452" s="140">
        <f>G452^2</f>
        <v>28.780998086787125</v>
      </c>
      <c r="I452" s="141">
        <f>(F452-F463)^2/9</f>
        <v>19.86612950548994</v>
      </c>
    </row>
    <row r="453" spans="1:12" x14ac:dyDescent="0.2">
      <c r="A453" s="135"/>
      <c r="B453" s="163">
        <v>69.801517635081495</v>
      </c>
      <c r="C453" s="163">
        <v>76.915483040920094</v>
      </c>
      <c r="D453" s="137">
        <v>1</v>
      </c>
      <c r="F453" s="138">
        <f t="shared" ref="F453:F457" si="64">B453+C453</f>
        <v>146.71700067600159</v>
      </c>
      <c r="G453" s="139">
        <f t="shared" ref="G453:G460" si="65">B453-C453</f>
        <v>-7.1139654058385986</v>
      </c>
      <c r="H453" s="140">
        <f t="shared" ref="H453:H461" si="66">G453^2</f>
        <v>50.608503795468337</v>
      </c>
      <c r="I453" s="141">
        <f>(F453-F463)^2/9</f>
        <v>10.679625680843692</v>
      </c>
    </row>
    <row r="454" spans="1:12" x14ac:dyDescent="0.2">
      <c r="A454" s="135"/>
      <c r="B454" s="163">
        <v>67.110370336572302</v>
      </c>
      <c r="C454" s="163">
        <v>71.882079559662699</v>
      </c>
      <c r="D454" s="137">
        <v>1</v>
      </c>
      <c r="E454" s="142"/>
      <c r="F454" s="138">
        <f t="shared" si="64"/>
        <v>138.992449896235</v>
      </c>
      <c r="G454" s="139">
        <f t="shared" si="65"/>
        <v>-4.7717092230903972</v>
      </c>
      <c r="H454" s="140">
        <f t="shared" si="66"/>
        <v>22.769208909725961</v>
      </c>
      <c r="I454" s="141">
        <f>(F454-F463)^2/9</f>
        <v>0.48041449898111743</v>
      </c>
    </row>
    <row r="455" spans="1:12" x14ac:dyDescent="0.2">
      <c r="A455" s="143"/>
      <c r="B455" s="163">
        <v>76.4594202828047</v>
      </c>
      <c r="C455" s="163">
        <v>74.138389237527207</v>
      </c>
      <c r="D455" s="137">
        <v>1</v>
      </c>
      <c r="E455" s="142"/>
      <c r="F455" s="138">
        <f t="shared" si="64"/>
        <v>150.59780952033191</v>
      </c>
      <c r="G455" s="139">
        <f t="shared" si="65"/>
        <v>2.3210310452774934</v>
      </c>
      <c r="H455" s="140">
        <f t="shared" si="66"/>
        <v>5.3871851131419337</v>
      </c>
      <c r="I455" s="141">
        <f>(F455-F463)^2/9</f>
        <v>20.807944634163029</v>
      </c>
    </row>
    <row r="456" spans="1:12" x14ac:dyDescent="0.2">
      <c r="A456" s="143" t="s">
        <v>1523</v>
      </c>
      <c r="B456" s="163">
        <v>79.752401387899894</v>
      </c>
      <c r="C456" s="163">
        <v>80.653458635244405</v>
      </c>
      <c r="D456" s="137">
        <v>1</v>
      </c>
      <c r="E456" s="142"/>
      <c r="F456" s="138">
        <f t="shared" si="64"/>
        <v>160.4058600231443</v>
      </c>
      <c r="G456" s="139">
        <f t="shared" si="65"/>
        <v>-0.90105724734451087</v>
      </c>
      <c r="H456" s="140">
        <f t="shared" si="66"/>
        <v>0.81190416299206702</v>
      </c>
      <c r="I456" s="141">
        <f>(F456-F463)^2/9</f>
        <v>61.323351476458207</v>
      </c>
    </row>
    <row r="457" spans="1:12" x14ac:dyDescent="0.2">
      <c r="A457" s="135"/>
      <c r="B457" s="163">
        <v>55.479423146283203</v>
      </c>
      <c r="C457" s="163">
        <v>56.286182795352197</v>
      </c>
      <c r="D457" s="137">
        <v>1</v>
      </c>
      <c r="E457" s="142"/>
      <c r="F457" s="138">
        <f t="shared" si="64"/>
        <v>111.7656059416354</v>
      </c>
      <c r="G457" s="139">
        <f t="shared" si="65"/>
        <v>-0.80675964906899367</v>
      </c>
      <c r="H457" s="140">
        <f t="shared" si="66"/>
        <v>0.65086113136592583</v>
      </c>
      <c r="I457" s="141">
        <f>(F457-F463)^2/9</f>
        <v>70.266226686424559</v>
      </c>
    </row>
    <row r="458" spans="1:12" x14ac:dyDescent="0.2">
      <c r="A458" s="135"/>
      <c r="B458" s="163">
        <v>67.737781979481099</v>
      </c>
      <c r="C458" s="163">
        <v>67.9738071678278</v>
      </c>
      <c r="D458" s="137">
        <v>1</v>
      </c>
      <c r="E458" s="142"/>
      <c r="F458" s="138">
        <f>B458+C458</f>
        <v>135.7115891473089</v>
      </c>
      <c r="G458" s="139">
        <f t="shared" si="65"/>
        <v>-0.2360251883467015</v>
      </c>
      <c r="H458" s="140">
        <f t="shared" si="66"/>
        <v>5.5707889534095917E-2</v>
      </c>
      <c r="I458" s="141">
        <f>(F458-F463)^2/9</f>
        <v>0.16040093268763361</v>
      </c>
    </row>
    <row r="459" spans="1:12" ht="14.25" x14ac:dyDescent="0.25">
      <c r="A459" s="135"/>
      <c r="B459" s="163">
        <v>70.762410501386299</v>
      </c>
      <c r="C459" s="163">
        <v>65.758562326492907</v>
      </c>
      <c r="D459" s="137">
        <v>1</v>
      </c>
      <c r="E459" s="142"/>
      <c r="F459" s="138">
        <f>B459+C459</f>
        <v>136.52097282787921</v>
      </c>
      <c r="G459" s="139">
        <f t="shared" si="65"/>
        <v>5.0038481748933918</v>
      </c>
      <c r="H459" s="140">
        <f t="shared" si="66"/>
        <v>25.03849655738393</v>
      </c>
      <c r="I459" s="141">
        <f>(F459-F463)^2/9</f>
        <v>1.7084134795357985E-2</v>
      </c>
      <c r="L459" s="144" t="s">
        <v>1556</v>
      </c>
    </row>
    <row r="460" spans="1:12" x14ac:dyDescent="0.2">
      <c r="A460" s="135"/>
      <c r="B460" s="163">
        <v>68.280303673873703</v>
      </c>
      <c r="C460" s="163">
        <v>72.359508660963698</v>
      </c>
      <c r="D460" s="137">
        <v>1</v>
      </c>
      <c r="E460" s="142"/>
      <c r="F460" s="138">
        <f>B460+C460</f>
        <v>140.63981233483742</v>
      </c>
      <c r="G460" s="139">
        <f t="shared" si="65"/>
        <v>-4.0792049870899945</v>
      </c>
      <c r="H460" s="140">
        <f t="shared" si="66"/>
        <v>16.639913326699883</v>
      </c>
      <c r="I460" s="141">
        <f>(F460-F463)^2/9</f>
        <v>1.5431607398780831</v>
      </c>
    </row>
    <row r="461" spans="1:12" x14ac:dyDescent="0.2">
      <c r="A461" s="135"/>
      <c r="B461" s="163">
        <v>59.408270884326903</v>
      </c>
      <c r="C461" s="163">
        <v>64.8298850322129</v>
      </c>
      <c r="D461" s="137">
        <v>1</v>
      </c>
      <c r="E461" s="142"/>
      <c r="F461" s="138">
        <f>B461+C461</f>
        <v>124.2381559165398</v>
      </c>
      <c r="G461" s="139">
        <f>B461-C461</f>
        <v>-5.4216141478859967</v>
      </c>
      <c r="H461" s="140">
        <f t="shared" si="66"/>
        <v>29.393899968557601</v>
      </c>
      <c r="I461" s="141">
        <f>(F461-F463)^2/9</f>
        <v>17.850444135669221</v>
      </c>
    </row>
    <row r="462" spans="1:12" x14ac:dyDescent="0.2">
      <c r="A462" s="145" t="s">
        <v>1557</v>
      </c>
      <c r="B462" s="209">
        <f>AVERAGE(B452:C461)</f>
        <v>68.456545852094322</v>
      </c>
      <c r="C462" s="209"/>
      <c r="E462" s="147" t="s">
        <v>1558</v>
      </c>
      <c r="F462" s="148">
        <f>SUM(F452:F461)</f>
        <v>1369.130917041887</v>
      </c>
      <c r="G462" s="139">
        <f>SUM(G452:G461)</f>
        <v>-21.370249083639905</v>
      </c>
      <c r="H462" s="149">
        <f>SUM(H452:H461)</f>
        <v>180.13667894165687</v>
      </c>
      <c r="I462" s="150">
        <f>SUM(I452:I461)</f>
        <v>202.99478242539084</v>
      </c>
    </row>
    <row r="463" spans="1:12" x14ac:dyDescent="0.2">
      <c r="A463" s="145" t="s">
        <v>1559</v>
      </c>
      <c r="B463" s="208">
        <f>_xlfn.STDEV.S(B452:C461)/AVERAGE(B452:C461)</f>
        <v>0.1061638386137989</v>
      </c>
      <c r="C463" s="208"/>
      <c r="E463" s="151" t="s">
        <v>1560</v>
      </c>
      <c r="F463" s="139">
        <f>(1/10)*F462</f>
        <v>136.9130917041887</v>
      </c>
    </row>
    <row r="464" spans="1:12" ht="15" x14ac:dyDescent="0.25">
      <c r="E464" s="147" t="s">
        <v>1561</v>
      </c>
      <c r="F464" s="149">
        <f>H462/20</f>
        <v>9.0068339470828427</v>
      </c>
    </row>
    <row r="465" spans="1:12" ht="15" x14ac:dyDescent="0.25">
      <c r="C465" s="152"/>
      <c r="D465" s="153"/>
      <c r="E465" s="147" t="s">
        <v>1562</v>
      </c>
      <c r="F465" s="154">
        <f>IF((I462/2-F464)/2&lt;0,0,(I462/2-F464)/2)</f>
        <v>46.24527863280629</v>
      </c>
      <c r="G465" s="155" t="s">
        <v>1563</v>
      </c>
    </row>
    <row r="466" spans="1:12" x14ac:dyDescent="0.2">
      <c r="C466" s="142"/>
      <c r="D466" s="156"/>
      <c r="E466" s="147" t="s">
        <v>1564</v>
      </c>
      <c r="F466" s="138">
        <v>1.88</v>
      </c>
    </row>
    <row r="467" spans="1:12" x14ac:dyDescent="0.2">
      <c r="C467" s="142"/>
      <c r="D467" s="156"/>
      <c r="E467" s="147" t="s">
        <v>1565</v>
      </c>
      <c r="F467" s="138">
        <v>1.01</v>
      </c>
    </row>
    <row r="468" spans="1:12" ht="14.25" x14ac:dyDescent="0.2">
      <c r="C468" s="142"/>
      <c r="D468" s="156"/>
      <c r="E468" s="157" t="s">
        <v>1566</v>
      </c>
      <c r="F468" s="158">
        <f>(0.3*0.25*B462)^2</f>
        <v>26.360430018749394</v>
      </c>
    </row>
    <row r="469" spans="1:12" ht="13.5" thickBot="1" x14ac:dyDescent="0.25">
      <c r="C469" s="142"/>
      <c r="D469" s="156"/>
      <c r="E469" s="159" t="s">
        <v>1567</v>
      </c>
      <c r="F469" s="158">
        <f>F466*F468+F467*F464</f>
        <v>58.654510721802531</v>
      </c>
    </row>
    <row r="470" spans="1:12" ht="15.75" thickBot="1" x14ac:dyDescent="0.3">
      <c r="C470" s="142"/>
      <c r="D470" s="156"/>
      <c r="E470" s="160" t="s">
        <v>1568</v>
      </c>
      <c r="F470" s="162" t="str">
        <f>IF(F465&lt;F469,"Passed", "Not Passed")</f>
        <v>Passed</v>
      </c>
    </row>
    <row r="472" spans="1:12" ht="22.5" x14ac:dyDescent="0.25">
      <c r="A472" s="129" t="s">
        <v>1548</v>
      </c>
      <c r="B472" s="130" t="s">
        <v>1549</v>
      </c>
      <c r="C472" s="130" t="s">
        <v>1550</v>
      </c>
      <c r="D472" s="131" t="s">
        <v>1551</v>
      </c>
      <c r="E472" s="132"/>
      <c r="F472" s="133" t="s">
        <v>1552</v>
      </c>
      <c r="G472" s="133" t="s">
        <v>1553</v>
      </c>
      <c r="H472" s="133" t="s">
        <v>1554</v>
      </c>
      <c r="I472" s="134" t="s">
        <v>1555</v>
      </c>
    </row>
    <row r="473" spans="1:12" x14ac:dyDescent="0.2">
      <c r="A473" s="135"/>
      <c r="B473" s="163">
        <v>14.7458144772237</v>
      </c>
      <c r="C473" s="163">
        <v>16.0282913969174</v>
      </c>
      <c r="D473" s="137">
        <v>1</v>
      </c>
      <c r="F473" s="138">
        <f>B473+C473</f>
        <v>30.7741058741411</v>
      </c>
      <c r="G473" s="139">
        <f>B473-C473</f>
        <v>-1.2824769196936998</v>
      </c>
      <c r="H473" s="140">
        <f>G473^2</f>
        <v>1.6447470495470407</v>
      </c>
      <c r="I473" s="141">
        <f>(F473-F484)^2/9</f>
        <v>2.4151986843329951E-3</v>
      </c>
    </row>
    <row r="474" spans="1:12" x14ac:dyDescent="0.2">
      <c r="A474" s="135"/>
      <c r="B474" s="163">
        <v>13.897340458647101</v>
      </c>
      <c r="C474" s="163">
        <v>16.598455220803199</v>
      </c>
      <c r="D474" s="137">
        <v>1</v>
      </c>
      <c r="F474" s="138">
        <f t="shared" ref="F474:F478" si="67">B474+C474</f>
        <v>30.4957956794503</v>
      </c>
      <c r="G474" s="139">
        <f t="shared" ref="G474:G481" si="68">B474-C474</f>
        <v>-2.7011147621560987</v>
      </c>
      <c r="H474" s="140">
        <f t="shared" ref="H474:H482" si="69">G474^2</f>
        <v>7.2960209583375972</v>
      </c>
      <c r="I474" s="141">
        <f>(F474-F484)^2/9</f>
        <v>1.9031749956498875E-3</v>
      </c>
    </row>
    <row r="475" spans="1:12" x14ac:dyDescent="0.2">
      <c r="A475" s="135"/>
      <c r="B475" s="163">
        <v>15.3038218875959</v>
      </c>
      <c r="C475" s="163">
        <v>16.958024562077998</v>
      </c>
      <c r="D475" s="137">
        <v>1</v>
      </c>
      <c r="E475" s="142"/>
      <c r="F475" s="138">
        <f t="shared" si="67"/>
        <v>32.261846449673897</v>
      </c>
      <c r="G475" s="139">
        <f t="shared" si="68"/>
        <v>-1.6542026744820983</v>
      </c>
      <c r="H475" s="140">
        <f t="shared" si="69"/>
        <v>2.7363864882637272</v>
      </c>
      <c r="I475" s="141">
        <f>(F475-F484)^2/9</f>
        <v>0.29708843718305444</v>
      </c>
    </row>
    <row r="476" spans="1:12" x14ac:dyDescent="0.2">
      <c r="A476" s="143"/>
      <c r="B476" s="163">
        <v>16.994967723523501</v>
      </c>
      <c r="C476" s="163">
        <v>15.171341007197499</v>
      </c>
      <c r="D476" s="137">
        <v>1</v>
      </c>
      <c r="E476" s="142"/>
      <c r="F476" s="138">
        <f t="shared" si="67"/>
        <v>32.166308730720999</v>
      </c>
      <c r="G476" s="139">
        <f t="shared" si="68"/>
        <v>1.823626716326002</v>
      </c>
      <c r="H476" s="140">
        <f t="shared" si="69"/>
        <v>3.3256144004979569</v>
      </c>
      <c r="I476" s="141">
        <f>(F476-F484)^2/9</f>
        <v>0.26338685442816745</v>
      </c>
    </row>
    <row r="477" spans="1:12" x14ac:dyDescent="0.2">
      <c r="A477" s="143" t="s">
        <v>1528</v>
      </c>
      <c r="B477" s="163">
        <v>15.586919957387099</v>
      </c>
      <c r="C477" s="163">
        <v>16.786454088390201</v>
      </c>
      <c r="D477" s="137">
        <v>1</v>
      </c>
      <c r="E477" s="142"/>
      <c r="F477" s="138">
        <f t="shared" si="67"/>
        <v>32.373374045777297</v>
      </c>
      <c r="G477" s="139">
        <f t="shared" si="68"/>
        <v>-1.1995341310031016</v>
      </c>
      <c r="H477" s="140">
        <f t="shared" si="69"/>
        <v>1.438882131441366</v>
      </c>
      <c r="I477" s="141">
        <f>(F477-F484)^2/9</f>
        <v>0.33899650238378226</v>
      </c>
    </row>
    <row r="478" spans="1:12" x14ac:dyDescent="0.2">
      <c r="A478" s="135"/>
      <c r="B478" s="163">
        <v>14.311083515801901</v>
      </c>
      <c r="C478" s="163">
        <v>14.6332968657258</v>
      </c>
      <c r="D478" s="137">
        <v>1</v>
      </c>
      <c r="E478" s="142"/>
      <c r="F478" s="138">
        <f t="shared" si="67"/>
        <v>28.944380381527701</v>
      </c>
      <c r="G478" s="139">
        <f t="shared" si="68"/>
        <v>-0.32221334992389927</v>
      </c>
      <c r="H478" s="140">
        <f t="shared" si="69"/>
        <v>0.10382144286918116</v>
      </c>
      <c r="I478" s="141">
        <f>(F478-F484)^2/9</f>
        <v>0.31445606919171443</v>
      </c>
    </row>
    <row r="479" spans="1:12" x14ac:dyDescent="0.2">
      <c r="A479" s="135"/>
      <c r="B479" s="163">
        <v>13.8357652807278</v>
      </c>
      <c r="C479" s="163">
        <v>13.726494875762</v>
      </c>
      <c r="D479" s="137">
        <v>1</v>
      </c>
      <c r="E479" s="142"/>
      <c r="F479" s="138">
        <f>B479+C479</f>
        <v>27.562260156489799</v>
      </c>
      <c r="G479" s="139">
        <f t="shared" si="68"/>
        <v>0.10927040496579998</v>
      </c>
      <c r="H479" s="140">
        <f t="shared" si="69"/>
        <v>1.1940021401389925E-2</v>
      </c>
      <c r="I479" s="141">
        <f>(F479-F484)^2/9</f>
        <v>1.0434021218037119</v>
      </c>
    </row>
    <row r="480" spans="1:12" ht="14.25" x14ac:dyDescent="0.25">
      <c r="A480" s="135"/>
      <c r="B480" s="163">
        <v>15.114136929723401</v>
      </c>
      <c r="C480" s="163">
        <v>15.9206448800979</v>
      </c>
      <c r="D480" s="137">
        <v>1</v>
      </c>
      <c r="E480" s="142"/>
      <c r="F480" s="138">
        <f>B480+C480</f>
        <v>31.0347818098213</v>
      </c>
      <c r="G480" s="139">
        <f t="shared" si="68"/>
        <v>-0.80650795037449896</v>
      </c>
      <c r="H480" s="140">
        <f t="shared" si="69"/>
        <v>0.65045507401727531</v>
      </c>
      <c r="I480" s="141">
        <f>(F480-F484)^2/9</f>
        <v>1.8505970014213176E-2</v>
      </c>
      <c r="L480" s="144" t="s">
        <v>1556</v>
      </c>
    </row>
    <row r="481" spans="1:9" x14ac:dyDescent="0.2">
      <c r="A481" s="135"/>
      <c r="B481" s="163">
        <v>14.6427305881588</v>
      </c>
      <c r="C481" s="163">
        <v>16.2519602443571</v>
      </c>
      <c r="D481" s="137">
        <v>1</v>
      </c>
      <c r="E481" s="142"/>
      <c r="F481" s="138">
        <f>B481+C481</f>
        <v>30.894690832515899</v>
      </c>
      <c r="G481" s="139">
        <f t="shared" si="68"/>
        <v>-1.6092296561983002</v>
      </c>
      <c r="H481" s="140">
        <f t="shared" si="69"/>
        <v>2.5896200863880994</v>
      </c>
      <c r="I481" s="141">
        <f>(F481-F484)^2/9</f>
        <v>7.9815743290829466E-3</v>
      </c>
    </row>
    <row r="482" spans="1:9" x14ac:dyDescent="0.2">
      <c r="A482" s="135"/>
      <c r="B482" s="163">
        <v>14.965331842506099</v>
      </c>
      <c r="C482" s="163">
        <v>14.7938428098137</v>
      </c>
      <c r="D482" s="137">
        <v>1</v>
      </c>
      <c r="E482" s="142"/>
      <c r="F482" s="138">
        <f>B482+C482</f>
        <v>29.7591746523198</v>
      </c>
      <c r="G482" s="139">
        <f>B482-C482</f>
        <v>0.17148903269239923</v>
      </c>
      <c r="H482" s="140">
        <f t="shared" si="69"/>
        <v>2.9408488333774775E-2</v>
      </c>
      <c r="I482" s="141">
        <f>(F482-F484)^2/9</f>
        <v>8.3616823054550538E-2</v>
      </c>
    </row>
    <row r="483" spans="1:9" x14ac:dyDescent="0.2">
      <c r="A483" s="145" t="s">
        <v>1557</v>
      </c>
      <c r="B483" s="209">
        <f>AVERAGE(B473:C482)</f>
        <v>15.313335930621909</v>
      </c>
      <c r="C483" s="209"/>
      <c r="E483" s="147" t="s">
        <v>1558</v>
      </c>
      <c r="F483" s="148">
        <f>SUM(F473:F482)</f>
        <v>306.26671861243813</v>
      </c>
      <c r="G483" s="139">
        <f>SUM(G473:G482)</f>
        <v>-7.4708932898474956</v>
      </c>
      <c r="H483" s="149">
        <f>SUM(H473:H482)</f>
        <v>19.826896141097407</v>
      </c>
      <c r="I483" s="150">
        <f>SUM(I473:I482)</f>
        <v>2.37175272606826</v>
      </c>
    </row>
    <row r="484" spans="1:9" x14ac:dyDescent="0.2">
      <c r="A484" s="145" t="s">
        <v>1559</v>
      </c>
      <c r="B484" s="208">
        <f>_xlfn.STDEV.S(B473:C482)/AVERAGE(B473:C482)</f>
        <v>6.7974013143900072E-2</v>
      </c>
      <c r="C484" s="208"/>
      <c r="E484" s="151" t="s">
        <v>1560</v>
      </c>
      <c r="F484" s="139">
        <f>(1/10)*F483</f>
        <v>30.626671861243814</v>
      </c>
    </row>
    <row r="485" spans="1:9" ht="15" x14ac:dyDescent="0.25">
      <c r="E485" s="147" t="s">
        <v>1561</v>
      </c>
      <c r="F485" s="149">
        <f>H483/20</f>
        <v>0.99134480705487038</v>
      </c>
    </row>
    <row r="486" spans="1:9" ht="15" x14ac:dyDescent="0.25">
      <c r="C486" s="152"/>
      <c r="D486" s="153"/>
      <c r="E486" s="147" t="s">
        <v>1562</v>
      </c>
      <c r="F486" s="154">
        <f>IF((I483/2-F485)/2&lt;0,0,(I483/2-F485)/2)</f>
        <v>9.726577798962982E-2</v>
      </c>
      <c r="G486" s="155" t="s">
        <v>1563</v>
      </c>
    </row>
    <row r="487" spans="1:9" x14ac:dyDescent="0.2">
      <c r="C487" s="142"/>
      <c r="D487" s="156"/>
      <c r="E487" s="147" t="s">
        <v>1564</v>
      </c>
      <c r="F487" s="138">
        <v>1.88</v>
      </c>
    </row>
    <row r="488" spans="1:9" x14ac:dyDescent="0.2">
      <c r="C488" s="142"/>
      <c r="D488" s="156"/>
      <c r="E488" s="147" t="s">
        <v>1565</v>
      </c>
      <c r="F488" s="138">
        <v>1.01</v>
      </c>
    </row>
    <row r="489" spans="1:9" ht="14.25" x14ac:dyDescent="0.2">
      <c r="C489" s="142"/>
      <c r="D489" s="156"/>
      <c r="E489" s="157" t="s">
        <v>1566</v>
      </c>
      <c r="F489" s="158">
        <f>(0.3*0.25*B483)^2</f>
        <v>1.3190526974479271</v>
      </c>
    </row>
    <row r="490" spans="1:9" ht="13.5" thickBot="1" x14ac:dyDescent="0.25">
      <c r="C490" s="142"/>
      <c r="D490" s="156"/>
      <c r="E490" s="159" t="s">
        <v>1567</v>
      </c>
      <c r="F490" s="158">
        <f>F487*F489+F488*F485</f>
        <v>3.4810773263275219</v>
      </c>
    </row>
    <row r="491" spans="1:9" ht="15.75" thickBot="1" x14ac:dyDescent="0.3">
      <c r="C491" s="142"/>
      <c r="D491" s="156"/>
      <c r="E491" s="160" t="s">
        <v>1568</v>
      </c>
      <c r="F491" s="162" t="str">
        <f>IF(F486&lt;F490,"Passed", "Not Passed")</f>
        <v>Passed</v>
      </c>
    </row>
    <row r="493" spans="1:9" ht="22.5" x14ac:dyDescent="0.25">
      <c r="A493" s="129" t="s">
        <v>1548</v>
      </c>
      <c r="B493" s="130" t="s">
        <v>1549</v>
      </c>
      <c r="C493" s="130" t="s">
        <v>1550</v>
      </c>
      <c r="D493" s="131" t="s">
        <v>1551</v>
      </c>
      <c r="E493" s="132"/>
      <c r="F493" s="133" t="s">
        <v>1552</v>
      </c>
      <c r="G493" s="133" t="s">
        <v>1553</v>
      </c>
      <c r="H493" s="133" t="s">
        <v>1554</v>
      </c>
      <c r="I493" s="134" t="s">
        <v>1555</v>
      </c>
    </row>
    <row r="494" spans="1:9" x14ac:dyDescent="0.2">
      <c r="A494" s="135"/>
      <c r="B494" s="163">
        <v>77.965757523323504</v>
      </c>
      <c r="C494" s="163">
        <v>74.310792258324298</v>
      </c>
      <c r="D494" s="137">
        <v>1</v>
      </c>
      <c r="F494" s="138">
        <f>B494+C494</f>
        <v>152.27654978164782</v>
      </c>
      <c r="G494" s="139">
        <f>B494-C494</f>
        <v>3.6549652649992055</v>
      </c>
      <c r="H494" s="140">
        <f>G494^2</f>
        <v>13.358771088350712</v>
      </c>
      <c r="I494" s="141">
        <f>(F494-F505)^2/9</f>
        <v>4.863781772516905</v>
      </c>
    </row>
    <row r="495" spans="1:9" x14ac:dyDescent="0.2">
      <c r="A495" s="135"/>
      <c r="B495" s="163">
        <v>73.815998563390707</v>
      </c>
      <c r="C495" s="163">
        <v>80.609504625729102</v>
      </c>
      <c r="D495" s="137">
        <v>1</v>
      </c>
      <c r="F495" s="138">
        <f t="shared" ref="F495:F499" si="70">B495+C495</f>
        <v>154.42550318911981</v>
      </c>
      <c r="G495" s="139">
        <f t="shared" ref="G495:G502" si="71">B495-C495</f>
        <v>-6.7935060623383947</v>
      </c>
      <c r="H495" s="140">
        <f t="shared" ref="H495:H503" si="72">G495^2</f>
        <v>46.151724619028521</v>
      </c>
      <c r="I495" s="141">
        <f>(F495-F505)^2/9</f>
        <v>2.2173608029245626</v>
      </c>
    </row>
    <row r="496" spans="1:9" x14ac:dyDescent="0.2">
      <c r="A496" s="135"/>
      <c r="B496" s="163">
        <v>74.523669454895995</v>
      </c>
      <c r="C496" s="163">
        <v>74.899533047965903</v>
      </c>
      <c r="D496" s="137">
        <v>1</v>
      </c>
      <c r="E496" s="142"/>
      <c r="F496" s="138">
        <f t="shared" si="70"/>
        <v>149.4232025028619</v>
      </c>
      <c r="G496" s="139">
        <f t="shared" si="71"/>
        <v>-0.37586359306990857</v>
      </c>
      <c r="H496" s="140">
        <f t="shared" si="72"/>
        <v>0.14127344059542182</v>
      </c>
      <c r="I496" s="141">
        <f>(F496-F505)^2/9</f>
        <v>9.9635811671131691</v>
      </c>
    </row>
    <row r="497" spans="1:12" x14ac:dyDescent="0.2">
      <c r="A497" s="143"/>
      <c r="B497" s="163">
        <v>83.933242449256994</v>
      </c>
      <c r="C497" s="163">
        <v>78.524649977704897</v>
      </c>
      <c r="D497" s="137">
        <v>1</v>
      </c>
      <c r="E497" s="142"/>
      <c r="F497" s="138">
        <f t="shared" si="70"/>
        <v>162.45789242696191</v>
      </c>
      <c r="G497" s="139">
        <f t="shared" si="71"/>
        <v>5.4085924715520974</v>
      </c>
      <c r="H497" s="140">
        <f t="shared" si="72"/>
        <v>29.252872523330026</v>
      </c>
      <c r="I497" s="141">
        <f>(F497-F505)^2/9</f>
        <v>1.4122531009129222</v>
      </c>
    </row>
    <row r="498" spans="1:12" x14ac:dyDescent="0.2">
      <c r="A498" s="143" t="s">
        <v>1529</v>
      </c>
      <c r="B498" s="163">
        <v>88.564676878683699</v>
      </c>
      <c r="C498" s="163">
        <v>89.999155334305797</v>
      </c>
      <c r="D498" s="137">
        <v>1</v>
      </c>
      <c r="E498" s="142"/>
      <c r="F498" s="138">
        <f t="shared" si="70"/>
        <v>178.5638322129895</v>
      </c>
      <c r="G498" s="139">
        <f t="shared" si="71"/>
        <v>-1.4344784556220986</v>
      </c>
      <c r="H498" s="140">
        <f t="shared" si="72"/>
        <v>2.0577284396439612</v>
      </c>
      <c r="I498" s="141">
        <f>(F498-F505)^2/9</f>
        <v>42.994631299875351</v>
      </c>
    </row>
    <row r="499" spans="1:12" x14ac:dyDescent="0.2">
      <c r="A499" s="135"/>
      <c r="B499" s="163">
        <v>73.959697207139996</v>
      </c>
      <c r="C499" s="163">
        <v>78.366433977763407</v>
      </c>
      <c r="D499" s="137">
        <v>1</v>
      </c>
      <c r="E499" s="142"/>
      <c r="F499" s="138">
        <f t="shared" si="70"/>
        <v>152.3261311849034</v>
      </c>
      <c r="G499" s="139">
        <f t="shared" si="71"/>
        <v>-4.4067367706234108</v>
      </c>
      <c r="H499" s="140">
        <f t="shared" si="72"/>
        <v>19.419328965564446</v>
      </c>
      <c r="I499" s="141">
        <f>(F499-F505)^2/9</f>
        <v>4.7911570895571183</v>
      </c>
    </row>
    <row r="500" spans="1:12" x14ac:dyDescent="0.2">
      <c r="A500" s="135"/>
      <c r="B500" s="163">
        <v>76.966626344788807</v>
      </c>
      <c r="C500" s="163">
        <v>82.835831477043996</v>
      </c>
      <c r="D500" s="137">
        <v>1</v>
      </c>
      <c r="E500" s="142"/>
      <c r="F500" s="138">
        <f>B500+C500</f>
        <v>159.8024578218328</v>
      </c>
      <c r="G500" s="139">
        <f t="shared" si="71"/>
        <v>-5.869205132255189</v>
      </c>
      <c r="H500" s="140">
        <f t="shared" si="72"/>
        <v>34.44756888449065</v>
      </c>
      <c r="I500" s="141">
        <f>(F500-F505)^2/9</f>
        <v>9.1953095580078151E-2</v>
      </c>
    </row>
    <row r="501" spans="1:12" ht="14.25" x14ac:dyDescent="0.25">
      <c r="A501" s="135"/>
      <c r="B501" s="163">
        <v>75.941593473364705</v>
      </c>
      <c r="C501" s="163">
        <v>81.060062465682705</v>
      </c>
      <c r="D501" s="137">
        <v>1</v>
      </c>
      <c r="E501" s="142"/>
      <c r="F501" s="138">
        <f>B501+C501</f>
        <v>157.0016559390474</v>
      </c>
      <c r="G501" s="139">
        <f t="shared" si="71"/>
        <v>-5.1184689923180002</v>
      </c>
      <c r="H501" s="140">
        <f t="shared" si="72"/>
        <v>26.198724825320845</v>
      </c>
      <c r="I501" s="141">
        <f>(F501-F505)^2/9</f>
        <v>0.39735743528970746</v>
      </c>
      <c r="L501" s="144" t="s">
        <v>1556</v>
      </c>
    </row>
    <row r="502" spans="1:12" x14ac:dyDescent="0.2">
      <c r="A502" s="135"/>
      <c r="B502" s="163">
        <v>79.093349716984605</v>
      </c>
      <c r="C502" s="163">
        <v>84.044023343055699</v>
      </c>
      <c r="D502" s="137">
        <v>1</v>
      </c>
      <c r="E502" s="142"/>
      <c r="F502" s="138">
        <f>B502+C502</f>
        <v>163.13737306004032</v>
      </c>
      <c r="G502" s="139">
        <f t="shared" si="71"/>
        <v>-4.9506736260710937</v>
      </c>
      <c r="H502" s="140">
        <f t="shared" si="72"/>
        <v>24.509169351875912</v>
      </c>
      <c r="I502" s="141">
        <f>(F502-F505)^2/9</f>
        <v>2.0018743811636295</v>
      </c>
    </row>
    <row r="503" spans="1:12" x14ac:dyDescent="0.2">
      <c r="A503" s="135"/>
      <c r="B503" s="163">
        <v>92.045456549227495</v>
      </c>
      <c r="C503" s="163">
        <v>67.467392901954298</v>
      </c>
      <c r="D503" s="137">
        <v>1</v>
      </c>
      <c r="E503" s="142"/>
      <c r="F503" s="138">
        <f>B503+C503</f>
        <v>159.51284945118181</v>
      </c>
      <c r="G503" s="139">
        <f>B503-C503</f>
        <v>24.578063647273197</v>
      </c>
      <c r="H503" s="140">
        <f t="shared" si="72"/>
        <v>604.08121264941224</v>
      </c>
      <c r="I503" s="141">
        <f>(F503-F505)^2/9</f>
        <v>4.2725536852613433E-2</v>
      </c>
    </row>
    <row r="504" spans="1:12" x14ac:dyDescent="0.2">
      <c r="A504" s="145" t="s">
        <v>1557</v>
      </c>
      <c r="B504" s="209">
        <f>AVERAGE(B494:C503)</f>
        <v>79.446372378529333</v>
      </c>
      <c r="C504" s="209"/>
      <c r="E504" s="147" t="s">
        <v>1558</v>
      </c>
      <c r="F504" s="148">
        <f>SUM(F494:F503)</f>
        <v>1588.9274475705868</v>
      </c>
      <c r="G504" s="139">
        <f>SUM(G494:G503)</f>
        <v>4.6926887515264042</v>
      </c>
      <c r="H504" s="149">
        <f>SUM(H494:H503)</f>
        <v>799.61837478761277</v>
      </c>
      <c r="I504" s="150">
        <f>SUM(I494:I503)</f>
        <v>68.77667568178606</v>
      </c>
    </row>
    <row r="505" spans="1:12" x14ac:dyDescent="0.2">
      <c r="A505" s="145" t="s">
        <v>1559</v>
      </c>
      <c r="B505" s="208">
        <f>_xlfn.STDEV.S(B494:C503)/AVERAGE(B494:C503)</f>
        <v>7.6906917050324472E-2</v>
      </c>
      <c r="C505" s="208"/>
      <c r="E505" s="151" t="s">
        <v>1560</v>
      </c>
      <c r="F505" s="139">
        <f>(1/10)*F504</f>
        <v>158.89274475705869</v>
      </c>
    </row>
    <row r="506" spans="1:12" ht="15" x14ac:dyDescent="0.25">
      <c r="E506" s="147" t="s">
        <v>1561</v>
      </c>
      <c r="F506" s="149">
        <f>H504/20</f>
        <v>39.980918739380641</v>
      </c>
    </row>
    <row r="507" spans="1:12" ht="15" x14ac:dyDescent="0.25">
      <c r="C507" s="152"/>
      <c r="D507" s="153"/>
      <c r="E507" s="147" t="s">
        <v>1562</v>
      </c>
      <c r="F507" s="154">
        <f>IF((I504/2-F506)/2&lt;0,0,(I504/2-F506)/2)</f>
        <v>0</v>
      </c>
      <c r="G507" s="155" t="s">
        <v>1563</v>
      </c>
    </row>
    <row r="508" spans="1:12" x14ac:dyDescent="0.2">
      <c r="C508" s="142"/>
      <c r="D508" s="156"/>
      <c r="E508" s="147" t="s">
        <v>1564</v>
      </c>
      <c r="F508" s="138">
        <v>1.88</v>
      </c>
    </row>
    <row r="509" spans="1:12" x14ac:dyDescent="0.2">
      <c r="C509" s="142"/>
      <c r="D509" s="156"/>
      <c r="E509" s="147" t="s">
        <v>1565</v>
      </c>
      <c r="F509" s="138">
        <v>1.01</v>
      </c>
    </row>
    <row r="510" spans="1:12" ht="14.25" x14ac:dyDescent="0.2">
      <c r="C510" s="142"/>
      <c r="D510" s="156"/>
      <c r="E510" s="157" t="s">
        <v>1566</v>
      </c>
      <c r="F510" s="158">
        <f>(0.3*0.25*B504)^2</f>
        <v>35.503459223107207</v>
      </c>
    </row>
    <row r="511" spans="1:12" ht="13.5" thickBot="1" x14ac:dyDescent="0.25">
      <c r="C511" s="142"/>
      <c r="D511" s="156"/>
      <c r="E511" s="159" t="s">
        <v>1567</v>
      </c>
      <c r="F511" s="158">
        <f>F508*F510+F509*F506</f>
        <v>107.127231266216</v>
      </c>
    </row>
    <row r="512" spans="1:12" ht="15.75" thickBot="1" x14ac:dyDescent="0.3">
      <c r="C512" s="142"/>
      <c r="D512" s="156"/>
      <c r="E512" s="160" t="s">
        <v>1568</v>
      </c>
      <c r="F512" s="162" t="str">
        <f>IF(F507&lt;F511,"Passed", "Not Passed")</f>
        <v>Passed</v>
      </c>
    </row>
  </sheetData>
  <protectedRanges>
    <protectedRange password="CA01" sqref="G176:I195 F176:F190 E176:E195 F214:F215 G197:I216 F197:F211 E197:E216 B40 B61 B82 B103 B124 B145 B166 B187 B208 B19 F25:F26 G8:I27 F8:F22 E8:E27 F46:F47 G29:I48 F29:F43 E29:E48 F67:F68 G50:I69 F50:F64 E50:E69 F88:F89 G71:I90 F71:F85 E71:E90 F109:F110 G92:I111 F92:F106 E92:E111 F130:F131 G113:I132 F113:F127 E113:E132 F151:F152 G134:I153 F134:F148 E134:E153 F172:F173 G155:I174 F155:F169 E155:E174 F193:F194 F236:F237 G218:I238 F218:F233 E218:E238 B230 F257:F258 G240:I259 F240:F254 E240:E259 B251 F278:F279 G261:I280 F261:F275 E261:E280 B272 F299:F300 G282:I301 F282:F296 E282:E301 B293 F320:F321 G303:I322 F303:F317 E303:E322 B314 F341:F342 G324:I343 F324:F338 E324:E343 B335 F362:F363 G345:I364 F345:F359 E345:E364 B356 F383:F384 G366:I385 F366:F380 E366:E385 B377 F404:F405 G387:I406 F387:F401 E387:E406 B398 F426:F427 G409:I428 F409:F423 E409:E428 B420 F447:F448 G430:I449 F430:F444 E430:E449 B441 F468:F469 G451:I470 F451:F465 E451:E470 B462 F489:F490 G472:I491 F472:F486 E472:E491 B483 F510:F511 G493:I512 F493:F507 E493:E512 B504" name="Rango1"/>
    <protectedRange password="CA01" sqref="F69 F90 F111 F132 F153 F174 F195 F216 F27 F48 F238 F259 F280 F301 F322 F343 F364 F385 F406 F428 F449 F470 F491 F512" name="Rango1_1"/>
    <protectedRange password="CA01" sqref="F65:F66 F86:F87 F107:F108 F128:F129 F149:F150 F170:F171 F191:F192 F212:F213 F23:F24 F44:F45 F234:F235 F255:F256 F276:F277 F297:F298 F318:F319 F339:F340 F360:F361 F381:F382 F402:F403 F424:F425 F445:F446 F466:F467 F487:F488 F508:F509" name="Rango1_2"/>
  </protectedRanges>
  <mergeCells count="55">
    <mergeCell ref="B6:E6"/>
    <mergeCell ref="H6:I6"/>
    <mergeCell ref="A1:A2"/>
    <mergeCell ref="B1:H2"/>
    <mergeCell ref="A3:I3"/>
    <mergeCell ref="B5:E5"/>
    <mergeCell ref="H5:I5"/>
    <mergeCell ref="B125:C125"/>
    <mergeCell ref="B19:C19"/>
    <mergeCell ref="B20:C20"/>
    <mergeCell ref="B40:C40"/>
    <mergeCell ref="B41:C41"/>
    <mergeCell ref="B61:C61"/>
    <mergeCell ref="B62:C62"/>
    <mergeCell ref="B82:C82"/>
    <mergeCell ref="B83:C83"/>
    <mergeCell ref="B103:C103"/>
    <mergeCell ref="B104:C104"/>
    <mergeCell ref="B124:C124"/>
    <mergeCell ref="B252:C252"/>
    <mergeCell ref="B145:C145"/>
    <mergeCell ref="B146:C146"/>
    <mergeCell ref="B166:C166"/>
    <mergeCell ref="B167:C167"/>
    <mergeCell ref="B187:C187"/>
    <mergeCell ref="B188:C188"/>
    <mergeCell ref="B208:C208"/>
    <mergeCell ref="B209:C209"/>
    <mergeCell ref="B230:C230"/>
    <mergeCell ref="B231:C231"/>
    <mergeCell ref="B251:C251"/>
    <mergeCell ref="B378:C378"/>
    <mergeCell ref="B272:C272"/>
    <mergeCell ref="B273:C273"/>
    <mergeCell ref="B293:C293"/>
    <mergeCell ref="B294:C294"/>
    <mergeCell ref="B314:C314"/>
    <mergeCell ref="B315:C315"/>
    <mergeCell ref="B335:C335"/>
    <mergeCell ref="B336:C336"/>
    <mergeCell ref="B356:C356"/>
    <mergeCell ref="B357:C357"/>
    <mergeCell ref="B377:C377"/>
    <mergeCell ref="B505:C505"/>
    <mergeCell ref="B398:C398"/>
    <mergeCell ref="B399:C399"/>
    <mergeCell ref="B420:C420"/>
    <mergeCell ref="B421:C421"/>
    <mergeCell ref="B441:C441"/>
    <mergeCell ref="B442:C442"/>
    <mergeCell ref="B462:C462"/>
    <mergeCell ref="B463:C463"/>
    <mergeCell ref="B483:C483"/>
    <mergeCell ref="B484:C484"/>
    <mergeCell ref="B504:C504"/>
  </mergeCells>
  <pageMargins left="0.75" right="0.75" top="1" bottom="1" header="0" footer="0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342F-B56C-486D-8C4C-FDE22AC8C100}">
  <dimension ref="A1:AY35"/>
  <sheetViews>
    <sheetView topLeftCell="A16" workbookViewId="0">
      <selection activeCell="L5" sqref="L5"/>
    </sheetView>
  </sheetViews>
  <sheetFormatPr baseColWidth="10" defaultColWidth="11.42578125" defaultRowHeight="12.75" x14ac:dyDescent="0.2"/>
  <cols>
    <col min="1" max="1" width="27.7109375" style="124" bestFit="1" customWidth="1"/>
    <col min="2" max="21" width="12.7109375" style="171" customWidth="1"/>
    <col min="22" max="16384" width="11.42578125" style="124"/>
  </cols>
  <sheetData>
    <row r="1" spans="1:51" ht="15" x14ac:dyDescent="0.2">
      <c r="A1" s="164"/>
      <c r="B1" s="165" t="s">
        <v>156</v>
      </c>
      <c r="C1" s="165" t="s">
        <v>161</v>
      </c>
      <c r="D1" s="165" t="s">
        <v>142</v>
      </c>
      <c r="E1" s="165" t="s">
        <v>148</v>
      </c>
      <c r="F1" s="165" t="s">
        <v>149</v>
      </c>
      <c r="G1" s="165" t="s">
        <v>135</v>
      </c>
      <c r="H1" s="166" t="s">
        <v>163</v>
      </c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</row>
    <row r="2" spans="1:51" s="170" customFormat="1" x14ac:dyDescent="0.2">
      <c r="A2" s="169" t="s">
        <v>1489</v>
      </c>
      <c r="B2" s="136">
        <v>24.692875666460399</v>
      </c>
      <c r="C2" s="136">
        <v>70.568867380549094</v>
      </c>
      <c r="D2" s="136">
        <v>68.587198709354894</v>
      </c>
      <c r="E2" s="136">
        <v>76.878352582128699</v>
      </c>
      <c r="F2" s="136">
        <v>50.148174579604401</v>
      </c>
      <c r="G2" s="136">
        <v>109.121322725263</v>
      </c>
      <c r="H2" s="136">
        <v>790.808475856619</v>
      </c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</row>
    <row r="3" spans="1:51" x14ac:dyDescent="0.2">
      <c r="A3" s="169" t="s">
        <v>1491</v>
      </c>
      <c r="B3" s="136">
        <v>22.5508310304172</v>
      </c>
      <c r="C3" s="136">
        <v>70.679717994859203</v>
      </c>
      <c r="D3" s="136">
        <v>64.325853803070103</v>
      </c>
      <c r="E3" s="136">
        <v>73.559056727293594</v>
      </c>
      <c r="F3" s="136">
        <v>50.550929101255797</v>
      </c>
      <c r="G3" s="136">
        <v>110.62812737781</v>
      </c>
      <c r="H3" s="136">
        <v>698.70032402845504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51" x14ac:dyDescent="0.2">
      <c r="A4" s="169" t="s">
        <v>1493</v>
      </c>
      <c r="B4" s="136">
        <v>29.6369765005944</v>
      </c>
      <c r="C4" s="136">
        <v>68.969388846339697</v>
      </c>
      <c r="D4" s="136">
        <v>65.184516114723905</v>
      </c>
      <c r="E4" s="136">
        <v>72.595765361789304</v>
      </c>
      <c r="F4" s="136">
        <v>48.0516828689628</v>
      </c>
      <c r="G4" s="136">
        <v>107.314809908163</v>
      </c>
      <c r="H4" s="136">
        <v>787.18088647717695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51" x14ac:dyDescent="0.2">
      <c r="A5" s="169" t="s">
        <v>1495</v>
      </c>
      <c r="B5" s="136">
        <v>39.7863488342621</v>
      </c>
      <c r="C5" s="136">
        <v>76.607566502116498</v>
      </c>
      <c r="D5" s="136">
        <v>72.440247320329206</v>
      </c>
      <c r="E5" s="136">
        <v>81.8866362236583</v>
      </c>
      <c r="F5" s="136">
        <v>54.504998584375301</v>
      </c>
      <c r="G5" s="136">
        <v>120.520637150583</v>
      </c>
      <c r="H5" s="136">
        <v>805.64459710072003</v>
      </c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51" x14ac:dyDescent="0.2">
      <c r="A6" s="169" t="s">
        <v>1497</v>
      </c>
      <c r="B6" s="136">
        <v>31.752377700847902</v>
      </c>
      <c r="C6" s="136">
        <v>79.761849647416398</v>
      </c>
      <c r="D6" s="136">
        <v>75.134285244458496</v>
      </c>
      <c r="E6" s="136">
        <v>85.348775875481095</v>
      </c>
      <c r="F6" s="136">
        <v>57.786951056292303</v>
      </c>
      <c r="G6" s="136">
        <v>126.200164211203</v>
      </c>
      <c r="H6" s="136">
        <v>911.33261983765101</v>
      </c>
    </row>
    <row r="7" spans="1:51" x14ac:dyDescent="0.2">
      <c r="A7" s="169" t="s">
        <v>1499</v>
      </c>
      <c r="B7" s="136">
        <v>21.0145595500572</v>
      </c>
      <c r="C7" s="136">
        <v>66.3951730403071</v>
      </c>
      <c r="D7" s="136">
        <v>60.341298962136598</v>
      </c>
      <c r="E7" s="136">
        <v>70.860340037916203</v>
      </c>
      <c r="F7" s="136">
        <v>48.314014531081703</v>
      </c>
      <c r="G7" s="136">
        <v>104.47839835710199</v>
      </c>
      <c r="H7" s="136">
        <v>781.31944243523196</v>
      </c>
    </row>
    <row r="8" spans="1:51" x14ac:dyDescent="0.2">
      <c r="A8" s="169" t="s">
        <v>1501</v>
      </c>
      <c r="B8" s="136">
        <v>29.668095211313101</v>
      </c>
      <c r="C8" s="136">
        <v>75.971011596064201</v>
      </c>
      <c r="D8" s="136">
        <v>67.520542478095393</v>
      </c>
      <c r="E8" s="136">
        <v>77.141221418403902</v>
      </c>
      <c r="F8" s="136">
        <v>54.885261993107797</v>
      </c>
      <c r="G8" s="136">
        <v>119.04701142276799</v>
      </c>
      <c r="H8" s="136">
        <v>771.80932048352702</v>
      </c>
      <c r="I8" s="142"/>
      <c r="J8" s="142"/>
      <c r="K8" s="142"/>
      <c r="L8" s="142"/>
      <c r="M8" s="142"/>
      <c r="N8" s="142"/>
      <c r="O8" s="142"/>
      <c r="P8" s="142"/>
      <c r="Q8" s="142"/>
    </row>
    <row r="9" spans="1:51" x14ac:dyDescent="0.2">
      <c r="A9" s="169" t="s">
        <v>1503</v>
      </c>
      <c r="B9" s="136">
        <v>32.105293450557603</v>
      </c>
      <c r="C9" s="136">
        <v>70.3998685170437</v>
      </c>
      <c r="D9" s="136">
        <v>64.197040764413401</v>
      </c>
      <c r="E9" s="136">
        <v>72.024870094673204</v>
      </c>
      <c r="F9" s="136">
        <v>50.870011803335103</v>
      </c>
      <c r="G9" s="136">
        <v>109.851182821371</v>
      </c>
      <c r="H9" s="136">
        <v>771.86787699495801</v>
      </c>
      <c r="I9" s="142"/>
      <c r="J9" s="142"/>
      <c r="K9" s="142"/>
      <c r="L9" s="142"/>
      <c r="M9" s="142"/>
      <c r="N9" s="142"/>
      <c r="O9" s="142"/>
      <c r="P9" s="142"/>
      <c r="Q9" s="142"/>
    </row>
    <row r="10" spans="1:51" x14ac:dyDescent="0.2">
      <c r="A10" s="169" t="s">
        <v>1505</v>
      </c>
      <c r="B10" s="136">
        <v>30.294377677014499</v>
      </c>
      <c r="C10" s="136">
        <v>71.441964646263202</v>
      </c>
      <c r="D10" s="136">
        <v>64.809955750101594</v>
      </c>
      <c r="E10" s="136">
        <v>77.333355537076301</v>
      </c>
      <c r="F10" s="136">
        <v>52.151924242011702</v>
      </c>
      <c r="G10" s="136">
        <v>113.659009691203</v>
      </c>
      <c r="H10" s="136">
        <v>797.98685291469099</v>
      </c>
      <c r="I10" s="142"/>
      <c r="J10" s="142"/>
      <c r="K10" s="142"/>
      <c r="L10" s="142"/>
      <c r="M10" s="142"/>
      <c r="N10" s="142"/>
      <c r="O10" s="142"/>
      <c r="P10" s="142"/>
      <c r="Q10" s="142"/>
    </row>
    <row r="11" spans="1:51" x14ac:dyDescent="0.2">
      <c r="A11" s="169" t="s">
        <v>1507</v>
      </c>
      <c r="B11" s="136">
        <v>23.117805251699298</v>
      </c>
      <c r="C11" s="136">
        <v>64.226763457353997</v>
      </c>
      <c r="D11" s="136">
        <v>56.175024482052898</v>
      </c>
      <c r="E11" s="136">
        <v>71.105618640038898</v>
      </c>
      <c r="F11" s="136">
        <v>47.727490184799997</v>
      </c>
      <c r="G11" s="136">
        <v>100.859510336097</v>
      </c>
      <c r="H11" s="136">
        <v>746.58377465924605</v>
      </c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51" x14ac:dyDescent="0.2">
      <c r="A12" s="169"/>
      <c r="B12" s="136"/>
      <c r="C12" s="136"/>
      <c r="D12" s="136"/>
      <c r="E12" s="136"/>
      <c r="F12" s="136"/>
      <c r="G12" s="136"/>
      <c r="H12" s="136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51" ht="13.5" customHeight="1" x14ac:dyDescent="0.2">
      <c r="A13" s="169" t="s">
        <v>1490</v>
      </c>
      <c r="B13" s="136">
        <v>26.532920675816801</v>
      </c>
      <c r="C13" s="136">
        <v>68.432535863069205</v>
      </c>
      <c r="D13" s="136">
        <v>67.530344433003407</v>
      </c>
      <c r="E13" s="136">
        <v>76.069418795938503</v>
      </c>
      <c r="F13" s="136">
        <v>48.711362783246202</v>
      </c>
      <c r="G13" s="136">
        <v>104.841614732816</v>
      </c>
      <c r="H13" s="136">
        <v>832.97696727415303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51" x14ac:dyDescent="0.2">
      <c r="A14" s="169" t="s">
        <v>1492</v>
      </c>
      <c r="B14" s="136">
        <v>24.924701403118501</v>
      </c>
      <c r="C14" s="136">
        <v>75.596868544027302</v>
      </c>
      <c r="D14" s="136">
        <v>67.666361723367601</v>
      </c>
      <c r="E14" s="136">
        <v>78.902573503727695</v>
      </c>
      <c r="F14" s="136">
        <v>53.513813639256902</v>
      </c>
      <c r="G14" s="136">
        <v>117.31997091632699</v>
      </c>
      <c r="H14" s="136">
        <v>835.73732832885196</v>
      </c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51" x14ac:dyDescent="0.2">
      <c r="A15" s="169" t="s">
        <v>1494</v>
      </c>
      <c r="B15" s="136">
        <v>33.9095060396536</v>
      </c>
      <c r="C15" s="136">
        <v>69.270843163505504</v>
      </c>
      <c r="D15" s="136">
        <v>64.695949567369397</v>
      </c>
      <c r="E15" s="136">
        <v>72.095037204518206</v>
      </c>
      <c r="F15" s="136">
        <v>48.606862633022303</v>
      </c>
      <c r="G15" s="136">
        <v>108.378880020465</v>
      </c>
      <c r="H15" s="136">
        <v>715.88662122261201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51" x14ac:dyDescent="0.2">
      <c r="A16" s="169" t="s">
        <v>1496</v>
      </c>
      <c r="B16" s="136">
        <v>32.339614720564697</v>
      </c>
      <c r="C16" s="136">
        <v>74.769290974125795</v>
      </c>
      <c r="D16" s="136">
        <v>66.599326306905695</v>
      </c>
      <c r="E16" s="136">
        <v>76.676825464432497</v>
      </c>
      <c r="F16" s="136">
        <v>53.872397275396096</v>
      </c>
      <c r="G16" s="136">
        <v>117.12792057564801</v>
      </c>
      <c r="H16" s="136">
        <v>766.72528298299699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17" x14ac:dyDescent="0.2">
      <c r="A17" s="169" t="s">
        <v>1498</v>
      </c>
      <c r="B17" s="136">
        <v>36.964975052439698</v>
      </c>
      <c r="C17" s="136">
        <v>82.386733968659698</v>
      </c>
      <c r="D17" s="136">
        <v>75.407069898455703</v>
      </c>
      <c r="E17" s="136">
        <v>84.447051951624204</v>
      </c>
      <c r="F17" s="136">
        <v>58.748421816234703</v>
      </c>
      <c r="G17" s="136">
        <v>129.51520268173101</v>
      </c>
      <c r="H17" s="136">
        <v>908.27211685801603</v>
      </c>
    </row>
    <row r="18" spans="1:17" x14ac:dyDescent="0.2">
      <c r="A18" s="169" t="s">
        <v>1500</v>
      </c>
      <c r="B18" s="136">
        <v>22.925834677147499</v>
      </c>
      <c r="C18" s="136">
        <v>66.253760043315296</v>
      </c>
      <c r="D18" s="136">
        <v>59.472262657196701</v>
      </c>
      <c r="E18" s="136">
        <v>69.5000337425396</v>
      </c>
      <c r="F18" s="136">
        <v>48.185499400409299</v>
      </c>
      <c r="G18" s="136">
        <v>103.018799796598</v>
      </c>
      <c r="H18" s="136">
        <v>737.34540128523201</v>
      </c>
    </row>
    <row r="19" spans="1:17" x14ac:dyDescent="0.2">
      <c r="A19" s="169" t="s">
        <v>1502</v>
      </c>
      <c r="B19" s="136">
        <v>27.414874016837199</v>
      </c>
      <c r="C19" s="136">
        <v>74.182145861623397</v>
      </c>
      <c r="D19" s="136">
        <v>65.110973602217896</v>
      </c>
      <c r="E19" s="136">
        <v>75.619405043413295</v>
      </c>
      <c r="F19" s="136">
        <v>53.4267084748437</v>
      </c>
      <c r="G19" s="136">
        <v>115.56535737998099</v>
      </c>
      <c r="H19" s="136">
        <v>762.75792959518697</v>
      </c>
      <c r="I19" s="142"/>
      <c r="J19" s="142"/>
      <c r="K19" s="142"/>
      <c r="L19" s="142"/>
      <c r="M19" s="142"/>
      <c r="N19" s="142"/>
      <c r="O19" s="142"/>
      <c r="P19" s="142"/>
      <c r="Q19" s="142"/>
    </row>
    <row r="20" spans="1:17" x14ac:dyDescent="0.2">
      <c r="A20" s="169" t="s">
        <v>1504</v>
      </c>
      <c r="B20" s="136">
        <v>29.124760027025101</v>
      </c>
      <c r="C20" s="136">
        <v>72.285235765341199</v>
      </c>
      <c r="D20" s="136">
        <v>61.0879238886845</v>
      </c>
      <c r="E20" s="136">
        <v>73.772699665990501</v>
      </c>
      <c r="F20" s="136">
        <v>51.398003250029703</v>
      </c>
      <c r="G20" s="136">
        <v>113.438541780177</v>
      </c>
      <c r="H20" s="136">
        <v>794.19414669833304</v>
      </c>
      <c r="I20" s="142"/>
      <c r="J20" s="142"/>
      <c r="K20" s="142"/>
      <c r="L20" s="142"/>
      <c r="M20" s="142"/>
      <c r="N20" s="142"/>
      <c r="O20" s="142"/>
      <c r="P20" s="142"/>
      <c r="Q20" s="142"/>
    </row>
    <row r="21" spans="1:17" ht="13.5" customHeight="1" x14ac:dyDescent="0.2">
      <c r="A21" s="169" t="s">
        <v>1506</v>
      </c>
      <c r="B21" s="136">
        <v>33.100193001900898</v>
      </c>
      <c r="C21" s="136">
        <v>75.3667152920615</v>
      </c>
      <c r="D21" s="136">
        <v>68.005621265981802</v>
      </c>
      <c r="E21" s="136">
        <v>80.982854550481804</v>
      </c>
      <c r="F21" s="136">
        <v>54.373308204856201</v>
      </c>
      <c r="G21" s="136">
        <v>119.16760433396</v>
      </c>
      <c r="H21" s="136">
        <v>859.66258506027305</v>
      </c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17" x14ac:dyDescent="0.2">
      <c r="A22" s="169" t="s">
        <v>1508</v>
      </c>
      <c r="B22" s="136">
        <v>24.383312322691602</v>
      </c>
      <c r="C22" s="136">
        <v>65.320822557784894</v>
      </c>
      <c r="D22" s="136">
        <v>57.000661364444902</v>
      </c>
      <c r="E22" s="136">
        <v>72.151877384655606</v>
      </c>
      <c r="F22" s="136">
        <v>50.218797108959798</v>
      </c>
      <c r="G22" s="136">
        <v>103.15703390956401</v>
      </c>
      <c r="H22" s="136">
        <v>786.81869041865798</v>
      </c>
      <c r="I22" s="142"/>
      <c r="J22" s="142"/>
      <c r="K22" s="142"/>
      <c r="L22" s="142"/>
      <c r="M22" s="142"/>
      <c r="N22" s="142"/>
      <c r="O22" s="142"/>
      <c r="P22" s="142"/>
      <c r="Q22" s="142"/>
    </row>
    <row r="25" spans="1:17" x14ac:dyDescent="0.2">
      <c r="B25" s="165" t="s">
        <v>156</v>
      </c>
      <c r="D25" s="165" t="s">
        <v>161</v>
      </c>
      <c r="F25" s="165" t="s">
        <v>142</v>
      </c>
      <c r="H25" s="165" t="s">
        <v>148</v>
      </c>
      <c r="J25" s="165" t="s">
        <v>149</v>
      </c>
      <c r="L25" s="165" t="s">
        <v>135</v>
      </c>
      <c r="N25" s="166" t="s">
        <v>163</v>
      </c>
    </row>
    <row r="26" spans="1:17" x14ac:dyDescent="0.2">
      <c r="B26" s="136">
        <v>24.692875666460399</v>
      </c>
      <c r="C26" s="136">
        <v>26.532920675816801</v>
      </c>
      <c r="D26" s="136">
        <v>70.568867380549094</v>
      </c>
      <c r="E26" s="136">
        <v>68.432535863069205</v>
      </c>
      <c r="F26" s="136">
        <v>68.587198709354894</v>
      </c>
      <c r="G26" s="136">
        <v>67.530344433003407</v>
      </c>
      <c r="H26" s="136">
        <v>76.878352582128699</v>
      </c>
      <c r="I26" s="136">
        <v>76.069418795938503</v>
      </c>
      <c r="J26" s="136">
        <v>50.148174579604401</v>
      </c>
      <c r="K26" s="136">
        <v>48.711362783246202</v>
      </c>
      <c r="L26" s="136">
        <v>109.121322725263</v>
      </c>
      <c r="M26" s="136">
        <v>104.841614732816</v>
      </c>
      <c r="N26" s="136">
        <v>790.808475856619</v>
      </c>
      <c r="O26" s="136">
        <v>832.97696727415303</v>
      </c>
    </row>
    <row r="27" spans="1:17" x14ac:dyDescent="0.2">
      <c r="B27" s="136">
        <v>22.5508310304172</v>
      </c>
      <c r="C27" s="136">
        <v>24.924701403118501</v>
      </c>
      <c r="D27" s="136">
        <v>70.679717994859203</v>
      </c>
      <c r="E27" s="136">
        <v>75.596868544027302</v>
      </c>
      <c r="F27" s="136">
        <v>64.325853803070103</v>
      </c>
      <c r="G27" s="136">
        <v>67.666361723367601</v>
      </c>
      <c r="H27" s="136">
        <v>73.559056727293594</v>
      </c>
      <c r="I27" s="136">
        <v>78.902573503727695</v>
      </c>
      <c r="J27" s="136">
        <v>50.550929101255797</v>
      </c>
      <c r="K27" s="136">
        <v>53.513813639256902</v>
      </c>
      <c r="L27" s="136">
        <v>110.62812737781</v>
      </c>
      <c r="M27" s="136">
        <v>117.31997091632699</v>
      </c>
      <c r="N27" s="136">
        <v>698.70032402845504</v>
      </c>
      <c r="O27" s="136">
        <v>835.73732832885196</v>
      </c>
    </row>
    <row r="28" spans="1:17" x14ac:dyDescent="0.2">
      <c r="B28" s="136">
        <v>29.6369765005944</v>
      </c>
      <c r="C28" s="136">
        <v>33.9095060396536</v>
      </c>
      <c r="D28" s="136">
        <v>68.969388846339697</v>
      </c>
      <c r="E28" s="136">
        <v>69.270843163505504</v>
      </c>
      <c r="F28" s="136">
        <v>65.184516114723905</v>
      </c>
      <c r="G28" s="136">
        <v>64.695949567369397</v>
      </c>
      <c r="H28" s="136">
        <v>72.595765361789304</v>
      </c>
      <c r="I28" s="136">
        <v>72.095037204518206</v>
      </c>
      <c r="J28" s="136">
        <v>48.0516828689628</v>
      </c>
      <c r="K28" s="136">
        <v>48.606862633022303</v>
      </c>
      <c r="L28" s="136">
        <v>107.314809908163</v>
      </c>
      <c r="M28" s="136">
        <v>108.378880020465</v>
      </c>
      <c r="N28" s="136">
        <v>787.18088647717695</v>
      </c>
      <c r="O28" s="136">
        <v>715.88662122261201</v>
      </c>
    </row>
    <row r="29" spans="1:17" x14ac:dyDescent="0.2">
      <c r="B29" s="136">
        <v>39.7863488342621</v>
      </c>
      <c r="C29" s="136">
        <v>32.339614720564697</v>
      </c>
      <c r="D29" s="136">
        <v>76.607566502116498</v>
      </c>
      <c r="E29" s="136">
        <v>74.769290974125795</v>
      </c>
      <c r="F29" s="136">
        <v>72.440247320329206</v>
      </c>
      <c r="G29" s="136">
        <v>66.599326306905695</v>
      </c>
      <c r="H29" s="136">
        <v>81.8866362236583</v>
      </c>
      <c r="I29" s="136">
        <v>76.676825464432497</v>
      </c>
      <c r="J29" s="136">
        <v>54.504998584375301</v>
      </c>
      <c r="K29" s="136">
        <v>53.872397275396096</v>
      </c>
      <c r="L29" s="136">
        <v>120.520637150583</v>
      </c>
      <c r="M29" s="136">
        <v>117.12792057564801</v>
      </c>
      <c r="N29" s="136">
        <v>805.64459710072003</v>
      </c>
      <c r="O29" s="136">
        <v>766.72528298299699</v>
      </c>
    </row>
    <row r="30" spans="1:17" x14ac:dyDescent="0.2">
      <c r="B30" s="136">
        <v>31.752377700847902</v>
      </c>
      <c r="C30" s="136">
        <v>36.964975052439698</v>
      </c>
      <c r="D30" s="136">
        <v>79.761849647416398</v>
      </c>
      <c r="E30" s="136">
        <v>82.386733968659698</v>
      </c>
      <c r="F30" s="136">
        <v>75.134285244458496</v>
      </c>
      <c r="G30" s="136">
        <v>75.407069898455703</v>
      </c>
      <c r="H30" s="136">
        <v>85.348775875481095</v>
      </c>
      <c r="I30" s="136">
        <v>84.447051951624204</v>
      </c>
      <c r="J30" s="136">
        <v>57.786951056292303</v>
      </c>
      <c r="K30" s="136">
        <v>58.748421816234703</v>
      </c>
      <c r="L30" s="136">
        <v>126.200164211203</v>
      </c>
      <c r="M30" s="136">
        <v>129.51520268173101</v>
      </c>
      <c r="N30" s="136">
        <v>911.33261983765101</v>
      </c>
      <c r="O30" s="136">
        <v>908.27211685801603</v>
      </c>
    </row>
    <row r="31" spans="1:17" x14ac:dyDescent="0.2">
      <c r="B31" s="136">
        <v>21.0145595500572</v>
      </c>
      <c r="C31" s="136">
        <v>22.925834677147499</v>
      </c>
      <c r="D31" s="136">
        <v>66.3951730403071</v>
      </c>
      <c r="E31" s="136">
        <v>66.253760043315296</v>
      </c>
      <c r="F31" s="136">
        <v>60.341298962136598</v>
      </c>
      <c r="G31" s="136">
        <v>59.472262657196701</v>
      </c>
      <c r="H31" s="136">
        <v>70.860340037916203</v>
      </c>
      <c r="I31" s="136">
        <v>69.5000337425396</v>
      </c>
      <c r="J31" s="136">
        <v>48.314014531081703</v>
      </c>
      <c r="K31" s="136">
        <v>48.185499400409299</v>
      </c>
      <c r="L31" s="136">
        <v>104.47839835710199</v>
      </c>
      <c r="M31" s="136">
        <v>103.018799796598</v>
      </c>
      <c r="N31" s="136">
        <v>781.31944243523196</v>
      </c>
      <c r="O31" s="136">
        <v>737.34540128523201</v>
      </c>
    </row>
    <row r="32" spans="1:17" x14ac:dyDescent="0.2">
      <c r="B32" s="136">
        <v>29.668095211313101</v>
      </c>
      <c r="C32" s="136">
        <v>27.414874016837199</v>
      </c>
      <c r="D32" s="136">
        <v>75.971011596064201</v>
      </c>
      <c r="E32" s="136">
        <v>74.182145861623397</v>
      </c>
      <c r="F32" s="136">
        <v>67.520542478095393</v>
      </c>
      <c r="G32" s="136">
        <v>65.110973602217896</v>
      </c>
      <c r="H32" s="136">
        <v>77.141221418403902</v>
      </c>
      <c r="I32" s="136">
        <v>75.619405043413295</v>
      </c>
      <c r="J32" s="136">
        <v>54.885261993107797</v>
      </c>
      <c r="K32" s="136">
        <v>53.4267084748437</v>
      </c>
      <c r="L32" s="136">
        <v>119.04701142276799</v>
      </c>
      <c r="M32" s="136">
        <v>115.56535737998099</v>
      </c>
      <c r="N32" s="136">
        <v>771.80932048352702</v>
      </c>
      <c r="O32" s="136">
        <v>762.75792959518697</v>
      </c>
    </row>
    <row r="33" spans="2:15" x14ac:dyDescent="0.2">
      <c r="B33" s="136">
        <v>32.105293450557603</v>
      </c>
      <c r="C33" s="136">
        <v>29.124760027025101</v>
      </c>
      <c r="D33" s="136">
        <v>70.3998685170437</v>
      </c>
      <c r="E33" s="136">
        <v>72.285235765341199</v>
      </c>
      <c r="F33" s="136">
        <v>64.197040764413401</v>
      </c>
      <c r="G33" s="136">
        <v>61.0879238886845</v>
      </c>
      <c r="H33" s="136">
        <v>72.024870094673204</v>
      </c>
      <c r="I33" s="136">
        <v>73.772699665990501</v>
      </c>
      <c r="J33" s="136">
        <v>50.870011803335103</v>
      </c>
      <c r="K33" s="136">
        <v>51.398003250029703</v>
      </c>
      <c r="L33" s="136">
        <v>109.851182821371</v>
      </c>
      <c r="M33" s="136">
        <v>113.438541780177</v>
      </c>
      <c r="N33" s="136">
        <v>771.86787699495801</v>
      </c>
      <c r="O33" s="136">
        <v>794.19414669833304</v>
      </c>
    </row>
    <row r="34" spans="2:15" x14ac:dyDescent="0.2">
      <c r="B34" s="136">
        <v>30.294377677014499</v>
      </c>
      <c r="C34" s="136">
        <v>33.100193001900898</v>
      </c>
      <c r="D34" s="136">
        <v>71.441964646263202</v>
      </c>
      <c r="E34" s="136">
        <v>75.3667152920615</v>
      </c>
      <c r="F34" s="136">
        <v>64.809955750101594</v>
      </c>
      <c r="G34" s="136">
        <v>68.005621265981802</v>
      </c>
      <c r="H34" s="136">
        <v>77.333355537076301</v>
      </c>
      <c r="I34" s="136">
        <v>80.982854550481804</v>
      </c>
      <c r="J34" s="136">
        <v>52.151924242011702</v>
      </c>
      <c r="K34" s="136">
        <v>54.373308204856201</v>
      </c>
      <c r="L34" s="136">
        <v>113.659009691203</v>
      </c>
      <c r="M34" s="136">
        <v>119.16760433396</v>
      </c>
      <c r="N34" s="136">
        <v>797.98685291469099</v>
      </c>
      <c r="O34" s="136">
        <v>859.66258506027305</v>
      </c>
    </row>
    <row r="35" spans="2:15" x14ac:dyDescent="0.2">
      <c r="B35" s="136">
        <v>23.117805251699298</v>
      </c>
      <c r="C35" s="136">
        <v>24.383312322691602</v>
      </c>
      <c r="D35" s="136">
        <v>64.226763457353997</v>
      </c>
      <c r="E35" s="136">
        <v>65.320822557784894</v>
      </c>
      <c r="F35" s="136">
        <v>56.175024482052898</v>
      </c>
      <c r="G35" s="136">
        <v>57.000661364444902</v>
      </c>
      <c r="H35" s="136">
        <v>71.105618640038898</v>
      </c>
      <c r="I35" s="136">
        <v>72.151877384655606</v>
      </c>
      <c r="J35" s="136">
        <v>47.727490184799997</v>
      </c>
      <c r="K35" s="136">
        <v>50.218797108959798</v>
      </c>
      <c r="L35" s="136">
        <v>100.859510336097</v>
      </c>
      <c r="M35" s="136">
        <v>103.15703390956401</v>
      </c>
      <c r="N35" s="136">
        <v>746.58377465924605</v>
      </c>
      <c r="O35" s="136">
        <v>786.81869041865798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D0E2-9018-4F58-9D3D-0AB3AB95D89A}">
  <dimension ref="A1:AI42"/>
  <sheetViews>
    <sheetView topLeftCell="A16" workbookViewId="0">
      <selection activeCell="L5" sqref="L5"/>
    </sheetView>
  </sheetViews>
  <sheetFormatPr baseColWidth="10" defaultColWidth="11.42578125" defaultRowHeight="12.75" x14ac:dyDescent="0.2"/>
  <cols>
    <col min="1" max="1" width="13.7109375" style="124" bestFit="1" customWidth="1"/>
    <col min="2" max="20" width="12.42578125" style="124" customWidth="1"/>
    <col min="21" max="16384" width="11.42578125" style="124"/>
  </cols>
  <sheetData>
    <row r="1" spans="1:22" x14ac:dyDescent="0.2">
      <c r="A1" s="172" t="s">
        <v>1487</v>
      </c>
      <c r="B1" s="173" t="s">
        <v>1455</v>
      </c>
      <c r="C1" s="173" t="s">
        <v>1511</v>
      </c>
      <c r="D1" s="173" t="s">
        <v>1512</v>
      </c>
      <c r="E1" s="173" t="s">
        <v>1513</v>
      </c>
      <c r="F1" s="173" t="s">
        <v>1096</v>
      </c>
      <c r="G1" s="173" t="s">
        <v>1515</v>
      </c>
      <c r="H1" s="173" t="s">
        <v>1516</v>
      </c>
      <c r="I1" s="173" t="s">
        <v>1517</v>
      </c>
      <c r="J1" s="173" t="s">
        <v>1518</v>
      </c>
      <c r="K1" s="173" t="s">
        <v>1519</v>
      </c>
      <c r="L1" s="173" t="s">
        <v>1099</v>
      </c>
      <c r="M1" s="173" t="s">
        <v>1520</v>
      </c>
      <c r="N1" s="173" t="s">
        <v>1521</v>
      </c>
      <c r="O1" s="173" t="s">
        <v>1522</v>
      </c>
      <c r="P1" s="173" t="s">
        <v>1523</v>
      </c>
      <c r="Q1" s="173" t="s">
        <v>1524</v>
      </c>
      <c r="R1" s="173" t="s">
        <v>1525</v>
      </c>
      <c r="S1" s="173" t="s">
        <v>1526</v>
      </c>
      <c r="T1" s="173" t="s">
        <v>1527</v>
      </c>
      <c r="U1" s="173" t="s">
        <v>1528</v>
      </c>
      <c r="V1" s="173" t="s">
        <v>1529</v>
      </c>
    </row>
    <row r="2" spans="1:22" x14ac:dyDescent="0.2">
      <c r="A2" s="174" t="s">
        <v>1489</v>
      </c>
      <c r="B2" s="163">
        <v>37.243736183338598</v>
      </c>
      <c r="C2" s="163">
        <v>93.670759718981898</v>
      </c>
      <c r="D2" s="163">
        <v>169.97623239720801</v>
      </c>
      <c r="E2" s="163">
        <v>106.880653007989</v>
      </c>
      <c r="F2" s="163">
        <v>76.184446689790093</v>
      </c>
      <c r="G2" s="163">
        <v>131.95836356628601</v>
      </c>
      <c r="H2" s="163">
        <v>468.613954227389</v>
      </c>
      <c r="I2" s="163">
        <v>43.917805917236699</v>
      </c>
      <c r="J2" s="163">
        <v>2.53270685447611</v>
      </c>
      <c r="K2" s="163">
        <v>47.781112064496398</v>
      </c>
      <c r="L2" s="163">
        <v>55.023746788515503</v>
      </c>
      <c r="M2" s="163">
        <v>60.7191523729037</v>
      </c>
      <c r="N2" s="163">
        <v>54.483323826328203</v>
      </c>
      <c r="O2" s="163">
        <v>880.48071802018899</v>
      </c>
      <c r="P2" s="163">
        <v>59.0884341514138</v>
      </c>
      <c r="Q2" s="163">
        <v>4.1826385538778199</v>
      </c>
      <c r="R2" s="163">
        <v>3794.2144090260199</v>
      </c>
      <c r="S2" s="163">
        <v>54.047053194338901</v>
      </c>
      <c r="T2" s="163">
        <v>2.09215975437322</v>
      </c>
      <c r="U2" s="163">
        <v>14.7458144772237</v>
      </c>
      <c r="V2" s="163">
        <v>77.965757523323504</v>
      </c>
    </row>
    <row r="3" spans="1:22" x14ac:dyDescent="0.2">
      <c r="A3" s="174" t="s">
        <v>1491</v>
      </c>
      <c r="B3" s="163">
        <v>34.211885344091499</v>
      </c>
      <c r="C3" s="163">
        <v>93.7586520747235</v>
      </c>
      <c r="D3" s="163">
        <v>158.75869401928699</v>
      </c>
      <c r="E3" s="163">
        <v>135.770422822841</v>
      </c>
      <c r="F3" s="163">
        <v>88.867260652213304</v>
      </c>
      <c r="G3" s="163">
        <v>132.38864186589001</v>
      </c>
      <c r="H3" s="163">
        <v>464.25258852034</v>
      </c>
      <c r="I3" s="163">
        <v>45.789577527882798</v>
      </c>
      <c r="J3" s="163">
        <v>2.6692284534190902</v>
      </c>
      <c r="K3" s="163">
        <v>53.549297998121197</v>
      </c>
      <c r="L3" s="163">
        <v>67.106328004408695</v>
      </c>
      <c r="M3" s="163">
        <v>67.244404769911696</v>
      </c>
      <c r="N3" s="163">
        <v>58.453965210279399</v>
      </c>
      <c r="O3" s="163">
        <v>837.01197044129106</v>
      </c>
      <c r="P3" s="163">
        <v>69.801517635081495</v>
      </c>
      <c r="Q3" s="163">
        <v>4.2744738039532297</v>
      </c>
      <c r="R3" s="163">
        <v>3420.22855815813</v>
      </c>
      <c r="S3" s="163">
        <v>53.332624442992</v>
      </c>
      <c r="T3" s="163">
        <v>5.5369367559012099</v>
      </c>
      <c r="U3" s="163">
        <v>13.897340458647101</v>
      </c>
      <c r="V3" s="163">
        <v>73.815998563390707</v>
      </c>
    </row>
    <row r="4" spans="1:22" x14ac:dyDescent="0.2">
      <c r="A4" s="174" t="s">
        <v>1493</v>
      </c>
      <c r="B4" s="163">
        <v>34.4113795583472</v>
      </c>
      <c r="C4" s="163">
        <v>80.936580646688</v>
      </c>
      <c r="D4" s="163">
        <v>201.40581123256601</v>
      </c>
      <c r="E4" s="163">
        <v>112.61899751717</v>
      </c>
      <c r="F4" s="163">
        <v>75.914552077060605</v>
      </c>
      <c r="G4" s="163">
        <v>136.72735516094701</v>
      </c>
      <c r="H4" s="163">
        <v>480.38536762711601</v>
      </c>
      <c r="I4" s="163">
        <v>52.094387878276997</v>
      </c>
      <c r="J4" s="163">
        <v>2.4953172692509198</v>
      </c>
      <c r="K4" s="163">
        <v>53.136561432592799</v>
      </c>
      <c r="L4" s="163">
        <v>77.025366191271502</v>
      </c>
      <c r="M4" s="163">
        <v>64.6114398237317</v>
      </c>
      <c r="N4" s="163">
        <v>50.575229092154302</v>
      </c>
      <c r="O4" s="163">
        <v>842.70392356526099</v>
      </c>
      <c r="P4" s="163">
        <v>67.110370336572302</v>
      </c>
      <c r="Q4" s="163">
        <v>3.9784991349080499</v>
      </c>
      <c r="R4" s="163">
        <v>3602.4507513613098</v>
      </c>
      <c r="S4" s="163">
        <v>54.875319734495903</v>
      </c>
      <c r="T4" s="163">
        <v>5.4730652973497698</v>
      </c>
      <c r="U4" s="163">
        <v>15.3038218875959</v>
      </c>
      <c r="V4" s="163">
        <v>74.523669454895995</v>
      </c>
    </row>
    <row r="5" spans="1:22" x14ac:dyDescent="0.2">
      <c r="A5" s="174" t="s">
        <v>1495</v>
      </c>
      <c r="B5" s="163">
        <v>33.944254813509197</v>
      </c>
      <c r="C5" s="163">
        <v>97.125008192337603</v>
      </c>
      <c r="D5" s="163">
        <v>223.11455941107801</v>
      </c>
      <c r="E5" s="163">
        <v>139.43314927185401</v>
      </c>
      <c r="F5" s="163">
        <v>86.137604177306102</v>
      </c>
      <c r="G5" s="163">
        <v>132.74699175496301</v>
      </c>
      <c r="H5" s="163">
        <v>458.508083844461</v>
      </c>
      <c r="I5" s="163">
        <v>55.948270147254199</v>
      </c>
      <c r="J5" s="163">
        <v>2.7254024126757401</v>
      </c>
      <c r="K5" s="163">
        <v>54.828964507864598</v>
      </c>
      <c r="L5" s="163">
        <v>73.564988560128796</v>
      </c>
      <c r="M5" s="163">
        <v>65.907715701389193</v>
      </c>
      <c r="N5" s="163">
        <v>50.378224176101</v>
      </c>
      <c r="O5" s="163">
        <v>856.86690548585398</v>
      </c>
      <c r="P5" s="163">
        <v>76.4594202828047</v>
      </c>
      <c r="Q5" s="163">
        <v>4.1221334753571997</v>
      </c>
      <c r="R5" s="163">
        <v>3843.7891261899599</v>
      </c>
      <c r="S5" s="163">
        <v>52.453324613121197</v>
      </c>
      <c r="T5" s="163">
        <v>5.3963856628056801</v>
      </c>
      <c r="U5" s="163">
        <v>16.994967723523501</v>
      </c>
      <c r="V5" s="163">
        <v>83.933242449256994</v>
      </c>
    </row>
    <row r="6" spans="1:22" x14ac:dyDescent="0.2">
      <c r="A6" s="174" t="s">
        <v>1497</v>
      </c>
      <c r="B6" s="163">
        <v>40.758356895506203</v>
      </c>
      <c r="C6" s="163">
        <v>114.32316983917799</v>
      </c>
      <c r="D6" s="163">
        <v>167.18864404148701</v>
      </c>
      <c r="E6" s="163">
        <v>126.845623705459</v>
      </c>
      <c r="F6" s="163">
        <v>93.408629141722898</v>
      </c>
      <c r="G6" s="163">
        <v>151.65621074200399</v>
      </c>
      <c r="H6" s="163">
        <v>513.35176447227298</v>
      </c>
      <c r="I6" s="163">
        <v>57.623769837066497</v>
      </c>
      <c r="J6" s="163">
        <v>3.0151939892330901</v>
      </c>
      <c r="K6" s="163">
        <v>56.566921447882002</v>
      </c>
      <c r="L6" s="163">
        <v>82.194387585589595</v>
      </c>
      <c r="M6" s="163">
        <v>69.9786952429818</v>
      </c>
      <c r="N6" s="163">
        <v>60.840344494299501</v>
      </c>
      <c r="O6" s="163">
        <v>889.90805496487303</v>
      </c>
      <c r="P6" s="163">
        <v>79.752401387899894</v>
      </c>
      <c r="Q6" s="163">
        <v>4.4156192737825304</v>
      </c>
      <c r="R6" s="163">
        <v>3974.6141147081598</v>
      </c>
      <c r="S6" s="163">
        <v>60.321592557584701</v>
      </c>
      <c r="T6" s="163">
        <v>5.2396291989415804</v>
      </c>
      <c r="U6" s="163">
        <v>15.586919957387099</v>
      </c>
      <c r="V6" s="163">
        <v>88.564676878683699</v>
      </c>
    </row>
    <row r="7" spans="1:22" x14ac:dyDescent="0.2">
      <c r="A7" s="174" t="s">
        <v>1499</v>
      </c>
      <c r="B7" s="163">
        <v>31.831669271196901</v>
      </c>
      <c r="C7" s="163">
        <v>93.880983001093597</v>
      </c>
      <c r="D7" s="163">
        <v>153.382879951083</v>
      </c>
      <c r="E7" s="163">
        <v>104.55102011420701</v>
      </c>
      <c r="F7" s="163">
        <v>66.371893495528596</v>
      </c>
      <c r="G7" s="163">
        <v>124.42083197109601</v>
      </c>
      <c r="H7" s="163">
        <v>474.85828073115101</v>
      </c>
      <c r="I7" s="163">
        <v>47.538144773684401</v>
      </c>
      <c r="J7" s="163">
        <v>2.54892578472219</v>
      </c>
      <c r="K7" s="163">
        <v>50.804668959154299</v>
      </c>
      <c r="L7" s="163">
        <v>50.003601970474001</v>
      </c>
      <c r="M7" s="163">
        <v>60.045433482596202</v>
      </c>
      <c r="N7" s="163">
        <v>46.039345430003401</v>
      </c>
      <c r="O7" s="163">
        <v>849.35269732385802</v>
      </c>
      <c r="P7" s="163">
        <v>55.479423146283203</v>
      </c>
      <c r="Q7" s="163">
        <v>4.4449181458221201</v>
      </c>
      <c r="R7" s="163">
        <v>3624.9042985165302</v>
      </c>
      <c r="S7" s="163">
        <v>53.374441767961699</v>
      </c>
      <c r="T7" s="163">
        <v>5.1278379762153596</v>
      </c>
      <c r="U7" s="163">
        <v>14.311083515801901</v>
      </c>
      <c r="V7" s="163">
        <v>73.959697207139996</v>
      </c>
    </row>
    <row r="8" spans="1:22" x14ac:dyDescent="0.2">
      <c r="A8" s="174" t="s">
        <v>1501</v>
      </c>
      <c r="B8" s="163">
        <v>31.843159982065199</v>
      </c>
      <c r="C8" s="163">
        <v>100.847957377936</v>
      </c>
      <c r="D8" s="163">
        <v>158.00218212510001</v>
      </c>
      <c r="E8" s="163">
        <v>144.26102989965</v>
      </c>
      <c r="F8" s="163">
        <v>76.305567629489701</v>
      </c>
      <c r="G8" s="163">
        <v>120.51667539396701</v>
      </c>
      <c r="H8" s="163">
        <v>460.05684428774299</v>
      </c>
      <c r="I8" s="163">
        <v>52.920392568982003</v>
      </c>
      <c r="J8" s="163">
        <v>2.4692129183719498</v>
      </c>
      <c r="K8" s="163">
        <v>51.6688448433923</v>
      </c>
      <c r="L8" s="163">
        <v>62.5843846891376</v>
      </c>
      <c r="M8" s="163">
        <v>60.848514183013798</v>
      </c>
      <c r="N8" s="163">
        <v>57.434044086196401</v>
      </c>
      <c r="O8" s="163">
        <v>818.25814121986195</v>
      </c>
      <c r="P8" s="163">
        <v>67.737781979481099</v>
      </c>
      <c r="Q8" s="163">
        <v>4.1524025361627199</v>
      </c>
      <c r="R8" s="163">
        <v>3521.5811043283102</v>
      </c>
      <c r="S8" s="163">
        <v>52.504739255762601</v>
      </c>
      <c r="T8" s="163">
        <v>5.0746271900919</v>
      </c>
      <c r="U8" s="163">
        <v>13.8357652807278</v>
      </c>
      <c r="V8" s="163">
        <v>76.966626344788807</v>
      </c>
    </row>
    <row r="9" spans="1:22" x14ac:dyDescent="0.2">
      <c r="A9" s="174" t="s">
        <v>1503</v>
      </c>
      <c r="B9" s="163">
        <v>31.559447773933002</v>
      </c>
      <c r="C9" s="163">
        <v>78.877291790441703</v>
      </c>
      <c r="D9" s="163">
        <v>164.80040497688901</v>
      </c>
      <c r="E9" s="163">
        <v>133.35913731922901</v>
      </c>
      <c r="F9" s="163">
        <v>80.559152658799704</v>
      </c>
      <c r="G9" s="163">
        <v>120.368789510708</v>
      </c>
      <c r="H9" s="163">
        <v>451.77939848216198</v>
      </c>
      <c r="I9" s="163">
        <v>48.942700070896599</v>
      </c>
      <c r="J9" s="163">
        <v>2.4363920003150898</v>
      </c>
      <c r="K9" s="163">
        <v>49.6624283933577</v>
      </c>
      <c r="L9" s="163">
        <v>83.904519052996093</v>
      </c>
      <c r="M9" s="163">
        <v>58.702662623879299</v>
      </c>
      <c r="N9" s="163">
        <v>47.876132422809398</v>
      </c>
      <c r="O9" s="163">
        <v>823.79125928411497</v>
      </c>
      <c r="P9" s="163">
        <v>70.762410501386299</v>
      </c>
      <c r="Q9" s="163">
        <v>4.1423999043003503</v>
      </c>
      <c r="R9" s="163">
        <v>3548.0530631758102</v>
      </c>
      <c r="S9" s="163">
        <v>52.683466407550299</v>
      </c>
      <c r="T9" s="163">
        <v>6.0741726077835203</v>
      </c>
      <c r="U9" s="163">
        <v>15.114136929723401</v>
      </c>
      <c r="V9" s="163">
        <v>75.941593473364705</v>
      </c>
    </row>
    <row r="10" spans="1:22" x14ac:dyDescent="0.2">
      <c r="A10" s="174" t="s">
        <v>1505</v>
      </c>
      <c r="B10" s="163">
        <v>30.7037604358081</v>
      </c>
      <c r="C10" s="163">
        <v>107.058281158593</v>
      </c>
      <c r="D10" s="163">
        <v>159.83732233601501</v>
      </c>
      <c r="E10" s="163">
        <v>129.21340838941401</v>
      </c>
      <c r="F10" s="163">
        <v>67.2591764291396</v>
      </c>
      <c r="G10" s="163">
        <v>124.631869382125</v>
      </c>
      <c r="H10" s="163">
        <v>466.48511598748598</v>
      </c>
      <c r="I10" s="163">
        <v>52.115312004937799</v>
      </c>
      <c r="J10" s="163">
        <v>2.6915394313752099</v>
      </c>
      <c r="K10" s="163">
        <v>54.674463088165503</v>
      </c>
      <c r="L10" s="163">
        <v>74.164873478379207</v>
      </c>
      <c r="M10" s="163">
        <v>67.639118203648096</v>
      </c>
      <c r="N10" s="163">
        <v>51.686949009212597</v>
      </c>
      <c r="O10" s="163">
        <v>862.70715130240899</v>
      </c>
      <c r="P10" s="163">
        <v>68.280303673873703</v>
      </c>
      <c r="Q10" s="163">
        <v>4.87119636836018</v>
      </c>
      <c r="R10" s="163">
        <v>3637.9308996895402</v>
      </c>
      <c r="S10" s="163">
        <v>54.134437968390998</v>
      </c>
      <c r="T10" s="163">
        <v>4.6806711829900101</v>
      </c>
      <c r="U10" s="163">
        <v>14.6427305881588</v>
      </c>
      <c r="V10" s="163">
        <v>79.093349716984605</v>
      </c>
    </row>
    <row r="11" spans="1:22" x14ac:dyDescent="0.2">
      <c r="A11" s="174" t="s">
        <v>1507</v>
      </c>
      <c r="B11" s="163">
        <v>34.986727536286402</v>
      </c>
      <c r="C11" s="163">
        <v>106.065927168927</v>
      </c>
      <c r="D11" s="163">
        <v>146.62612303238501</v>
      </c>
      <c r="E11" s="163">
        <v>131.084062144824</v>
      </c>
      <c r="F11" s="163">
        <v>74.192140566272798</v>
      </c>
      <c r="G11" s="163">
        <v>127.43078190497199</v>
      </c>
      <c r="H11" s="163">
        <v>472.30050776113001</v>
      </c>
      <c r="I11" s="163">
        <v>49.209412045647603</v>
      </c>
      <c r="J11" s="163">
        <v>2.5135344447013601</v>
      </c>
      <c r="K11" s="163">
        <v>47.832022225746698</v>
      </c>
      <c r="L11" s="163">
        <v>73.266102082943206</v>
      </c>
      <c r="M11" s="163">
        <v>62.669900134122003</v>
      </c>
      <c r="N11" s="163">
        <v>53.024710022982802</v>
      </c>
      <c r="O11" s="163">
        <v>852.40385620622396</v>
      </c>
      <c r="P11" s="163">
        <v>59.408270884326903</v>
      </c>
      <c r="Q11" s="163">
        <v>3.79050146297313</v>
      </c>
      <c r="R11" s="163">
        <v>3564.7443149342398</v>
      </c>
      <c r="S11" s="163">
        <v>54.055716670282401</v>
      </c>
      <c r="T11" s="163">
        <v>5.50345405104646</v>
      </c>
      <c r="U11" s="163">
        <v>14.965331842506099</v>
      </c>
      <c r="V11" s="163">
        <v>92.045456549227495</v>
      </c>
    </row>
    <row r="13" spans="1:22" x14ac:dyDescent="0.2">
      <c r="A13" s="174" t="s">
        <v>1490</v>
      </c>
      <c r="B13" s="163">
        <v>35.533914560480497</v>
      </c>
      <c r="C13" s="163">
        <v>88.618253829527305</v>
      </c>
      <c r="D13" s="163">
        <v>170.56976629357899</v>
      </c>
      <c r="E13" s="163">
        <v>117.93207208783799</v>
      </c>
      <c r="F13" s="163">
        <v>80.517987489199797</v>
      </c>
      <c r="G13" s="163">
        <v>132.25166096391101</v>
      </c>
      <c r="H13" s="163">
        <v>478.30233754471402</v>
      </c>
      <c r="I13" s="163">
        <v>44.9487442271883</v>
      </c>
      <c r="J13" s="163">
        <v>2.5522732404864699</v>
      </c>
      <c r="K13" s="163">
        <v>52.593306688832101</v>
      </c>
      <c r="L13" s="163">
        <v>66.777188787083105</v>
      </c>
      <c r="M13" s="163">
        <v>64.564762328801194</v>
      </c>
      <c r="N13" s="163">
        <v>52.4947412554327</v>
      </c>
      <c r="O13" s="163">
        <v>828.98528047211596</v>
      </c>
      <c r="P13" s="163">
        <v>64.453226606559397</v>
      </c>
      <c r="Q13" s="163">
        <v>4.4630210340466299</v>
      </c>
      <c r="R13" s="163">
        <v>3780.6270326184299</v>
      </c>
      <c r="S13" s="163">
        <v>54.718924057321601</v>
      </c>
      <c r="T13" s="163">
        <v>5.4218248826483801</v>
      </c>
      <c r="U13" s="163">
        <v>16.0282913969174</v>
      </c>
      <c r="V13" s="163">
        <v>74.310792258324298</v>
      </c>
    </row>
    <row r="14" spans="1:22" x14ac:dyDescent="0.2">
      <c r="A14" s="174" t="s">
        <v>1492</v>
      </c>
      <c r="B14" s="163">
        <v>35.926128092862498</v>
      </c>
      <c r="C14" s="163">
        <v>102.45924678281099</v>
      </c>
      <c r="D14" s="163">
        <v>182.654094020738</v>
      </c>
      <c r="E14" s="163">
        <v>134.36277546112899</v>
      </c>
      <c r="F14" s="163">
        <v>73.196668250007406</v>
      </c>
      <c r="G14" s="163">
        <v>147.17369073077299</v>
      </c>
      <c r="H14" s="163">
        <v>496.42742147454601</v>
      </c>
      <c r="I14" s="163">
        <v>50.335501444926997</v>
      </c>
      <c r="J14" s="163">
        <v>2.87978369614288</v>
      </c>
      <c r="K14" s="163">
        <v>55.392532999975103</v>
      </c>
      <c r="L14" s="163">
        <v>87.539813218817699</v>
      </c>
      <c r="M14" s="163">
        <v>74.380645632870596</v>
      </c>
      <c r="N14" s="163">
        <v>56.800756431026898</v>
      </c>
      <c r="O14" s="163">
        <v>860.38276104286899</v>
      </c>
      <c r="P14" s="163">
        <v>76.915483040920094</v>
      </c>
      <c r="Q14" s="163">
        <v>4.7433272626055896</v>
      </c>
      <c r="R14" s="163">
        <v>3840.3620102498498</v>
      </c>
      <c r="S14" s="163">
        <v>56.275875343028503</v>
      </c>
      <c r="T14" s="163">
        <v>6.6456392866173601</v>
      </c>
      <c r="U14" s="163">
        <v>16.598455220803199</v>
      </c>
      <c r="V14" s="163">
        <v>80.609504625729102</v>
      </c>
    </row>
    <row r="15" spans="1:22" x14ac:dyDescent="0.2">
      <c r="A15" s="174" t="s">
        <v>1494</v>
      </c>
      <c r="B15" s="163">
        <v>33.878150333088797</v>
      </c>
      <c r="C15" s="163">
        <v>86.565565711863997</v>
      </c>
      <c r="D15" s="163">
        <v>211.213924224046</v>
      </c>
      <c r="E15" s="163">
        <v>118.146549633319</v>
      </c>
      <c r="F15" s="163">
        <v>78.660775725561294</v>
      </c>
      <c r="G15" s="163">
        <v>137.162668117518</v>
      </c>
      <c r="H15" s="163">
        <v>487.91704723742498</v>
      </c>
      <c r="I15" s="163">
        <v>49.426915204195801</v>
      </c>
      <c r="J15" s="163">
        <v>2.6758622122914302</v>
      </c>
      <c r="K15" s="163">
        <v>47.175089684940602</v>
      </c>
      <c r="L15" s="163">
        <v>94.803745000444295</v>
      </c>
      <c r="M15" s="163">
        <v>66.100882130914499</v>
      </c>
      <c r="N15" s="163">
        <v>53.478453885958402</v>
      </c>
      <c r="O15" s="163">
        <v>854.00876023535204</v>
      </c>
      <c r="P15" s="163">
        <v>71.882079559662699</v>
      </c>
      <c r="Q15" s="163">
        <v>4.1458520903046798</v>
      </c>
      <c r="R15" s="163">
        <v>3905.9999352672698</v>
      </c>
      <c r="S15" s="163">
        <v>55.908658989966099</v>
      </c>
      <c r="T15" s="163">
        <v>5.51898731482133</v>
      </c>
      <c r="U15" s="163">
        <v>16.958024562077998</v>
      </c>
      <c r="V15" s="163">
        <v>74.899533047965903</v>
      </c>
    </row>
    <row r="16" spans="1:22" x14ac:dyDescent="0.2">
      <c r="A16" s="174" t="s">
        <v>1496</v>
      </c>
      <c r="B16" s="163">
        <v>33.897508505478399</v>
      </c>
      <c r="C16" s="163">
        <v>105.656170691803</v>
      </c>
      <c r="D16" s="163">
        <v>214.24880656575101</v>
      </c>
      <c r="E16" s="163">
        <v>149.59271240563999</v>
      </c>
      <c r="F16" s="163">
        <v>84.487966041660599</v>
      </c>
      <c r="G16" s="163">
        <v>130.465390244307</v>
      </c>
      <c r="H16" s="163">
        <v>458.90602413994202</v>
      </c>
      <c r="I16" s="163">
        <v>54.736974712337698</v>
      </c>
      <c r="J16" s="163">
        <v>2.6034328547157899</v>
      </c>
      <c r="K16" s="163">
        <v>55.225940062571901</v>
      </c>
      <c r="L16" s="163">
        <v>83.734355179440897</v>
      </c>
      <c r="M16" s="163">
        <v>66.691731600950902</v>
      </c>
      <c r="N16" s="163">
        <v>53.029388167103903</v>
      </c>
      <c r="O16" s="163">
        <v>842.27605932942902</v>
      </c>
      <c r="P16" s="163">
        <v>74.138389237527207</v>
      </c>
      <c r="Q16" s="163">
        <v>4.4471568633345901</v>
      </c>
      <c r="R16" s="163">
        <v>3736.5261493968701</v>
      </c>
      <c r="S16" s="163">
        <v>55.240363331938902</v>
      </c>
      <c r="T16" s="163">
        <v>5.3467290353976198</v>
      </c>
      <c r="U16" s="163">
        <v>15.171341007197499</v>
      </c>
      <c r="V16" s="163">
        <v>78.524649977704897</v>
      </c>
    </row>
    <row r="17" spans="1:35" x14ac:dyDescent="0.2">
      <c r="A17" s="174" t="s">
        <v>1498</v>
      </c>
      <c r="B17" s="163">
        <v>39.0952501355126</v>
      </c>
      <c r="C17" s="163">
        <v>124.814341697426</v>
      </c>
      <c r="D17" s="163">
        <v>197.09283975387601</v>
      </c>
      <c r="E17" s="163">
        <v>142.746740807957</v>
      </c>
      <c r="F17" s="163">
        <v>94.794743775895597</v>
      </c>
      <c r="G17" s="163">
        <v>142.351425361358</v>
      </c>
      <c r="H17" s="163">
        <v>512.64559626653602</v>
      </c>
      <c r="I17" s="163">
        <v>56.131343554377601</v>
      </c>
      <c r="J17" s="163">
        <v>2.8397379293586802</v>
      </c>
      <c r="K17" s="163">
        <v>58.508174363559498</v>
      </c>
      <c r="L17" s="163">
        <v>81.331686441046003</v>
      </c>
      <c r="M17" s="163">
        <v>68.563290054127094</v>
      </c>
      <c r="N17" s="163">
        <v>61.853003535451897</v>
      </c>
      <c r="O17" s="163">
        <v>898.84880345539898</v>
      </c>
      <c r="P17" s="163">
        <v>80.653458635244405</v>
      </c>
      <c r="Q17" s="163">
        <v>4.7136689715456397</v>
      </c>
      <c r="R17" s="163">
        <v>4031.8162401366499</v>
      </c>
      <c r="S17" s="163">
        <v>60.163345732004501</v>
      </c>
      <c r="T17" s="163">
        <v>5.9416567020840096</v>
      </c>
      <c r="U17" s="163">
        <v>16.786454088390201</v>
      </c>
      <c r="V17" s="163">
        <v>89.999155334305797</v>
      </c>
    </row>
    <row r="18" spans="1:35" x14ac:dyDescent="0.2">
      <c r="A18" s="174" t="s">
        <v>1500</v>
      </c>
      <c r="B18" s="163">
        <v>37.494636888119302</v>
      </c>
      <c r="C18" s="163">
        <v>91.689650299057305</v>
      </c>
      <c r="D18" s="163">
        <v>136.47241370572701</v>
      </c>
      <c r="E18" s="163">
        <v>107.83554944155399</v>
      </c>
      <c r="F18" s="163">
        <v>71.485496847374904</v>
      </c>
      <c r="G18" s="163">
        <v>132.95770497832899</v>
      </c>
      <c r="H18" s="163">
        <v>473.42758517104198</v>
      </c>
      <c r="I18" s="163">
        <v>51.212762493852203</v>
      </c>
      <c r="J18" s="163">
        <v>2.4584939333022899</v>
      </c>
      <c r="K18" s="163">
        <v>49.113944629070303</v>
      </c>
      <c r="L18" s="163">
        <v>54.629860136172503</v>
      </c>
      <c r="M18" s="163">
        <v>56.012403086929297</v>
      </c>
      <c r="N18" s="163">
        <v>49.630004525594998</v>
      </c>
      <c r="O18" s="163">
        <v>858.481547180951</v>
      </c>
      <c r="P18" s="163">
        <v>56.286182795352197</v>
      </c>
      <c r="Q18" s="163">
        <v>4.5833418859350301</v>
      </c>
      <c r="R18" s="163">
        <v>3482.7912055895299</v>
      </c>
      <c r="S18" s="163">
        <v>55.158278174958298</v>
      </c>
      <c r="T18" s="163">
        <v>4.1564692248565098</v>
      </c>
      <c r="U18" s="163">
        <v>14.6332968657258</v>
      </c>
      <c r="V18" s="163">
        <v>78.366433977763407</v>
      </c>
    </row>
    <row r="19" spans="1:35" x14ac:dyDescent="0.2">
      <c r="A19" s="174" t="s">
        <v>1502</v>
      </c>
      <c r="B19" s="163">
        <v>32.2894375845786</v>
      </c>
      <c r="C19" s="163">
        <v>96.222445172618706</v>
      </c>
      <c r="D19" s="163">
        <v>144.36133263809199</v>
      </c>
      <c r="E19" s="163">
        <v>129.36881719886199</v>
      </c>
      <c r="F19" s="163">
        <v>82.672225738656195</v>
      </c>
      <c r="G19" s="163">
        <v>123.53157861389001</v>
      </c>
      <c r="H19" s="163">
        <v>448.24702595436702</v>
      </c>
      <c r="I19" s="163">
        <v>50.357824837277299</v>
      </c>
      <c r="J19" s="163">
        <v>2.5716079975180199</v>
      </c>
      <c r="K19" s="163">
        <v>58.593049004795397</v>
      </c>
      <c r="L19" s="163">
        <v>62.078220109365503</v>
      </c>
      <c r="M19" s="163">
        <v>68.012531115436204</v>
      </c>
      <c r="N19" s="163">
        <v>63.489179998517301</v>
      </c>
      <c r="O19" s="163">
        <v>824.074125463923</v>
      </c>
      <c r="P19" s="163">
        <v>67.9738071678278</v>
      </c>
      <c r="Q19" s="163">
        <v>4.3797327074905397</v>
      </c>
      <c r="R19" s="163">
        <v>3572.81628936682</v>
      </c>
      <c r="S19" s="163">
        <v>51.274042405203502</v>
      </c>
      <c r="T19" s="163">
        <v>5.0168268820430999</v>
      </c>
      <c r="U19" s="163">
        <v>13.726494875762</v>
      </c>
      <c r="V19" s="163">
        <v>82.835831477043996</v>
      </c>
    </row>
    <row r="20" spans="1:35" x14ac:dyDescent="0.2">
      <c r="A20" s="174" t="s">
        <v>1504</v>
      </c>
      <c r="B20" s="163">
        <v>37.012115805965003</v>
      </c>
      <c r="C20" s="163">
        <v>90.334548311653805</v>
      </c>
      <c r="D20" s="163">
        <v>165.26926214394999</v>
      </c>
      <c r="E20" s="163">
        <v>134.56900986866299</v>
      </c>
      <c r="F20" s="163">
        <v>76.015742168591501</v>
      </c>
      <c r="G20" s="163">
        <v>135.205729252233</v>
      </c>
      <c r="H20" s="163">
        <v>492.200104263041</v>
      </c>
      <c r="I20" s="163">
        <v>51.0032764888253</v>
      </c>
      <c r="J20" s="163">
        <v>2.55882624157312</v>
      </c>
      <c r="K20" s="163">
        <v>55.062272342223103</v>
      </c>
      <c r="L20" s="163">
        <v>77.140645264012903</v>
      </c>
      <c r="M20" s="163">
        <v>63.243639444953601</v>
      </c>
      <c r="N20" s="163">
        <v>54.028266438223</v>
      </c>
      <c r="O20" s="163">
        <v>861.45181988306899</v>
      </c>
      <c r="P20" s="163">
        <v>65.758562326492907</v>
      </c>
      <c r="Q20" s="163">
        <v>4.5335322920383101</v>
      </c>
      <c r="R20" s="163">
        <v>3849.2619092691598</v>
      </c>
      <c r="S20" s="163">
        <v>57.126929759102801</v>
      </c>
      <c r="T20" s="163">
        <v>5.2108868179491701</v>
      </c>
      <c r="U20" s="163">
        <v>15.9206448800979</v>
      </c>
      <c r="V20" s="163">
        <v>81.060062465682705</v>
      </c>
    </row>
    <row r="21" spans="1:35" x14ac:dyDescent="0.2">
      <c r="A21" s="174" t="s">
        <v>1506</v>
      </c>
      <c r="B21" s="163">
        <v>39.414693602132203</v>
      </c>
      <c r="C21" s="163">
        <v>100.000456410239</v>
      </c>
      <c r="D21" s="163">
        <v>153.97299935454799</v>
      </c>
      <c r="E21" s="163">
        <v>134.07782056175299</v>
      </c>
      <c r="F21" s="163">
        <v>76.416322801647695</v>
      </c>
      <c r="G21" s="163">
        <v>130.96116683308301</v>
      </c>
      <c r="H21" s="163">
        <v>483.32703665724603</v>
      </c>
      <c r="I21" s="163">
        <v>51.489570823844097</v>
      </c>
      <c r="J21" s="163">
        <v>2.8727629480379102</v>
      </c>
      <c r="K21" s="163">
        <v>59.467502989275701</v>
      </c>
      <c r="L21" s="163">
        <v>93.392556292063603</v>
      </c>
      <c r="M21" s="163">
        <v>68.7267622877131</v>
      </c>
      <c r="N21" s="163">
        <v>57.7121429288621</v>
      </c>
      <c r="O21" s="163">
        <v>839.59333834746201</v>
      </c>
      <c r="P21" s="163">
        <v>72.359508660963698</v>
      </c>
      <c r="Q21" s="163">
        <v>4.7496274893780699</v>
      </c>
      <c r="R21" s="163">
        <v>3715.1926376019901</v>
      </c>
      <c r="S21" s="163">
        <v>57.0435291718318</v>
      </c>
      <c r="T21" s="163">
        <v>6.0866472556205604</v>
      </c>
      <c r="U21" s="163">
        <v>16.2519602443571</v>
      </c>
      <c r="V21" s="163">
        <v>84.044023343055699</v>
      </c>
    </row>
    <row r="22" spans="1:35" x14ac:dyDescent="0.2">
      <c r="A22" s="174" t="s">
        <v>1508</v>
      </c>
      <c r="B22" s="163">
        <v>28.826850161794301</v>
      </c>
      <c r="C22" s="163">
        <v>91.997984565724295</v>
      </c>
      <c r="D22" s="163">
        <v>132.99012549201601</v>
      </c>
      <c r="E22" s="163">
        <v>115.972258359675</v>
      </c>
      <c r="F22" s="163">
        <v>64.508274008841894</v>
      </c>
      <c r="G22" s="163">
        <v>126.051190163794</v>
      </c>
      <c r="H22" s="163">
        <v>458.00367012850802</v>
      </c>
      <c r="I22" s="163">
        <v>36.985323902566101</v>
      </c>
      <c r="J22" s="163">
        <v>2.4169039942662498</v>
      </c>
      <c r="K22" s="163">
        <v>47.607507831768601</v>
      </c>
      <c r="L22" s="163">
        <v>60.807221914181902</v>
      </c>
      <c r="M22" s="163">
        <v>58.751452454067</v>
      </c>
      <c r="N22" s="163">
        <v>44.486367019114098</v>
      </c>
      <c r="O22" s="163">
        <v>853.46059393181497</v>
      </c>
      <c r="P22" s="163">
        <v>64.8298850322129</v>
      </c>
      <c r="Q22" s="163">
        <v>4.1386473792065104</v>
      </c>
      <c r="R22" s="163">
        <v>3288.92603800506</v>
      </c>
      <c r="S22" s="163">
        <v>46.154670570835499</v>
      </c>
      <c r="T22" s="163">
        <v>5.3044447026906703</v>
      </c>
      <c r="U22" s="163">
        <v>14.7938428098137</v>
      </c>
      <c r="V22" s="163">
        <v>67.467392901954298</v>
      </c>
    </row>
    <row r="25" spans="1:35" x14ac:dyDescent="0.2">
      <c r="B25" s="173" t="s">
        <v>1455</v>
      </c>
      <c r="D25" s="173" t="s">
        <v>1511</v>
      </c>
      <c r="F25" s="173" t="s">
        <v>1512</v>
      </c>
      <c r="H25" s="173" t="s">
        <v>1513</v>
      </c>
      <c r="J25" s="173" t="s">
        <v>1096</v>
      </c>
      <c r="L25" s="173" t="s">
        <v>1515</v>
      </c>
      <c r="N25" s="173" t="s">
        <v>1516</v>
      </c>
      <c r="P25" s="173" t="s">
        <v>1517</v>
      </c>
      <c r="R25" s="173" t="s">
        <v>1518</v>
      </c>
      <c r="T25" s="173" t="s">
        <v>1519</v>
      </c>
      <c r="V25" s="173" t="s">
        <v>1099</v>
      </c>
      <c r="X25" s="173" t="s">
        <v>1520</v>
      </c>
      <c r="Z25" s="173" t="s">
        <v>1521</v>
      </c>
      <c r="AB25" s="173" t="s">
        <v>1522</v>
      </c>
      <c r="AD25" s="173" t="s">
        <v>1523</v>
      </c>
      <c r="AF25" s="173" t="s">
        <v>1528</v>
      </c>
      <c r="AH25" s="173" t="s">
        <v>1529</v>
      </c>
    </row>
    <row r="26" spans="1:35" x14ac:dyDescent="0.2">
      <c r="B26" s="163">
        <v>37.243736183338598</v>
      </c>
      <c r="C26" s="163">
        <v>35.533914560480497</v>
      </c>
      <c r="D26" s="163">
        <v>93.670759718981898</v>
      </c>
      <c r="E26" s="163">
        <v>88.618253829527305</v>
      </c>
      <c r="F26" s="163">
        <v>169.97623239720801</v>
      </c>
      <c r="G26" s="163">
        <v>170.56976629357899</v>
      </c>
      <c r="H26" s="163">
        <v>106.880653007989</v>
      </c>
      <c r="I26" s="163">
        <v>117.93207208783799</v>
      </c>
      <c r="J26" s="163">
        <v>76.184446689790093</v>
      </c>
      <c r="K26" s="163">
        <v>80.517987489199797</v>
      </c>
      <c r="L26" s="163">
        <v>131.95836356628601</v>
      </c>
      <c r="M26" s="163">
        <v>132.25166096391101</v>
      </c>
      <c r="N26" s="163">
        <v>468.613954227389</v>
      </c>
      <c r="O26" s="163">
        <v>478.30233754471402</v>
      </c>
      <c r="P26" s="163">
        <v>43.917805917236699</v>
      </c>
      <c r="Q26" s="163">
        <v>44.9487442271883</v>
      </c>
      <c r="R26" s="163">
        <v>2.53270685447611</v>
      </c>
      <c r="S26" s="163">
        <v>2.5522732404864699</v>
      </c>
      <c r="T26" s="163">
        <v>47.781112064496398</v>
      </c>
      <c r="U26" s="163">
        <v>52.593306688832101</v>
      </c>
      <c r="V26" s="163">
        <v>55.023746788515503</v>
      </c>
      <c r="W26" s="163">
        <v>66.777188787083105</v>
      </c>
      <c r="X26" s="163">
        <v>60.7191523729037</v>
      </c>
      <c r="Y26" s="163">
        <v>64.564762328801194</v>
      </c>
      <c r="Z26" s="163">
        <v>54.483323826328203</v>
      </c>
      <c r="AA26" s="163">
        <v>52.4947412554327</v>
      </c>
      <c r="AB26" s="163">
        <v>880.48071802018899</v>
      </c>
      <c r="AC26" s="163">
        <v>828.98528047211596</v>
      </c>
      <c r="AD26" s="163">
        <v>59.0884341514138</v>
      </c>
      <c r="AE26" s="163">
        <v>64.453226606559397</v>
      </c>
      <c r="AF26" s="163">
        <v>14.7458144772237</v>
      </c>
      <c r="AG26" s="163">
        <v>16.0282913969174</v>
      </c>
      <c r="AH26" s="163">
        <v>77.965757523323504</v>
      </c>
      <c r="AI26" s="163">
        <v>74.310792258324298</v>
      </c>
    </row>
    <row r="27" spans="1:35" x14ac:dyDescent="0.2">
      <c r="B27" s="163">
        <v>34.211885344091499</v>
      </c>
      <c r="C27" s="163">
        <v>35.926128092862498</v>
      </c>
      <c r="D27" s="163">
        <v>93.7586520747235</v>
      </c>
      <c r="E27" s="163">
        <v>102.45924678281099</v>
      </c>
      <c r="F27" s="163">
        <v>158.75869401928699</v>
      </c>
      <c r="G27" s="163">
        <v>182.654094020738</v>
      </c>
      <c r="H27" s="163">
        <v>135.770422822841</v>
      </c>
      <c r="I27" s="163">
        <v>134.36277546112899</v>
      </c>
      <c r="J27" s="163">
        <v>88.867260652213304</v>
      </c>
      <c r="K27" s="163">
        <v>73.196668250007406</v>
      </c>
      <c r="L27" s="163">
        <v>132.38864186589001</v>
      </c>
      <c r="M27" s="163">
        <v>147.17369073077299</v>
      </c>
      <c r="N27" s="163">
        <v>464.25258852034</v>
      </c>
      <c r="O27" s="163">
        <v>496.42742147454601</v>
      </c>
      <c r="P27" s="163">
        <v>45.789577527882798</v>
      </c>
      <c r="Q27" s="163">
        <v>50.335501444926997</v>
      </c>
      <c r="R27" s="163">
        <v>2.6692284534190902</v>
      </c>
      <c r="S27" s="163">
        <v>2.87978369614288</v>
      </c>
      <c r="T27" s="163">
        <v>53.549297998121197</v>
      </c>
      <c r="U27" s="163">
        <v>55.392532999975103</v>
      </c>
      <c r="V27" s="163">
        <v>67.106328004408695</v>
      </c>
      <c r="W27" s="163">
        <v>87.539813218817699</v>
      </c>
      <c r="X27" s="163">
        <v>67.244404769911696</v>
      </c>
      <c r="Y27" s="163">
        <v>74.380645632870596</v>
      </c>
      <c r="Z27" s="163">
        <v>58.453965210279399</v>
      </c>
      <c r="AA27" s="163">
        <v>56.800756431026898</v>
      </c>
      <c r="AB27" s="163">
        <v>837.01197044129106</v>
      </c>
      <c r="AC27" s="163">
        <v>860.38276104286899</v>
      </c>
      <c r="AD27" s="163">
        <v>69.801517635081495</v>
      </c>
      <c r="AE27" s="163">
        <v>76.915483040920094</v>
      </c>
      <c r="AF27" s="163">
        <v>13.897340458647101</v>
      </c>
      <c r="AG27" s="163">
        <v>16.598455220803199</v>
      </c>
      <c r="AH27" s="163">
        <v>73.815998563390707</v>
      </c>
      <c r="AI27" s="163">
        <v>80.609504625729102</v>
      </c>
    </row>
    <row r="28" spans="1:35" x14ac:dyDescent="0.2">
      <c r="B28" s="163">
        <v>34.4113795583472</v>
      </c>
      <c r="C28" s="163">
        <v>33.878150333088797</v>
      </c>
      <c r="D28" s="163">
        <v>80.936580646688</v>
      </c>
      <c r="E28" s="163">
        <v>86.565565711863997</v>
      </c>
      <c r="F28" s="163">
        <v>201.40581123256601</v>
      </c>
      <c r="G28" s="163">
        <v>211.213924224046</v>
      </c>
      <c r="H28" s="163">
        <v>112.61899751717</v>
      </c>
      <c r="I28" s="163">
        <v>118.146549633319</v>
      </c>
      <c r="J28" s="163">
        <v>75.914552077060605</v>
      </c>
      <c r="K28" s="163">
        <v>78.660775725561294</v>
      </c>
      <c r="L28" s="163">
        <v>136.72735516094701</v>
      </c>
      <c r="M28" s="163">
        <v>137.162668117518</v>
      </c>
      <c r="N28" s="163">
        <v>480.38536762711601</v>
      </c>
      <c r="O28" s="163">
        <v>487.91704723742498</v>
      </c>
      <c r="P28" s="163">
        <v>52.094387878276997</v>
      </c>
      <c r="Q28" s="163">
        <v>49.426915204195801</v>
      </c>
      <c r="R28" s="163">
        <v>2.4953172692509198</v>
      </c>
      <c r="S28" s="163">
        <v>2.6758622122914302</v>
      </c>
      <c r="T28" s="163">
        <v>53.136561432592799</v>
      </c>
      <c r="U28" s="163">
        <v>47.175089684940602</v>
      </c>
      <c r="V28" s="163">
        <v>77.025366191271502</v>
      </c>
      <c r="W28" s="163">
        <v>94.803745000444295</v>
      </c>
      <c r="X28" s="163">
        <v>64.6114398237317</v>
      </c>
      <c r="Y28" s="163">
        <v>66.100882130914499</v>
      </c>
      <c r="Z28" s="163">
        <v>50.575229092154302</v>
      </c>
      <c r="AA28" s="163">
        <v>53.478453885958402</v>
      </c>
      <c r="AB28" s="163">
        <v>842.70392356526099</v>
      </c>
      <c r="AC28" s="163">
        <v>854.00876023535204</v>
      </c>
      <c r="AD28" s="163">
        <v>67.110370336572302</v>
      </c>
      <c r="AE28" s="163">
        <v>71.882079559662699</v>
      </c>
      <c r="AF28" s="163">
        <v>15.3038218875959</v>
      </c>
      <c r="AG28" s="163">
        <v>16.958024562077998</v>
      </c>
      <c r="AH28" s="163">
        <v>74.523669454895995</v>
      </c>
      <c r="AI28" s="163">
        <v>74.899533047965903</v>
      </c>
    </row>
    <row r="29" spans="1:35" x14ac:dyDescent="0.2">
      <c r="B29" s="163">
        <v>33.944254813509197</v>
      </c>
      <c r="C29" s="163">
        <v>33.897508505478399</v>
      </c>
      <c r="D29" s="163">
        <v>97.125008192337603</v>
      </c>
      <c r="E29" s="163">
        <v>105.656170691803</v>
      </c>
      <c r="F29" s="163">
        <v>223.11455941107801</v>
      </c>
      <c r="G29" s="163">
        <v>214.24880656575101</v>
      </c>
      <c r="H29" s="163">
        <v>139.43314927185401</v>
      </c>
      <c r="I29" s="163">
        <v>149.59271240563999</v>
      </c>
      <c r="J29" s="163">
        <v>86.137604177306102</v>
      </c>
      <c r="K29" s="163">
        <v>84.487966041660599</v>
      </c>
      <c r="L29" s="163">
        <v>132.74699175496301</v>
      </c>
      <c r="M29" s="163">
        <v>130.465390244307</v>
      </c>
      <c r="N29" s="163">
        <v>458.508083844461</v>
      </c>
      <c r="O29" s="163">
        <v>458.90602413994202</v>
      </c>
      <c r="P29" s="163">
        <v>55.948270147254199</v>
      </c>
      <c r="Q29" s="163">
        <v>54.736974712337698</v>
      </c>
      <c r="R29" s="163">
        <v>2.7254024126757401</v>
      </c>
      <c r="S29" s="163">
        <v>2.6034328547157899</v>
      </c>
      <c r="T29" s="163">
        <v>54.828964507864598</v>
      </c>
      <c r="U29" s="163">
        <v>55.225940062571901</v>
      </c>
      <c r="V29" s="163">
        <v>73.564988560128796</v>
      </c>
      <c r="W29" s="163">
        <v>83.734355179440897</v>
      </c>
      <c r="X29" s="163">
        <v>65.907715701389193</v>
      </c>
      <c r="Y29" s="163">
        <v>66.691731600950902</v>
      </c>
      <c r="Z29" s="163">
        <v>50.378224176101</v>
      </c>
      <c r="AA29" s="163">
        <v>53.029388167103903</v>
      </c>
      <c r="AB29" s="163">
        <v>856.86690548585398</v>
      </c>
      <c r="AC29" s="163">
        <v>842.27605932942902</v>
      </c>
      <c r="AD29" s="163">
        <v>76.4594202828047</v>
      </c>
      <c r="AE29" s="163">
        <v>74.138389237527207</v>
      </c>
      <c r="AF29" s="163">
        <v>16.994967723523501</v>
      </c>
      <c r="AG29" s="163">
        <v>15.171341007197499</v>
      </c>
      <c r="AH29" s="163">
        <v>83.933242449256994</v>
      </c>
      <c r="AI29" s="163">
        <v>78.524649977704897</v>
      </c>
    </row>
    <row r="30" spans="1:35" x14ac:dyDescent="0.2">
      <c r="B30" s="163">
        <v>40.758356895506203</v>
      </c>
      <c r="C30" s="163">
        <v>39.0952501355126</v>
      </c>
      <c r="D30" s="163">
        <v>114.32316983917799</v>
      </c>
      <c r="E30" s="163">
        <v>124.814341697426</v>
      </c>
      <c r="F30" s="163">
        <v>167.18864404148701</v>
      </c>
      <c r="G30" s="163">
        <v>197.09283975387601</v>
      </c>
      <c r="H30" s="163">
        <v>126.845623705459</v>
      </c>
      <c r="I30" s="163">
        <v>142.746740807957</v>
      </c>
      <c r="J30" s="163">
        <v>93.408629141722898</v>
      </c>
      <c r="K30" s="163">
        <v>94.794743775895597</v>
      </c>
      <c r="L30" s="163">
        <v>151.65621074200399</v>
      </c>
      <c r="M30" s="163">
        <v>142.351425361358</v>
      </c>
      <c r="N30" s="163">
        <v>513.35176447227298</v>
      </c>
      <c r="O30" s="163">
        <v>512.64559626653602</v>
      </c>
      <c r="P30" s="163">
        <v>57.623769837066497</v>
      </c>
      <c r="Q30" s="163">
        <v>56.131343554377601</v>
      </c>
      <c r="R30" s="163">
        <v>3.0151939892330901</v>
      </c>
      <c r="S30" s="163">
        <v>2.8397379293586802</v>
      </c>
      <c r="T30" s="163">
        <v>56.566921447882002</v>
      </c>
      <c r="U30" s="163">
        <v>58.508174363559498</v>
      </c>
      <c r="V30" s="163">
        <v>82.194387585589595</v>
      </c>
      <c r="W30" s="163">
        <v>81.331686441046003</v>
      </c>
      <c r="X30" s="163">
        <v>69.9786952429818</v>
      </c>
      <c r="Y30" s="163">
        <v>68.563290054127094</v>
      </c>
      <c r="Z30" s="163">
        <v>60.840344494299501</v>
      </c>
      <c r="AA30" s="163">
        <v>61.853003535451897</v>
      </c>
      <c r="AB30" s="163">
        <v>889.90805496487303</v>
      </c>
      <c r="AC30" s="163">
        <v>898.84880345539898</v>
      </c>
      <c r="AD30" s="163">
        <v>79.752401387899894</v>
      </c>
      <c r="AE30" s="163">
        <v>80.653458635244405</v>
      </c>
      <c r="AF30" s="163">
        <v>15.586919957387099</v>
      </c>
      <c r="AG30" s="163">
        <v>16.786454088390201</v>
      </c>
      <c r="AH30" s="163">
        <v>88.564676878683699</v>
      </c>
      <c r="AI30" s="163">
        <v>89.999155334305797</v>
      </c>
    </row>
    <row r="31" spans="1:35" x14ac:dyDescent="0.2">
      <c r="B31" s="163">
        <v>31.831669271196901</v>
      </c>
      <c r="C31" s="163">
        <v>37.494636888119302</v>
      </c>
      <c r="D31" s="163">
        <v>93.880983001093597</v>
      </c>
      <c r="E31" s="163">
        <v>91.689650299057305</v>
      </c>
      <c r="F31" s="163">
        <v>153.382879951083</v>
      </c>
      <c r="G31" s="163">
        <v>136.47241370572701</v>
      </c>
      <c r="H31" s="163">
        <v>104.55102011420701</v>
      </c>
      <c r="I31" s="163">
        <v>107.83554944155399</v>
      </c>
      <c r="J31" s="163">
        <v>66.371893495528596</v>
      </c>
      <c r="K31" s="163">
        <v>71.485496847374904</v>
      </c>
      <c r="L31" s="163">
        <v>124.42083197109601</v>
      </c>
      <c r="M31" s="163">
        <v>132.95770497832899</v>
      </c>
      <c r="N31" s="163">
        <v>474.85828073115101</v>
      </c>
      <c r="O31" s="163">
        <v>473.42758517104198</v>
      </c>
      <c r="P31" s="163">
        <v>47.538144773684401</v>
      </c>
      <c r="Q31" s="163">
        <v>51.212762493852203</v>
      </c>
      <c r="R31" s="163">
        <v>2.54892578472219</v>
      </c>
      <c r="S31" s="163">
        <v>2.4584939333022899</v>
      </c>
      <c r="T31" s="163">
        <v>50.804668959154299</v>
      </c>
      <c r="U31" s="163">
        <v>49.113944629070303</v>
      </c>
      <c r="V31" s="163">
        <v>50.003601970474001</v>
      </c>
      <c r="W31" s="163">
        <v>54.629860136172503</v>
      </c>
      <c r="X31" s="163">
        <v>60.045433482596202</v>
      </c>
      <c r="Y31" s="163">
        <v>56.012403086929297</v>
      </c>
      <c r="Z31" s="163">
        <v>46.039345430003401</v>
      </c>
      <c r="AA31" s="163">
        <v>49.630004525594998</v>
      </c>
      <c r="AB31" s="163">
        <v>849.35269732385802</v>
      </c>
      <c r="AC31" s="163">
        <v>858.481547180951</v>
      </c>
      <c r="AD31" s="163">
        <v>55.479423146283203</v>
      </c>
      <c r="AE31" s="163">
        <v>56.286182795352197</v>
      </c>
      <c r="AF31" s="163">
        <v>14.311083515801901</v>
      </c>
      <c r="AG31" s="163">
        <v>14.6332968657258</v>
      </c>
      <c r="AH31" s="163">
        <v>73.959697207139996</v>
      </c>
      <c r="AI31" s="163">
        <v>78.366433977763407</v>
      </c>
    </row>
    <row r="32" spans="1:35" x14ac:dyDescent="0.2">
      <c r="B32" s="163">
        <v>31.843159982065199</v>
      </c>
      <c r="C32" s="163">
        <v>32.2894375845786</v>
      </c>
      <c r="D32" s="163">
        <v>100.847957377936</v>
      </c>
      <c r="E32" s="163">
        <v>96.222445172618706</v>
      </c>
      <c r="F32" s="163">
        <v>158.00218212510001</v>
      </c>
      <c r="G32" s="163">
        <v>144.36133263809199</v>
      </c>
      <c r="H32" s="163">
        <v>144.26102989965</v>
      </c>
      <c r="I32" s="163">
        <v>129.36881719886199</v>
      </c>
      <c r="J32" s="163">
        <v>76.305567629489701</v>
      </c>
      <c r="K32" s="163">
        <v>82.672225738656195</v>
      </c>
      <c r="L32" s="163">
        <v>120.51667539396701</v>
      </c>
      <c r="M32" s="163">
        <v>123.53157861389001</v>
      </c>
      <c r="N32" s="163">
        <v>460.05684428774299</v>
      </c>
      <c r="O32" s="163">
        <v>448.24702595436702</v>
      </c>
      <c r="P32" s="163">
        <v>52.920392568982003</v>
      </c>
      <c r="Q32" s="163">
        <v>50.357824837277299</v>
      </c>
      <c r="R32" s="163">
        <v>2.4692129183719498</v>
      </c>
      <c r="S32" s="163">
        <v>2.5716079975180199</v>
      </c>
      <c r="T32" s="163">
        <v>51.6688448433923</v>
      </c>
      <c r="U32" s="163">
        <v>58.593049004795397</v>
      </c>
      <c r="V32" s="163">
        <v>62.5843846891376</v>
      </c>
      <c r="W32" s="163">
        <v>62.078220109365503</v>
      </c>
      <c r="X32" s="163">
        <v>60.848514183013798</v>
      </c>
      <c r="Y32" s="163">
        <v>68.012531115436204</v>
      </c>
      <c r="Z32" s="163">
        <v>57.434044086196401</v>
      </c>
      <c r="AA32" s="163">
        <v>63.489179998517301</v>
      </c>
      <c r="AB32" s="163">
        <v>818.25814121986195</v>
      </c>
      <c r="AC32" s="163">
        <v>824.074125463923</v>
      </c>
      <c r="AD32" s="163">
        <v>67.737781979481099</v>
      </c>
      <c r="AE32" s="163">
        <v>67.9738071678278</v>
      </c>
      <c r="AF32" s="163">
        <v>13.8357652807278</v>
      </c>
      <c r="AG32" s="163">
        <v>13.726494875762</v>
      </c>
      <c r="AH32" s="163">
        <v>76.966626344788807</v>
      </c>
      <c r="AI32" s="163">
        <v>82.835831477043996</v>
      </c>
    </row>
    <row r="33" spans="2:35" x14ac:dyDescent="0.2">
      <c r="B33" s="163">
        <v>31.559447773933002</v>
      </c>
      <c r="C33" s="163">
        <v>37.012115805965003</v>
      </c>
      <c r="D33" s="163">
        <v>78.877291790441703</v>
      </c>
      <c r="E33" s="163">
        <v>90.334548311653805</v>
      </c>
      <c r="F33" s="163">
        <v>164.80040497688901</v>
      </c>
      <c r="G33" s="163">
        <v>165.26926214394999</v>
      </c>
      <c r="H33" s="163">
        <v>133.35913731922901</v>
      </c>
      <c r="I33" s="163">
        <v>134.56900986866299</v>
      </c>
      <c r="J33" s="163">
        <v>80.559152658799704</v>
      </c>
      <c r="K33" s="163">
        <v>76.015742168591501</v>
      </c>
      <c r="L33" s="163">
        <v>120.368789510708</v>
      </c>
      <c r="M33" s="163">
        <v>135.205729252233</v>
      </c>
      <c r="N33" s="163">
        <v>451.77939848216198</v>
      </c>
      <c r="O33" s="163">
        <v>492.200104263041</v>
      </c>
      <c r="P33" s="163">
        <v>48.942700070896599</v>
      </c>
      <c r="Q33" s="163">
        <v>51.0032764888253</v>
      </c>
      <c r="R33" s="163">
        <v>2.4363920003150898</v>
      </c>
      <c r="S33" s="163">
        <v>2.55882624157312</v>
      </c>
      <c r="T33" s="163">
        <v>49.6624283933577</v>
      </c>
      <c r="U33" s="163">
        <v>55.062272342223103</v>
      </c>
      <c r="V33" s="163">
        <v>83.904519052996093</v>
      </c>
      <c r="W33" s="163">
        <v>77.140645264012903</v>
      </c>
      <c r="X33" s="163">
        <v>58.702662623879299</v>
      </c>
      <c r="Y33" s="163">
        <v>63.243639444953601</v>
      </c>
      <c r="Z33" s="163">
        <v>47.876132422809398</v>
      </c>
      <c r="AA33" s="163">
        <v>54.028266438223</v>
      </c>
      <c r="AB33" s="163">
        <v>823.79125928411497</v>
      </c>
      <c r="AC33" s="163">
        <v>861.45181988306899</v>
      </c>
      <c r="AD33" s="163">
        <v>70.762410501386299</v>
      </c>
      <c r="AE33" s="163">
        <v>65.758562326492907</v>
      </c>
      <c r="AF33" s="163">
        <v>15.114136929723401</v>
      </c>
      <c r="AG33" s="163">
        <v>15.9206448800979</v>
      </c>
      <c r="AH33" s="163">
        <v>75.941593473364705</v>
      </c>
      <c r="AI33" s="163">
        <v>81.060062465682705</v>
      </c>
    </row>
    <row r="34" spans="2:35" x14ac:dyDescent="0.2">
      <c r="B34" s="163">
        <v>30.7037604358081</v>
      </c>
      <c r="C34" s="163">
        <v>39.414693602132203</v>
      </c>
      <c r="D34" s="163">
        <v>107.058281158593</v>
      </c>
      <c r="E34" s="163">
        <v>100.000456410239</v>
      </c>
      <c r="F34" s="163">
        <v>159.83732233601501</v>
      </c>
      <c r="G34" s="163">
        <v>153.97299935454799</v>
      </c>
      <c r="H34" s="163">
        <v>129.21340838941401</v>
      </c>
      <c r="I34" s="163">
        <v>134.07782056175299</v>
      </c>
      <c r="J34" s="163">
        <v>67.2591764291396</v>
      </c>
      <c r="K34" s="163">
        <v>76.416322801647695</v>
      </c>
      <c r="L34" s="163">
        <v>124.631869382125</v>
      </c>
      <c r="M34" s="163">
        <v>130.96116683308301</v>
      </c>
      <c r="N34" s="163">
        <v>466.48511598748598</v>
      </c>
      <c r="O34" s="163">
        <v>483.32703665724603</v>
      </c>
      <c r="P34" s="163">
        <v>52.115312004937799</v>
      </c>
      <c r="Q34" s="163">
        <v>51.489570823844097</v>
      </c>
      <c r="R34" s="163">
        <v>2.6915394313752099</v>
      </c>
      <c r="S34" s="163">
        <v>2.8727629480379102</v>
      </c>
      <c r="T34" s="163">
        <v>54.674463088165503</v>
      </c>
      <c r="U34" s="163">
        <v>59.467502989275701</v>
      </c>
      <c r="V34" s="163">
        <v>74.164873478379207</v>
      </c>
      <c r="W34" s="163">
        <v>93.392556292063603</v>
      </c>
      <c r="X34" s="163">
        <v>67.639118203648096</v>
      </c>
      <c r="Y34" s="163">
        <v>68.7267622877131</v>
      </c>
      <c r="Z34" s="163">
        <v>51.686949009212597</v>
      </c>
      <c r="AA34" s="163">
        <v>57.7121429288621</v>
      </c>
      <c r="AB34" s="163">
        <v>862.70715130240899</v>
      </c>
      <c r="AC34" s="163">
        <v>839.59333834746201</v>
      </c>
      <c r="AD34" s="163">
        <v>68.280303673873703</v>
      </c>
      <c r="AE34" s="163">
        <v>72.359508660963698</v>
      </c>
      <c r="AF34" s="163">
        <v>14.6427305881588</v>
      </c>
      <c r="AG34" s="163">
        <v>16.2519602443571</v>
      </c>
      <c r="AH34" s="163">
        <v>79.093349716984605</v>
      </c>
      <c r="AI34" s="163">
        <v>84.044023343055699</v>
      </c>
    </row>
    <row r="35" spans="2:35" x14ac:dyDescent="0.2">
      <c r="B35" s="163">
        <v>34.986727536286402</v>
      </c>
      <c r="C35" s="163">
        <v>28.826850161794301</v>
      </c>
      <c r="D35" s="163">
        <v>106.065927168927</v>
      </c>
      <c r="E35" s="163">
        <v>91.997984565724295</v>
      </c>
      <c r="F35" s="163">
        <v>146.62612303238501</v>
      </c>
      <c r="G35" s="163">
        <v>132.99012549201601</v>
      </c>
      <c r="H35" s="163">
        <v>131.084062144824</v>
      </c>
      <c r="I35" s="163">
        <v>115.972258359675</v>
      </c>
      <c r="J35" s="163">
        <v>74.192140566272798</v>
      </c>
      <c r="K35" s="163">
        <v>64.508274008841894</v>
      </c>
      <c r="L35" s="163">
        <v>127.43078190497199</v>
      </c>
      <c r="M35" s="163">
        <v>126.051190163794</v>
      </c>
      <c r="N35" s="163">
        <v>472.30050776113001</v>
      </c>
      <c r="O35" s="163">
        <v>458.00367012850802</v>
      </c>
      <c r="P35" s="163">
        <v>49.209412045647603</v>
      </c>
      <c r="Q35" s="163">
        <v>36.985323902566101</v>
      </c>
      <c r="R35" s="163">
        <v>2.5135344447013601</v>
      </c>
      <c r="S35" s="163">
        <v>2.4169039942662498</v>
      </c>
      <c r="T35" s="163">
        <v>47.832022225746698</v>
      </c>
      <c r="U35" s="163">
        <v>47.607507831768601</v>
      </c>
      <c r="V35" s="163">
        <v>73.266102082943206</v>
      </c>
      <c r="W35" s="163">
        <v>60.807221914181902</v>
      </c>
      <c r="X35" s="163">
        <v>62.669900134122003</v>
      </c>
      <c r="Y35" s="163">
        <v>58.751452454067</v>
      </c>
      <c r="Z35" s="163">
        <v>53.024710022982802</v>
      </c>
      <c r="AA35" s="163">
        <v>44.486367019114098</v>
      </c>
      <c r="AB35" s="163">
        <v>852.40385620622396</v>
      </c>
      <c r="AC35" s="163">
        <v>853.46059393181497</v>
      </c>
      <c r="AD35" s="163">
        <v>59.408270884326903</v>
      </c>
      <c r="AE35" s="163">
        <v>64.8298850322129</v>
      </c>
      <c r="AF35" s="163">
        <v>14.965331842506099</v>
      </c>
      <c r="AG35" s="163">
        <v>14.7938428098137</v>
      </c>
      <c r="AH35" s="163">
        <v>92.045456549227495</v>
      </c>
      <c r="AI35" s="163">
        <v>67.467392901954298</v>
      </c>
    </row>
    <row r="36" spans="2:35" x14ac:dyDescent="0.2">
      <c r="E36" s="175"/>
      <c r="F36" s="175"/>
    </row>
    <row r="37" spans="2:35" x14ac:dyDescent="0.2">
      <c r="E37" s="175"/>
      <c r="F37" s="175"/>
    </row>
    <row r="38" spans="2:35" x14ac:dyDescent="0.2">
      <c r="E38" s="175"/>
      <c r="F38" s="175"/>
    </row>
    <row r="39" spans="2:35" x14ac:dyDescent="0.2">
      <c r="E39" s="175"/>
      <c r="F39" s="175"/>
    </row>
    <row r="40" spans="2:35" x14ac:dyDescent="0.2">
      <c r="E40" s="175"/>
      <c r="F40" s="175"/>
    </row>
    <row r="41" spans="2:35" x14ac:dyDescent="0.2">
      <c r="E41" s="175"/>
      <c r="F41" s="175"/>
    </row>
    <row r="42" spans="2:35" x14ac:dyDescent="0.2">
      <c r="E42" s="175"/>
      <c r="F42" s="1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"/>
  <sheetViews>
    <sheetView topLeftCell="O1" workbookViewId="0">
      <selection activeCell="W1" sqref="W1:W8"/>
    </sheetView>
  </sheetViews>
  <sheetFormatPr baseColWidth="10" defaultColWidth="9.140625" defaultRowHeight="15" x14ac:dyDescent="0.25"/>
  <cols>
    <col min="1" max="1" width="16.28515625" bestFit="1" customWidth="1"/>
    <col min="2" max="2" width="7.140625" bestFit="1" customWidth="1"/>
    <col min="3" max="3" width="25.85546875" bestFit="1" customWidth="1"/>
    <col min="4" max="4" width="9.42578125" bestFit="1" customWidth="1"/>
    <col min="5" max="5" width="14.140625" bestFit="1" customWidth="1"/>
    <col min="6" max="6" width="18.28515625" bestFit="1" customWidth="1"/>
    <col min="7" max="7" width="22.7109375" bestFit="1" customWidth="1"/>
    <col min="8" max="8" width="18" bestFit="1" customWidth="1"/>
    <col min="9" max="9" width="9.42578125" bestFit="1" customWidth="1"/>
    <col min="10" max="10" width="8.7109375" bestFit="1" customWidth="1"/>
    <col min="11" max="11" width="17.28515625" bestFit="1" customWidth="1"/>
    <col min="12" max="13" width="11.140625" bestFit="1" customWidth="1"/>
    <col min="14" max="14" width="13.5703125" bestFit="1" customWidth="1"/>
    <col min="15" max="15" width="35.28515625" bestFit="1" customWidth="1"/>
    <col min="17" max="17" width="26.28515625" bestFit="1" customWidth="1"/>
    <col min="18" max="18" width="17.85546875" bestFit="1" customWidth="1"/>
    <col min="19" max="19" width="11.140625" bestFit="1" customWidth="1"/>
    <col min="20" max="20" width="25.42578125" bestFit="1" customWidth="1"/>
    <col min="21" max="21" width="8.85546875" bestFit="1" customWidth="1"/>
    <col min="22" max="22" width="9.7109375" bestFit="1" customWidth="1"/>
  </cols>
  <sheetData>
    <row r="1" spans="1:23" ht="165" x14ac:dyDescent="0.25">
      <c r="A1" s="2" t="s">
        <v>91</v>
      </c>
      <c r="B1" s="2" t="s">
        <v>19</v>
      </c>
      <c r="C1" s="2" t="s">
        <v>107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10</v>
      </c>
      <c r="O1" s="1" t="s">
        <v>11</v>
      </c>
      <c r="P1" s="1" t="s">
        <v>30</v>
      </c>
      <c r="Q1" s="1" t="s">
        <v>31</v>
      </c>
      <c r="R1" s="2"/>
      <c r="S1" s="2"/>
      <c r="T1" s="1" t="s">
        <v>99</v>
      </c>
      <c r="U1" s="1" t="s">
        <v>101</v>
      </c>
      <c r="V1" s="1" t="s">
        <v>9</v>
      </c>
      <c r="W1" s="1" t="s">
        <v>114</v>
      </c>
    </row>
    <row r="2" spans="1:23" x14ac:dyDescent="0.25">
      <c r="A2" s="6" t="s">
        <v>92</v>
      </c>
      <c r="B2" t="s">
        <v>32</v>
      </c>
      <c r="C2" s="10" t="s">
        <v>108</v>
      </c>
      <c r="D2" s="3" t="s">
        <v>33</v>
      </c>
      <c r="E2" s="4" t="s">
        <v>34</v>
      </c>
      <c r="F2" s="5" t="s">
        <v>35</v>
      </c>
      <c r="G2" s="5" t="s">
        <v>36</v>
      </c>
      <c r="H2" s="5" t="s">
        <v>37</v>
      </c>
      <c r="I2" s="3" t="s">
        <v>33</v>
      </c>
      <c r="K2" s="5" t="s">
        <v>38</v>
      </c>
      <c r="L2" s="5" t="s">
        <v>39</v>
      </c>
      <c r="M2" s="5" t="s">
        <v>39</v>
      </c>
      <c r="N2" s="5" t="s">
        <v>40</v>
      </c>
      <c r="O2" s="5" t="s">
        <v>41</v>
      </c>
      <c r="P2" s="5" t="s">
        <v>42</v>
      </c>
      <c r="Q2" s="5" t="s">
        <v>43</v>
      </c>
      <c r="R2" s="5" t="s">
        <v>44</v>
      </c>
      <c r="S2" s="5" t="s">
        <v>45</v>
      </c>
      <c r="T2" s="5" t="s">
        <v>100</v>
      </c>
      <c r="U2" s="5" t="s">
        <v>102</v>
      </c>
      <c r="V2" s="9" t="s">
        <v>39</v>
      </c>
      <c r="W2" s="5" t="s">
        <v>115</v>
      </c>
    </row>
    <row r="3" spans="1:23" x14ac:dyDescent="0.25">
      <c r="A3" s="6" t="s">
        <v>93</v>
      </c>
      <c r="B3" t="s">
        <v>46</v>
      </c>
      <c r="C3" s="10" t="s">
        <v>109</v>
      </c>
      <c r="D3" s="5" t="s">
        <v>46</v>
      </c>
      <c r="E3" s="4" t="s">
        <v>47</v>
      </c>
      <c r="F3" s="5" t="s">
        <v>48</v>
      </c>
      <c r="G3" s="5" t="s">
        <v>49</v>
      </c>
      <c r="H3" s="5" t="s">
        <v>50</v>
      </c>
      <c r="I3" s="5" t="s">
        <v>46</v>
      </c>
      <c r="K3" s="3" t="s">
        <v>51</v>
      </c>
      <c r="L3" s="5" t="s">
        <v>52</v>
      </c>
      <c r="M3" s="5" t="s">
        <v>52</v>
      </c>
      <c r="N3" s="5" t="s">
        <v>53</v>
      </c>
      <c r="O3" s="5" t="s">
        <v>54</v>
      </c>
      <c r="P3" s="5" t="s">
        <v>55</v>
      </c>
      <c r="Q3" s="5" t="s">
        <v>56</v>
      </c>
      <c r="R3" s="5" t="s">
        <v>57</v>
      </c>
      <c r="S3" s="5" t="s">
        <v>58</v>
      </c>
      <c r="T3" s="8" t="s">
        <v>113</v>
      </c>
      <c r="U3" s="5" t="s">
        <v>103</v>
      </c>
      <c r="V3" s="9" t="s">
        <v>52</v>
      </c>
      <c r="W3" s="5" t="s">
        <v>116</v>
      </c>
    </row>
    <row r="4" spans="1:23" x14ac:dyDescent="0.25">
      <c r="A4" s="6" t="s">
        <v>94</v>
      </c>
      <c r="C4" s="10" t="s">
        <v>110</v>
      </c>
      <c r="E4" s="4" t="s">
        <v>59</v>
      </c>
      <c r="F4" s="5" t="s">
        <v>60</v>
      </c>
      <c r="G4" s="5" t="s">
        <v>61</v>
      </c>
      <c r="H4" s="5" t="s">
        <v>62</v>
      </c>
      <c r="K4" s="5" t="s">
        <v>46</v>
      </c>
      <c r="L4" s="5" t="s">
        <v>63</v>
      </c>
      <c r="M4" s="5" t="s">
        <v>64</v>
      </c>
      <c r="N4" s="5" t="s">
        <v>65</v>
      </c>
      <c r="O4" s="5" t="s">
        <v>66</v>
      </c>
      <c r="Q4" s="5" t="s">
        <v>67</v>
      </c>
      <c r="R4" s="5" t="s">
        <v>68</v>
      </c>
      <c r="S4" s="5" t="s">
        <v>69</v>
      </c>
      <c r="V4" s="9" t="s">
        <v>63</v>
      </c>
      <c r="W4" t="s">
        <v>117</v>
      </c>
    </row>
    <row r="5" spans="1:23" x14ac:dyDescent="0.25">
      <c r="A5" s="6" t="s">
        <v>95</v>
      </c>
      <c r="C5" s="10" t="s">
        <v>111</v>
      </c>
      <c r="E5" s="4" t="s">
        <v>70</v>
      </c>
      <c r="F5" s="5" t="s">
        <v>71</v>
      </c>
      <c r="G5" s="5" t="s">
        <v>72</v>
      </c>
      <c r="H5" s="5" t="s">
        <v>73</v>
      </c>
      <c r="L5" s="5" t="s">
        <v>74</v>
      </c>
      <c r="M5" s="5" t="s">
        <v>75</v>
      </c>
      <c r="N5" s="5" t="s">
        <v>76</v>
      </c>
      <c r="O5" s="5" t="s">
        <v>77</v>
      </c>
      <c r="Q5" s="5" t="s">
        <v>78</v>
      </c>
      <c r="S5" s="5" t="s">
        <v>79</v>
      </c>
      <c r="V5" s="9" t="s">
        <v>74</v>
      </c>
      <c r="W5" t="s">
        <v>118</v>
      </c>
    </row>
    <row r="6" spans="1:23" x14ac:dyDescent="0.25">
      <c r="A6" s="6" t="s">
        <v>96</v>
      </c>
      <c r="F6" s="5" t="s">
        <v>80</v>
      </c>
      <c r="G6" s="5" t="s">
        <v>81</v>
      </c>
      <c r="H6" s="5" t="s">
        <v>82</v>
      </c>
      <c r="L6" s="5" t="s">
        <v>83</v>
      </c>
      <c r="M6" s="5" t="s">
        <v>84</v>
      </c>
      <c r="N6" s="5" t="s">
        <v>85</v>
      </c>
      <c r="O6" s="5" t="s">
        <v>78</v>
      </c>
      <c r="S6" s="5" t="s">
        <v>86</v>
      </c>
      <c r="V6" s="9" t="s">
        <v>83</v>
      </c>
      <c r="W6" t="s">
        <v>119</v>
      </c>
    </row>
    <row r="7" spans="1:23" x14ac:dyDescent="0.25">
      <c r="A7" s="6" t="s">
        <v>97</v>
      </c>
      <c r="F7" s="5" t="s">
        <v>34</v>
      </c>
      <c r="G7" s="5" t="s">
        <v>78</v>
      </c>
      <c r="H7" s="5" t="s">
        <v>78</v>
      </c>
      <c r="L7" s="5" t="s">
        <v>87</v>
      </c>
      <c r="M7" s="5" t="s">
        <v>78</v>
      </c>
      <c r="N7" s="5" t="s">
        <v>88</v>
      </c>
      <c r="S7" s="5" t="s">
        <v>34</v>
      </c>
      <c r="V7" s="9" t="s">
        <v>87</v>
      </c>
      <c r="W7" t="s">
        <v>120</v>
      </c>
    </row>
    <row r="8" spans="1:23" x14ac:dyDescent="0.25">
      <c r="A8" s="6" t="s">
        <v>98</v>
      </c>
      <c r="F8" s="5" t="s">
        <v>78</v>
      </c>
      <c r="L8" s="5" t="s">
        <v>78</v>
      </c>
      <c r="N8" s="5" t="s">
        <v>89</v>
      </c>
      <c r="S8" s="5" t="s">
        <v>78</v>
      </c>
      <c r="V8" s="9" t="s">
        <v>64</v>
      </c>
      <c r="W8" t="s">
        <v>78</v>
      </c>
    </row>
    <row r="9" spans="1:23" x14ac:dyDescent="0.25">
      <c r="A9" s="7" t="s">
        <v>78</v>
      </c>
      <c r="N9" s="5" t="s">
        <v>90</v>
      </c>
      <c r="V9" s="9" t="s">
        <v>75</v>
      </c>
    </row>
    <row r="10" spans="1:23" x14ac:dyDescent="0.25">
      <c r="N10" s="5" t="s">
        <v>78</v>
      </c>
      <c r="V10" s="9" t="s">
        <v>84</v>
      </c>
    </row>
    <row r="11" spans="1:23" x14ac:dyDescent="0.25">
      <c r="V11" s="9" t="s">
        <v>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64FB-3069-49D2-97C8-F1B9B71656D6}">
  <dimension ref="A1:K21"/>
  <sheetViews>
    <sheetView tabSelected="1" workbookViewId="0">
      <selection activeCell="I17" sqref="I17"/>
    </sheetView>
  </sheetViews>
  <sheetFormatPr baseColWidth="10" defaultRowHeight="16.5" x14ac:dyDescent="0.3"/>
  <cols>
    <col min="1" max="1" width="11.42578125" style="230"/>
    <col min="2" max="2" width="22.28515625" style="230" customWidth="1"/>
    <col min="3" max="3" width="16" style="230" customWidth="1"/>
    <col min="4" max="4" width="19" style="230" customWidth="1"/>
    <col min="5" max="5" width="11.42578125" style="230"/>
    <col min="6" max="6" width="15.7109375" style="230" bestFit="1" customWidth="1"/>
    <col min="7" max="16384" width="11.42578125" style="230"/>
  </cols>
  <sheetData>
    <row r="1" spans="1:11" ht="104.25" customHeight="1" x14ac:dyDescent="1.05">
      <c r="A1" s="235" t="s">
        <v>1578</v>
      </c>
      <c r="B1" s="235"/>
      <c r="C1" s="235"/>
      <c r="D1" s="235"/>
      <c r="E1" s="235"/>
      <c r="F1" s="235"/>
      <c r="G1" s="235"/>
      <c r="H1" s="233"/>
      <c r="I1" s="233"/>
      <c r="J1" s="233"/>
      <c r="K1" s="233"/>
    </row>
    <row r="3" spans="1:11" ht="22.5" x14ac:dyDescent="0.3">
      <c r="A3" s="232" t="s">
        <v>1577</v>
      </c>
      <c r="B3" s="232"/>
      <c r="C3" s="232"/>
      <c r="D3" s="232"/>
      <c r="E3" s="232"/>
      <c r="F3" s="232"/>
      <c r="G3" s="232"/>
      <c r="H3" s="236"/>
    </row>
    <row r="5" spans="1:11" x14ac:dyDescent="0.3">
      <c r="B5" s="231" t="s">
        <v>1283</v>
      </c>
      <c r="D5" s="231" t="s">
        <v>157</v>
      </c>
      <c r="F5" s="231" t="s">
        <v>161</v>
      </c>
    </row>
    <row r="6" spans="1:11" x14ac:dyDescent="0.3">
      <c r="B6" s="231" t="s">
        <v>149</v>
      </c>
      <c r="D6" s="231" t="s">
        <v>158</v>
      </c>
      <c r="F6" s="231" t="s">
        <v>121</v>
      </c>
    </row>
    <row r="7" spans="1:11" x14ac:dyDescent="0.3">
      <c r="B7" s="231" t="s">
        <v>1576</v>
      </c>
      <c r="D7" s="231" t="s">
        <v>206</v>
      </c>
      <c r="F7" s="231" t="s">
        <v>188</v>
      </c>
    </row>
    <row r="8" spans="1:11" x14ac:dyDescent="0.3">
      <c r="B8" s="231" t="s">
        <v>155</v>
      </c>
      <c r="D8" s="231" t="s">
        <v>138</v>
      </c>
      <c r="F8" s="231" t="s">
        <v>142</v>
      </c>
    </row>
    <row r="9" spans="1:11" x14ac:dyDescent="0.3">
      <c r="B9" s="231" t="s">
        <v>156</v>
      </c>
      <c r="D9" s="231" t="s">
        <v>218</v>
      </c>
      <c r="F9" s="231" t="s">
        <v>143</v>
      </c>
    </row>
    <row r="10" spans="1:11" x14ac:dyDescent="0.3">
      <c r="B10" s="231" t="s">
        <v>135</v>
      </c>
      <c r="D10" s="231" t="s">
        <v>159</v>
      </c>
      <c r="F10" s="231" t="s">
        <v>144</v>
      </c>
    </row>
    <row r="11" spans="1:11" x14ac:dyDescent="0.3">
      <c r="B11" s="231" t="s">
        <v>447</v>
      </c>
      <c r="D11" s="231" t="s">
        <v>140</v>
      </c>
      <c r="F11" s="231" t="s">
        <v>148</v>
      </c>
    </row>
    <row r="12" spans="1:11" x14ac:dyDescent="0.3">
      <c r="D12" s="231" t="s">
        <v>160</v>
      </c>
    </row>
    <row r="16" spans="1:11" x14ac:dyDescent="0.3">
      <c r="B16" s="237" t="s">
        <v>1579</v>
      </c>
      <c r="E16" s="234"/>
      <c r="F16" s="234"/>
      <c r="G16" s="234"/>
      <c r="H16" s="234"/>
    </row>
    <row r="17" spans="2:8" x14ac:dyDescent="0.3">
      <c r="B17" s="237" t="s">
        <v>1580</v>
      </c>
      <c r="E17" s="234"/>
      <c r="F17" s="234"/>
      <c r="G17" s="234"/>
      <c r="H17" s="234"/>
    </row>
    <row r="18" spans="2:8" x14ac:dyDescent="0.3">
      <c r="B18" s="237" t="s">
        <v>1581</v>
      </c>
      <c r="E18" s="234"/>
      <c r="F18" s="234"/>
      <c r="G18" s="234"/>
      <c r="H18" s="234"/>
    </row>
    <row r="19" spans="2:8" x14ac:dyDescent="0.3">
      <c r="B19" s="237" t="s">
        <v>1582</v>
      </c>
      <c r="E19" s="234"/>
      <c r="F19" s="234"/>
      <c r="G19" s="234"/>
      <c r="H19" s="234"/>
    </row>
    <row r="20" spans="2:8" x14ac:dyDescent="0.3">
      <c r="B20" s="237" t="s">
        <v>1583</v>
      </c>
      <c r="E20" s="234"/>
      <c r="F20" s="234"/>
      <c r="G20" s="234"/>
      <c r="H20" s="234"/>
    </row>
    <row r="21" spans="2:8" x14ac:dyDescent="0.3">
      <c r="B21" s="237" t="s">
        <v>1584</v>
      </c>
      <c r="E21" s="234"/>
      <c r="F21" s="234"/>
      <c r="G21" s="234"/>
      <c r="H21" s="234"/>
    </row>
  </sheetData>
  <mergeCells count="2">
    <mergeCell ref="A3:G3"/>
    <mergeCell ref="A1:G1"/>
  </mergeCells>
  <hyperlinks>
    <hyperlink ref="B5" location="'8-hydroxyquinoline'!A1" display="'8-hydroxyquinoline'!A1" xr:uid="{04C363FE-098E-4885-A17A-63BEDD6FA87C}"/>
    <hyperlink ref="B6" location="'Aclonifen'!A1" display="'Aclonifen'!A1" xr:uid="{5872FD07-9F16-4620-AE71-FE14F6A1D6F7}"/>
    <hyperlink ref="B7" location="'Bifenazate-Bifenazate Diazene'!A1" display="'Bifenazate-Bifenazate Diazene'!A1" xr:uid="{9DC09AA3-8E19-43E1-86E5-A92E2A3529C7}"/>
    <hyperlink ref="B8" location="'Captan'!A1" display="'Captan'!A1" xr:uid="{5A7CA3F0-6BE2-4C1D-8311-8C29474D22B7}"/>
    <hyperlink ref="B9" location="'Chlorothalonil'!A1" display="'Chlorothalonil'!A1" xr:uid="{66B32C96-5EAD-4486-942D-0BE447D11611}"/>
    <hyperlink ref="B10" location="'Cyflumetofen'!A1" display="'Cyflumetofen'!A1" xr:uid="{ED190F8F-FA57-4A18-88A4-4F8A38A9764F}"/>
    <hyperlink ref="B11" location="'Cyhalofop butyl'!A1" display="'Cyhalofop butyl'!A1" xr:uid="{FCE4A184-D81A-4A66-9242-2237E2D99FBA}"/>
    <hyperlink ref="D5" location="'Flonicamid'!A1" display="'Flonicamid'!A1" xr:uid="{2292525D-7CD4-4ED2-B04B-624D47EE9FC6}"/>
    <hyperlink ref="D6" location="'Folpet'!A1" display="'Folpet'!A1" xr:uid="{E054B32B-8C94-4DA8-AC53-15CE22AA2011}"/>
    <hyperlink ref="D7" location="'Formetanate'!A1" display="'Formetanate'!A1" xr:uid="{B8CD227B-18D3-4ADC-B50F-B95119B2B368}"/>
    <hyperlink ref="D8" location="'Mefentrifluconazole'!A1" display="'Mefentrifluconazole'!A1" xr:uid="{200D76AD-7552-4874-AB4A-E2B86A14483F}"/>
    <hyperlink ref="D9" location="'Oxadiargyl'!A1" display="'Oxadiargyl'!A1" xr:uid="{40A6D438-EFD1-425E-ABB0-AA23596A4CFE}"/>
    <hyperlink ref="D10" location="'Oxyfluorfen'!A1" display="'Oxyfluorfen'!A1" xr:uid="{8B5E2C6A-48CD-4FA2-BDFB-066A34A15E7D}"/>
    <hyperlink ref="D11" location="'Pencycuron'!A1" display="'Pencycuron'!A1" xr:uid="{A7697E8D-C643-4BB0-B131-25E02AF08551}"/>
    <hyperlink ref="D12" location="'Penflufen'!A1" display="'Penflufen'!A1" xr:uid="{AC847D9F-FC5D-43A3-83A6-43DFF8488A9A}"/>
    <hyperlink ref="F5" location="'Permethrin'!A1" display="'Permethrin'!A1" xr:uid="{9FB51CDA-65B0-414F-8C06-AFD2150DDA67}"/>
    <hyperlink ref="F6" location="'Propamocarb'!A1" display="'Propamocarb'!A1" xr:uid="{44629E10-553D-410C-BC54-5B3DC0D62B99}"/>
    <hyperlink ref="F7" location="'Pymetrozine'!A1" display="'Pymetrozine'!A1" xr:uid="{B2D8F6A5-2833-480A-9C7D-41634A586B93}"/>
    <hyperlink ref="F8" location="'Pyraclostrobin'!A1" display="'Pyraclostrobin'!A1" xr:uid="{A56FCC1B-78E6-4DDB-909D-BA704B1B7E6E}"/>
    <hyperlink ref="F9" location="'Pyridate'!A1" display="'Pyridate'!A1" xr:uid="{F25EA66D-BF5A-451C-93FA-B13BA7380F21}"/>
    <hyperlink ref="F10" location="'Spirotetramat'!A1" display="'Spirotetramat'!A1" xr:uid="{BF60D1FA-D049-478F-A7FC-7980EE8EDEF3}"/>
    <hyperlink ref="F11" location="'Triazophos'!A1" display="'Triazophos'!A1" xr:uid="{53B2DF98-1F0C-42D6-AB01-B9F18646DAA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AEDC-5FF0-4CCA-9612-7EC9D4F14AFE}">
  <dimension ref="A1:AE8"/>
  <sheetViews>
    <sheetView workbookViewId="0">
      <selection activeCell="B22" sqref="B22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30" customFormat="1" ht="120" x14ac:dyDescent="0.25">
      <c r="A1" s="22" t="s">
        <v>112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600</v>
      </c>
      <c r="B2" s="221" t="s">
        <v>1283</v>
      </c>
      <c r="C2" s="221">
        <v>4.5999999999999999E-2</v>
      </c>
      <c r="D2" s="221" t="s">
        <v>108</v>
      </c>
      <c r="E2" s="221">
        <v>15</v>
      </c>
      <c r="F2" s="221" t="s">
        <v>93</v>
      </c>
      <c r="G2" s="221"/>
      <c r="H2" s="221"/>
      <c r="I2" s="221" t="s">
        <v>46</v>
      </c>
      <c r="J2" s="221" t="s">
        <v>70</v>
      </c>
      <c r="K2" s="221">
        <v>902</v>
      </c>
      <c r="L2" s="221" t="s">
        <v>34</v>
      </c>
      <c r="M2" s="221" t="s">
        <v>102</v>
      </c>
      <c r="N2" s="221" t="s">
        <v>52</v>
      </c>
      <c r="O2" s="221" t="s">
        <v>88</v>
      </c>
      <c r="P2" s="221" t="s">
        <v>66</v>
      </c>
      <c r="Q2" s="221" t="s">
        <v>42</v>
      </c>
      <c r="R2" s="221" t="s">
        <v>113</v>
      </c>
      <c r="S2" s="221">
        <v>5</v>
      </c>
      <c r="T2" s="221"/>
      <c r="U2" s="221" t="s">
        <v>603</v>
      </c>
      <c r="V2" s="221" t="s">
        <v>32</v>
      </c>
      <c r="W2" s="221">
        <v>5.0000000000000001E-3</v>
      </c>
      <c r="X2" s="221" t="s">
        <v>46</v>
      </c>
      <c r="Y2" s="221" t="s">
        <v>604</v>
      </c>
      <c r="Z2" s="221" t="s">
        <v>608</v>
      </c>
      <c r="AA2" s="221">
        <v>0.5</v>
      </c>
      <c r="AB2" s="221" t="s">
        <v>606</v>
      </c>
      <c r="AC2" s="221">
        <v>380</v>
      </c>
      <c r="AD2" s="221" t="s">
        <v>116</v>
      </c>
      <c r="AE2" s="221"/>
    </row>
    <row r="3" spans="1:31" ht="15" customHeight="1" x14ac:dyDescent="0.25">
      <c r="A3" s="221" t="s">
        <v>350</v>
      </c>
      <c r="B3" s="221" t="s">
        <v>1200</v>
      </c>
      <c r="C3" s="221">
        <v>7.0750000000000007E-2</v>
      </c>
      <c r="D3" s="221" t="s">
        <v>110</v>
      </c>
      <c r="E3" s="221">
        <v>5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180</v>
      </c>
      <c r="L3" s="221" t="s">
        <v>34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0.1</v>
      </c>
      <c r="T3" s="221"/>
      <c r="U3" s="221" t="s">
        <v>375</v>
      </c>
      <c r="V3" s="221" t="s">
        <v>32</v>
      </c>
      <c r="W3" s="221">
        <v>0.01</v>
      </c>
      <c r="X3" s="221" t="s">
        <v>46</v>
      </c>
      <c r="Y3" s="221" t="s">
        <v>295</v>
      </c>
      <c r="Z3" s="221" t="s">
        <v>352</v>
      </c>
      <c r="AA3" s="221">
        <v>2</v>
      </c>
      <c r="AB3" s="221" t="s">
        <v>127</v>
      </c>
      <c r="AC3" s="221" t="s">
        <v>353</v>
      </c>
      <c r="AD3" s="221" t="s">
        <v>116</v>
      </c>
      <c r="AE3" s="221"/>
    </row>
    <row r="4" spans="1:31" ht="15" customHeight="1" x14ac:dyDescent="0.25">
      <c r="A4" s="221" t="s">
        <v>1191</v>
      </c>
      <c r="B4" s="221" t="s">
        <v>1200</v>
      </c>
      <c r="C4" s="221"/>
      <c r="D4" s="221"/>
      <c r="E4" s="221">
        <v>10</v>
      </c>
      <c r="F4" s="221" t="s">
        <v>93</v>
      </c>
      <c r="G4" s="221"/>
      <c r="H4" s="221"/>
      <c r="I4" s="221" t="s">
        <v>46</v>
      </c>
      <c r="J4" s="221" t="s">
        <v>47</v>
      </c>
      <c r="K4" s="221">
        <v>60</v>
      </c>
      <c r="L4" s="221" t="s">
        <v>71</v>
      </c>
      <c r="M4" s="221" t="s">
        <v>103</v>
      </c>
      <c r="N4" s="221" t="s">
        <v>52</v>
      </c>
      <c r="O4" s="221" t="s">
        <v>53</v>
      </c>
      <c r="P4" s="221" t="s">
        <v>41</v>
      </c>
      <c r="Q4" s="221" t="s">
        <v>42</v>
      </c>
      <c r="R4" s="221" t="s">
        <v>113</v>
      </c>
      <c r="S4" s="221">
        <v>6</v>
      </c>
      <c r="T4" s="221"/>
      <c r="U4" s="221"/>
      <c r="V4" s="221" t="s">
        <v>32</v>
      </c>
      <c r="W4" s="221">
        <v>5.0000000000000001E-3</v>
      </c>
      <c r="X4" s="221" t="s">
        <v>46</v>
      </c>
      <c r="Y4" s="221" t="s">
        <v>1201</v>
      </c>
      <c r="Z4" s="221" t="s">
        <v>1202</v>
      </c>
      <c r="AA4" s="221">
        <v>1</v>
      </c>
      <c r="AB4" s="221" t="s">
        <v>127</v>
      </c>
      <c r="AC4" s="221">
        <v>805</v>
      </c>
      <c r="AD4" s="221" t="s">
        <v>119</v>
      </c>
      <c r="AE4" s="221"/>
    </row>
    <row r="5" spans="1:31" ht="15" customHeight="1" x14ac:dyDescent="0.25">
      <c r="A5" s="221" t="s">
        <v>1216</v>
      </c>
      <c r="B5" s="221" t="s">
        <v>1200</v>
      </c>
      <c r="C5" s="221">
        <v>8.337E-2</v>
      </c>
      <c r="D5" s="221" t="s">
        <v>110</v>
      </c>
      <c r="E5" s="221">
        <v>10</v>
      </c>
      <c r="F5" s="221" t="s">
        <v>93</v>
      </c>
      <c r="G5" s="221"/>
      <c r="H5" s="221"/>
      <c r="I5" s="221" t="s">
        <v>32</v>
      </c>
      <c r="J5" s="221" t="s">
        <v>59</v>
      </c>
      <c r="K5" s="221">
        <v>600</v>
      </c>
      <c r="L5" s="221" t="s">
        <v>35</v>
      </c>
      <c r="M5" s="221" t="s">
        <v>103</v>
      </c>
      <c r="N5" s="221" t="s">
        <v>52</v>
      </c>
      <c r="O5" s="221" t="s">
        <v>85</v>
      </c>
      <c r="P5" s="221" t="s">
        <v>41</v>
      </c>
      <c r="Q5" s="221" t="s">
        <v>42</v>
      </c>
      <c r="R5" s="221" t="s">
        <v>113</v>
      </c>
      <c r="S5" s="221">
        <v>0.86</v>
      </c>
      <c r="T5" s="221">
        <v>8.65</v>
      </c>
      <c r="U5" s="221" t="s">
        <v>1217</v>
      </c>
      <c r="V5" s="221" t="s">
        <v>32</v>
      </c>
      <c r="W5" s="221">
        <v>5.0000000000000001E-3</v>
      </c>
      <c r="X5" s="221" t="s">
        <v>32</v>
      </c>
      <c r="Y5" s="221" t="s">
        <v>1218</v>
      </c>
      <c r="Z5" s="221" t="s">
        <v>1219</v>
      </c>
      <c r="AA5" s="221">
        <v>1</v>
      </c>
      <c r="AB5" s="221" t="s">
        <v>216</v>
      </c>
      <c r="AC5" s="221">
        <v>686</v>
      </c>
      <c r="AD5" s="221" t="s">
        <v>116</v>
      </c>
      <c r="AE5" s="221"/>
    </row>
    <row r="6" spans="1:31" ht="15" customHeight="1" x14ac:dyDescent="0.25">
      <c r="A6" s="221" t="s">
        <v>920</v>
      </c>
      <c r="B6" s="221" t="s">
        <v>1200</v>
      </c>
      <c r="C6" s="222"/>
      <c r="D6" s="221"/>
      <c r="E6" s="222">
        <v>15</v>
      </c>
      <c r="F6" s="221" t="s">
        <v>915</v>
      </c>
      <c r="G6" s="221"/>
      <c r="H6" s="221"/>
      <c r="I6" s="221" t="s">
        <v>46</v>
      </c>
      <c r="J6" s="221" t="s">
        <v>59</v>
      </c>
      <c r="K6" s="221" t="s">
        <v>916</v>
      </c>
      <c r="L6" s="221" t="s">
        <v>48</v>
      </c>
      <c r="M6" s="221" t="s">
        <v>103</v>
      </c>
      <c r="N6" s="221" t="s">
        <v>52</v>
      </c>
      <c r="O6" s="221" t="s">
        <v>53</v>
      </c>
      <c r="P6" s="221" t="s">
        <v>41</v>
      </c>
      <c r="Q6" s="221" t="s">
        <v>42</v>
      </c>
      <c r="R6" s="221" t="s">
        <v>100</v>
      </c>
      <c r="S6" s="221">
        <v>6</v>
      </c>
      <c r="T6" s="221"/>
      <c r="U6" s="221" t="s">
        <v>917</v>
      </c>
      <c r="V6" s="221" t="s">
        <v>46</v>
      </c>
      <c r="W6" s="221">
        <v>0.01</v>
      </c>
      <c r="X6" s="221" t="s">
        <v>46</v>
      </c>
      <c r="Y6" s="221" t="s">
        <v>918</v>
      </c>
      <c r="Z6" s="221" t="s">
        <v>919</v>
      </c>
      <c r="AA6" s="221">
        <v>2</v>
      </c>
      <c r="AB6" s="221" t="s">
        <v>216</v>
      </c>
      <c r="AC6" s="222">
        <v>530</v>
      </c>
      <c r="AD6" s="221" t="s">
        <v>116</v>
      </c>
      <c r="AE6" s="221"/>
    </row>
    <row r="7" spans="1:31" ht="15" customHeight="1" x14ac:dyDescent="0.25">
      <c r="A7" s="221" t="s">
        <v>576</v>
      </c>
      <c r="B7" s="221" t="s">
        <v>1200</v>
      </c>
      <c r="C7" s="221"/>
      <c r="D7" s="221" t="s">
        <v>111</v>
      </c>
      <c r="E7" s="221">
        <v>10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10</v>
      </c>
      <c r="L7" s="221" t="s">
        <v>48</v>
      </c>
      <c r="M7" s="221" t="s">
        <v>103</v>
      </c>
      <c r="N7" s="221" t="s">
        <v>52</v>
      </c>
      <c r="O7" s="221" t="s">
        <v>53</v>
      </c>
      <c r="P7" s="221" t="s">
        <v>41</v>
      </c>
      <c r="Q7" s="221"/>
      <c r="R7" s="221" t="s">
        <v>113</v>
      </c>
      <c r="S7" s="221"/>
      <c r="T7" s="221"/>
      <c r="U7" s="221"/>
      <c r="V7" s="221" t="s">
        <v>32</v>
      </c>
      <c r="W7" s="221"/>
      <c r="X7" s="221" t="s">
        <v>46</v>
      </c>
      <c r="Y7" s="221" t="s">
        <v>592</v>
      </c>
      <c r="Z7" s="221" t="s">
        <v>593</v>
      </c>
      <c r="AA7" s="221">
        <v>2</v>
      </c>
      <c r="AB7" s="221" t="s">
        <v>127</v>
      </c>
      <c r="AC7" s="221">
        <v>554</v>
      </c>
      <c r="AD7" s="221" t="s">
        <v>120</v>
      </c>
      <c r="AE7" s="221"/>
    </row>
    <row r="8" spans="1:31" ht="15" customHeight="1" x14ac:dyDescent="0.25">
      <c r="A8" s="221" t="s">
        <v>1282</v>
      </c>
      <c r="B8" s="221" t="s">
        <v>1283</v>
      </c>
      <c r="C8" s="221">
        <v>6.6100000000000006E-2</v>
      </c>
      <c r="D8" s="221" t="s">
        <v>110</v>
      </c>
      <c r="E8" s="221">
        <v>10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600</v>
      </c>
      <c r="L8" s="221" t="s">
        <v>35</v>
      </c>
      <c r="M8" s="221" t="s">
        <v>103</v>
      </c>
      <c r="N8" s="221" t="s">
        <v>52</v>
      </c>
      <c r="O8" s="221" t="s">
        <v>85</v>
      </c>
      <c r="P8" s="221" t="s">
        <v>41</v>
      </c>
      <c r="Q8" s="221" t="s">
        <v>42</v>
      </c>
      <c r="R8" s="221" t="s">
        <v>1284</v>
      </c>
      <c r="S8" s="221">
        <v>0.72599999999999998</v>
      </c>
      <c r="T8" s="221">
        <v>1.4748000000000001</v>
      </c>
      <c r="U8" s="221" t="s">
        <v>1217</v>
      </c>
      <c r="V8" s="221" t="s">
        <v>32</v>
      </c>
      <c r="W8" s="221">
        <v>5.0000000000000001E-3</v>
      </c>
      <c r="X8" s="221" t="s">
        <v>32</v>
      </c>
      <c r="Y8" s="221" t="s">
        <v>1285</v>
      </c>
      <c r="Z8" s="221" t="s">
        <v>472</v>
      </c>
      <c r="AA8" s="221">
        <v>1</v>
      </c>
      <c r="AB8" s="221" t="s">
        <v>216</v>
      </c>
      <c r="AC8" s="221">
        <v>686</v>
      </c>
      <c r="AD8" s="221" t="s">
        <v>116</v>
      </c>
      <c r="AE8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664876A-8914-4849-ABB6-DA99618EB237}">
          <x14:formula1>
            <xm:f>Desplegables!$P$2:$P$3</xm:f>
          </x14:formula1>
          <xm:sqref>Q2:Q8</xm:sqref>
        </x14:dataValidation>
        <x14:dataValidation type="list" errorStyle="information" allowBlank="1" showInputMessage="1" xr:uid="{94AEBDEE-B3A8-44E7-8F1C-C0C5B68EC707}">
          <x14:formula1>
            <xm:f>Desplegables!$O$2:$O$6</xm:f>
          </x14:formula1>
          <xm:sqref>P2:P8</xm:sqref>
        </x14:dataValidation>
        <x14:dataValidation type="list" errorStyle="information" allowBlank="1" showInputMessage="1" xr:uid="{8DA0B73E-797A-4508-A00E-BCCD6C188670}">
          <x14:formula1>
            <xm:f>Desplegables!$N$2:$N$10</xm:f>
          </x14:formula1>
          <xm:sqref>O2:O8</xm:sqref>
        </x14:dataValidation>
        <x14:dataValidation type="list" errorStyle="information" allowBlank="1" showInputMessage="1" xr:uid="{67AA1385-8255-468A-9680-27B06AFD4589}">
          <x14:formula1>
            <xm:f>Desplegables!$V$2:$V$11</xm:f>
          </x14:formula1>
          <xm:sqref>N2:N8</xm:sqref>
        </x14:dataValidation>
        <x14:dataValidation type="list" allowBlank="1" showInputMessage="1" showErrorMessage="1" xr:uid="{42368563-C3A8-41CB-BA74-83653C07CE71}">
          <x14:formula1>
            <xm:f>Desplegables!$U$2:$U$3</xm:f>
          </x14:formula1>
          <xm:sqref>M2:M8</xm:sqref>
        </x14:dataValidation>
        <x14:dataValidation type="list" allowBlank="1" showInputMessage="1" showErrorMessage="1" xr:uid="{F4DA90E9-2745-45AA-91B3-41819F430771}">
          <x14:formula1>
            <xm:f>Desplegables!$T$2:$T$3</xm:f>
          </x14:formula1>
          <xm:sqref>R2:R8</xm:sqref>
        </x14:dataValidation>
        <x14:dataValidation type="list" allowBlank="1" showInputMessage="1" showErrorMessage="1" xr:uid="{D3B8DA29-28AC-4552-AAAE-4E95CE63843E}">
          <x14:formula1>
            <xm:f>Desplegables!$B$2:$B$3</xm:f>
          </x14:formula1>
          <xm:sqref>V2:V8 X2:X8 I2:I8</xm:sqref>
        </x14:dataValidation>
        <x14:dataValidation type="list" allowBlank="1" showInputMessage="1" xr:uid="{131D4FDA-E46C-457F-B632-E1D926DD872D}">
          <x14:formula1>
            <xm:f>Desplegables!$F$2:$F$8</xm:f>
          </x14:formula1>
          <xm:sqref>L2:L8</xm:sqref>
        </x14:dataValidation>
        <x14:dataValidation type="list" allowBlank="1" showInputMessage="1" showErrorMessage="1" xr:uid="{9034C5F1-6159-41FF-B932-2B2EBE5F91B4}">
          <x14:formula1>
            <xm:f>Desplegables!$E$2:$E$5</xm:f>
          </x14:formula1>
          <xm:sqref>J2:J8</xm:sqref>
        </x14:dataValidation>
        <x14:dataValidation type="list" errorStyle="information" allowBlank="1" showInputMessage="1" xr:uid="{664BA168-912D-40CD-B738-139A787B9D5F}">
          <x14:formula1>
            <xm:f>Desplegables!$A$2:$A$9</xm:f>
          </x14:formula1>
          <xm:sqref>F2:H8</xm:sqref>
        </x14:dataValidation>
        <x14:dataValidation type="list" allowBlank="1" showInputMessage="1" showErrorMessage="1" xr:uid="{586FFDBB-E463-4E5F-A5D1-3E4F8F3F7090}">
          <x14:formula1>
            <xm:f>Desplegables!$C$2:$C$5</xm:f>
          </x14:formula1>
          <xm:sqref>D2:D8</xm:sqref>
        </x14:dataValidation>
        <x14:dataValidation type="list" allowBlank="1" showInputMessage="1" showErrorMessage="1" xr:uid="{A5E731B4-B530-4096-8273-93B6195BDDA3}">
          <x14:formula1>
            <xm:f>Desplegables!$W$2:$W$8</xm:f>
          </x14:formula1>
          <xm:sqref>AD2:AD8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4D6D-BE42-49E0-A6E3-788D739E981D}">
  <dimension ref="A1:AE59"/>
  <sheetViews>
    <sheetView workbookViewId="0"/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17" customFormat="1" ht="120" x14ac:dyDescent="0.25">
      <c r="A1" s="22" t="s">
        <v>1587</v>
      </c>
      <c r="B1" s="22" t="s">
        <v>1586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149</v>
      </c>
      <c r="C2" s="221">
        <v>5.1999999999999998E-2</v>
      </c>
      <c r="D2" s="221" t="s">
        <v>111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103</v>
      </c>
      <c r="N2" s="221" t="s">
        <v>52</v>
      </c>
      <c r="O2" s="221" t="s">
        <v>53</v>
      </c>
      <c r="P2" s="221" t="s">
        <v>41</v>
      </c>
      <c r="Q2" s="221" t="s">
        <v>42</v>
      </c>
      <c r="R2" s="221" t="s">
        <v>113</v>
      </c>
      <c r="S2" s="221">
        <v>0</v>
      </c>
      <c r="T2" s="221"/>
      <c r="U2" s="221"/>
      <c r="V2" s="221" t="s">
        <v>32</v>
      </c>
      <c r="W2" s="221">
        <v>0.01</v>
      </c>
      <c r="X2" s="221" t="s">
        <v>46</v>
      </c>
      <c r="Y2" s="221" t="s">
        <v>628</v>
      </c>
      <c r="Z2" s="221" t="s">
        <v>467</v>
      </c>
      <c r="AA2" s="221">
        <v>3</v>
      </c>
      <c r="AB2" s="221" t="s">
        <v>1204</v>
      </c>
      <c r="AC2" s="221">
        <v>107</v>
      </c>
      <c r="AD2" s="221" t="s">
        <v>116</v>
      </c>
      <c r="AE2" s="221"/>
    </row>
    <row r="3" spans="1:31" ht="15" customHeight="1" x14ac:dyDescent="0.25">
      <c r="A3" s="221" t="s">
        <v>414</v>
      </c>
      <c r="B3" s="221" t="s">
        <v>149</v>
      </c>
      <c r="C3" s="221">
        <v>0.05</v>
      </c>
      <c r="D3" s="221" t="s">
        <v>111</v>
      </c>
      <c r="E3" s="221">
        <v>10</v>
      </c>
      <c r="F3" s="221" t="s">
        <v>93</v>
      </c>
      <c r="G3" s="221"/>
      <c r="H3" s="221"/>
      <c r="I3" s="221" t="s">
        <v>415</v>
      </c>
      <c r="J3" s="221" t="s">
        <v>59</v>
      </c>
      <c r="K3" s="221">
        <v>10</v>
      </c>
      <c r="L3" s="221" t="s">
        <v>48</v>
      </c>
      <c r="M3" s="221" t="s">
        <v>103</v>
      </c>
      <c r="N3" s="221" t="s">
        <v>52</v>
      </c>
      <c r="O3" s="221" t="s">
        <v>53</v>
      </c>
      <c r="P3" s="221" t="s">
        <v>41</v>
      </c>
      <c r="Q3" s="221" t="s">
        <v>42</v>
      </c>
      <c r="R3" s="221" t="s">
        <v>100</v>
      </c>
      <c r="S3" s="221"/>
      <c r="T3" s="221"/>
      <c r="U3" s="221" t="s">
        <v>165</v>
      </c>
      <c r="V3" s="221" t="s">
        <v>46</v>
      </c>
      <c r="W3" s="221">
        <v>0.01</v>
      </c>
      <c r="X3" s="221"/>
      <c r="Y3" s="221" t="s">
        <v>416</v>
      </c>
      <c r="Z3" s="221" t="s">
        <v>428</v>
      </c>
      <c r="AA3" s="221">
        <v>2</v>
      </c>
      <c r="AB3" s="221" t="s">
        <v>417</v>
      </c>
      <c r="AC3" s="221">
        <v>800</v>
      </c>
      <c r="AD3" s="221" t="s">
        <v>116</v>
      </c>
      <c r="AE3" s="221"/>
    </row>
    <row r="4" spans="1:31" ht="15" customHeight="1" x14ac:dyDescent="0.25">
      <c r="A4" s="221" t="s">
        <v>1190</v>
      </c>
      <c r="B4" s="221" t="s">
        <v>149</v>
      </c>
      <c r="C4" s="221">
        <v>2.7E-2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180</v>
      </c>
      <c r="L4" s="221" t="s">
        <v>48</v>
      </c>
      <c r="M4" s="221" t="s">
        <v>103</v>
      </c>
      <c r="N4" s="221" t="s">
        <v>52</v>
      </c>
      <c r="O4" s="221" t="s">
        <v>53</v>
      </c>
      <c r="P4" s="221" t="s">
        <v>41</v>
      </c>
      <c r="Q4" s="221" t="s">
        <v>42</v>
      </c>
      <c r="R4" s="221" t="s">
        <v>113</v>
      </c>
      <c r="S4" s="221"/>
      <c r="T4" s="221"/>
      <c r="U4" s="221"/>
      <c r="V4" s="221"/>
      <c r="W4" s="221" t="s">
        <v>894</v>
      </c>
      <c r="X4" s="221" t="s">
        <v>32</v>
      </c>
      <c r="Y4" s="221"/>
      <c r="Z4" s="221"/>
      <c r="AA4" s="221">
        <v>1</v>
      </c>
      <c r="AB4" s="221"/>
      <c r="AC4" s="221"/>
      <c r="AD4" s="221"/>
      <c r="AE4" s="221"/>
    </row>
    <row r="5" spans="1:31" ht="15" customHeight="1" x14ac:dyDescent="0.25">
      <c r="A5" s="221" t="s">
        <v>600</v>
      </c>
      <c r="B5" s="221" t="s">
        <v>149</v>
      </c>
      <c r="C5" s="221">
        <v>5.1999999999999998E-2</v>
      </c>
      <c r="D5" s="221" t="s">
        <v>108</v>
      </c>
      <c r="E5" s="221">
        <v>15</v>
      </c>
      <c r="F5" s="221" t="s">
        <v>93</v>
      </c>
      <c r="G5" s="221"/>
      <c r="H5" s="221"/>
      <c r="I5" s="221" t="s">
        <v>46</v>
      </c>
      <c r="J5" s="221" t="s">
        <v>70</v>
      </c>
      <c r="K5" s="221">
        <v>908</v>
      </c>
      <c r="L5" s="221" t="s">
        <v>34</v>
      </c>
      <c r="M5" s="221" t="s">
        <v>102</v>
      </c>
      <c r="N5" s="221" t="s">
        <v>52</v>
      </c>
      <c r="O5" s="221" t="s">
        <v>88</v>
      </c>
      <c r="P5" s="221" t="s">
        <v>66</v>
      </c>
      <c r="Q5" s="221" t="s">
        <v>42</v>
      </c>
      <c r="R5" s="221" t="s">
        <v>113</v>
      </c>
      <c r="S5" s="221">
        <v>5</v>
      </c>
      <c r="T5" s="221"/>
      <c r="U5" s="221" t="s">
        <v>603</v>
      </c>
      <c r="V5" s="221" t="s">
        <v>32</v>
      </c>
      <c r="W5" s="221">
        <v>5.0000000000000001E-3</v>
      </c>
      <c r="X5" s="221" t="s">
        <v>46</v>
      </c>
      <c r="Y5" s="221" t="s">
        <v>604</v>
      </c>
      <c r="Z5" s="221" t="s">
        <v>615</v>
      </c>
      <c r="AA5" s="221">
        <v>0.5</v>
      </c>
      <c r="AB5" s="221" t="s">
        <v>606</v>
      </c>
      <c r="AC5" s="221">
        <v>380</v>
      </c>
      <c r="AD5" s="221" t="s">
        <v>116</v>
      </c>
      <c r="AE5" s="221"/>
    </row>
    <row r="6" spans="1:31" ht="15" customHeight="1" x14ac:dyDescent="0.25">
      <c r="A6" s="221" t="s">
        <v>164</v>
      </c>
      <c r="B6" s="221" t="s">
        <v>149</v>
      </c>
      <c r="C6" s="222">
        <v>4.9799999999999997E-2</v>
      </c>
      <c r="D6" s="221" t="s">
        <v>111</v>
      </c>
      <c r="E6" s="221">
        <v>10</v>
      </c>
      <c r="F6" s="221" t="s">
        <v>132</v>
      </c>
      <c r="G6" s="221"/>
      <c r="H6" s="221"/>
      <c r="I6" s="221" t="s">
        <v>46</v>
      </c>
      <c r="J6" s="221" t="s">
        <v>59</v>
      </c>
      <c r="K6" s="221">
        <v>300</v>
      </c>
      <c r="L6" s="221" t="s">
        <v>150</v>
      </c>
      <c r="M6" s="221" t="s">
        <v>103</v>
      </c>
      <c r="N6" s="221" t="s">
        <v>52</v>
      </c>
      <c r="O6" s="221" t="s">
        <v>53</v>
      </c>
      <c r="P6" s="221" t="s">
        <v>41</v>
      </c>
      <c r="Q6" s="221" t="s">
        <v>42</v>
      </c>
      <c r="R6" s="221" t="s">
        <v>113</v>
      </c>
      <c r="S6" s="221">
        <v>0</v>
      </c>
      <c r="T6" s="221"/>
      <c r="U6" s="221" t="s">
        <v>124</v>
      </c>
      <c r="V6" s="221" t="s">
        <v>32</v>
      </c>
      <c r="W6" s="221">
        <v>0.01</v>
      </c>
      <c r="X6" s="221" t="s">
        <v>46</v>
      </c>
      <c r="Y6" s="221" t="s">
        <v>151</v>
      </c>
      <c r="Z6" s="221" t="s">
        <v>152</v>
      </c>
      <c r="AA6" s="221">
        <v>3</v>
      </c>
      <c r="AB6" s="221" t="s">
        <v>153</v>
      </c>
      <c r="AC6" s="221">
        <v>208</v>
      </c>
      <c r="AD6" s="221" t="s">
        <v>116</v>
      </c>
      <c r="AE6" s="221"/>
    </row>
    <row r="7" spans="1:31" ht="15" customHeight="1" x14ac:dyDescent="0.25">
      <c r="A7" s="221" t="s">
        <v>350</v>
      </c>
      <c r="B7" s="221" t="s">
        <v>149</v>
      </c>
      <c r="C7" s="221">
        <v>7.2250000000000009E-2</v>
      </c>
      <c r="D7" s="221" t="s">
        <v>110</v>
      </c>
      <c r="E7" s="221">
        <v>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180</v>
      </c>
      <c r="L7" s="221" t="s">
        <v>34</v>
      </c>
      <c r="M7" s="221" t="s">
        <v>102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>
        <v>0.1</v>
      </c>
      <c r="T7" s="221"/>
      <c r="U7" s="221" t="s">
        <v>366</v>
      </c>
      <c r="V7" s="221" t="s">
        <v>32</v>
      </c>
      <c r="W7" s="221">
        <v>0.01</v>
      </c>
      <c r="X7" s="221" t="s">
        <v>46</v>
      </c>
      <c r="Y7" s="221" t="s">
        <v>295</v>
      </c>
      <c r="Z7" s="221" t="s">
        <v>352</v>
      </c>
      <c r="AA7" s="221">
        <v>2</v>
      </c>
      <c r="AB7" s="221" t="s">
        <v>127</v>
      </c>
      <c r="AC7" s="221" t="s">
        <v>353</v>
      </c>
      <c r="AD7" s="221" t="s">
        <v>116</v>
      </c>
      <c r="AE7" s="221"/>
    </row>
    <row r="8" spans="1:31" ht="15" customHeight="1" x14ac:dyDescent="0.25">
      <c r="A8" s="221" t="s">
        <v>211</v>
      </c>
      <c r="B8" s="221" t="s">
        <v>149</v>
      </c>
      <c r="C8" s="221">
        <v>4.24E-2</v>
      </c>
      <c r="D8" s="221" t="s">
        <v>109</v>
      </c>
      <c r="E8" s="221">
        <v>15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600</v>
      </c>
      <c r="L8" s="221" t="s">
        <v>34</v>
      </c>
      <c r="M8" s="221" t="s">
        <v>103</v>
      </c>
      <c r="N8" s="221" t="s">
        <v>39</v>
      </c>
      <c r="O8" s="221" t="s">
        <v>89</v>
      </c>
      <c r="P8" s="221" t="s">
        <v>41</v>
      </c>
      <c r="Q8" s="221" t="s">
        <v>42</v>
      </c>
      <c r="R8" s="221" t="s">
        <v>113</v>
      </c>
      <c r="S8" s="221" t="s">
        <v>181</v>
      </c>
      <c r="T8" s="221" t="s">
        <v>182</v>
      </c>
      <c r="U8" s="221" t="s">
        <v>193</v>
      </c>
      <c r="V8" s="221" t="s">
        <v>32</v>
      </c>
      <c r="W8" s="221">
        <v>5.0000000000000001E-3</v>
      </c>
      <c r="X8" s="221" t="s">
        <v>32</v>
      </c>
      <c r="Y8" s="221" t="s">
        <v>194</v>
      </c>
      <c r="Z8" s="221"/>
      <c r="AA8" s="221">
        <v>5</v>
      </c>
      <c r="AB8" s="221" t="s">
        <v>186</v>
      </c>
      <c r="AC8" s="221">
        <v>320</v>
      </c>
      <c r="AD8" s="221" t="s">
        <v>116</v>
      </c>
      <c r="AE8" s="221"/>
    </row>
    <row r="9" spans="1:31" ht="15" customHeight="1" x14ac:dyDescent="0.25">
      <c r="A9" s="221" t="s">
        <v>1261</v>
      </c>
      <c r="B9" s="221" t="s">
        <v>149</v>
      </c>
      <c r="C9" s="221">
        <v>4.82E-2</v>
      </c>
      <c r="D9" s="221" t="s">
        <v>111</v>
      </c>
      <c r="E9" s="221">
        <v>10</v>
      </c>
      <c r="F9" s="221" t="s">
        <v>96</v>
      </c>
      <c r="G9" s="221"/>
      <c r="H9" s="221"/>
      <c r="I9" s="221" t="s">
        <v>32</v>
      </c>
      <c r="J9" s="221" t="s">
        <v>59</v>
      </c>
      <c r="K9" s="221">
        <v>18</v>
      </c>
      <c r="L9" s="221" t="s">
        <v>71</v>
      </c>
      <c r="M9" s="221"/>
      <c r="N9" s="221"/>
      <c r="O9" s="221" t="s">
        <v>53</v>
      </c>
      <c r="P9" s="221" t="s">
        <v>41</v>
      </c>
      <c r="Q9" s="221" t="s">
        <v>42</v>
      </c>
      <c r="R9" s="221" t="s">
        <v>113</v>
      </c>
      <c r="S9" s="221"/>
      <c r="T9" s="221"/>
      <c r="U9" s="221" t="s">
        <v>1257</v>
      </c>
      <c r="V9" s="221" t="s">
        <v>32</v>
      </c>
      <c r="W9" s="221">
        <v>0.01</v>
      </c>
      <c r="X9" s="221" t="s">
        <v>46</v>
      </c>
      <c r="Y9" s="221" t="s">
        <v>778</v>
      </c>
      <c r="Z9" s="221" t="s">
        <v>1258</v>
      </c>
      <c r="AA9" s="221">
        <v>2</v>
      </c>
      <c r="AB9" s="221" t="s">
        <v>127</v>
      </c>
      <c r="AC9" s="221">
        <v>393</v>
      </c>
      <c r="AD9" s="221" t="s">
        <v>116</v>
      </c>
      <c r="AE9" s="221"/>
    </row>
    <row r="10" spans="1:31" ht="15" customHeight="1" x14ac:dyDescent="0.25">
      <c r="A10" s="221" t="s">
        <v>1191</v>
      </c>
      <c r="B10" s="221" t="s">
        <v>149</v>
      </c>
      <c r="C10" s="221"/>
      <c r="D10" s="221"/>
      <c r="E10" s="221">
        <v>10</v>
      </c>
      <c r="F10" s="221" t="s">
        <v>93</v>
      </c>
      <c r="G10" s="221"/>
      <c r="H10" s="221"/>
      <c r="I10" s="221" t="s">
        <v>46</v>
      </c>
      <c r="J10" s="221" t="s">
        <v>47</v>
      </c>
      <c r="K10" s="221">
        <v>60</v>
      </c>
      <c r="L10" s="221" t="s">
        <v>71</v>
      </c>
      <c r="M10" s="221" t="s">
        <v>103</v>
      </c>
      <c r="N10" s="221" t="s">
        <v>52</v>
      </c>
      <c r="O10" s="221" t="s">
        <v>53</v>
      </c>
      <c r="P10" s="221" t="s">
        <v>41</v>
      </c>
      <c r="Q10" s="221" t="s">
        <v>42</v>
      </c>
      <c r="R10" s="221" t="s">
        <v>113</v>
      </c>
      <c r="S10" s="221">
        <v>6</v>
      </c>
      <c r="T10" s="221"/>
      <c r="U10" s="221"/>
      <c r="V10" s="221" t="s">
        <v>32</v>
      </c>
      <c r="W10" s="221">
        <v>5.0000000000000001E-3</v>
      </c>
      <c r="X10" s="221" t="s">
        <v>46</v>
      </c>
      <c r="Y10" s="221" t="s">
        <v>1201</v>
      </c>
      <c r="Z10" s="221" t="s">
        <v>1202</v>
      </c>
      <c r="AA10" s="221">
        <v>1</v>
      </c>
      <c r="AB10" s="221" t="s">
        <v>127</v>
      </c>
      <c r="AC10" s="221">
        <v>805</v>
      </c>
      <c r="AD10" s="221" t="s">
        <v>119</v>
      </c>
      <c r="AE10" s="221"/>
    </row>
    <row r="11" spans="1:31" ht="15" customHeight="1" x14ac:dyDescent="0.25">
      <c r="A11" s="221" t="s">
        <v>975</v>
      </c>
      <c r="B11" s="221" t="s">
        <v>149</v>
      </c>
      <c r="C11" s="221">
        <v>0.03</v>
      </c>
      <c r="D11" s="221" t="s">
        <v>109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60</v>
      </c>
      <c r="L11" s="221" t="s">
        <v>48</v>
      </c>
      <c r="M11" s="221" t="s">
        <v>102</v>
      </c>
      <c r="N11" s="221" t="s">
        <v>52</v>
      </c>
      <c r="O11" s="221" t="s">
        <v>53</v>
      </c>
      <c r="P11" s="221" t="s">
        <v>66</v>
      </c>
      <c r="Q11" s="221" t="s">
        <v>42</v>
      </c>
      <c r="R11" s="221" t="s">
        <v>113</v>
      </c>
      <c r="S11" s="221"/>
      <c r="T11" s="221"/>
      <c r="U11" s="221" t="s">
        <v>165</v>
      </c>
      <c r="V11" s="221" t="s">
        <v>32</v>
      </c>
      <c r="W11" s="221">
        <v>0.01</v>
      </c>
      <c r="X11" s="221" t="s">
        <v>46</v>
      </c>
      <c r="Y11" s="221" t="s">
        <v>966</v>
      </c>
      <c r="Z11" s="221" t="s">
        <v>967</v>
      </c>
      <c r="AA11" s="221">
        <v>5</v>
      </c>
      <c r="AB11" s="221" t="s">
        <v>482</v>
      </c>
      <c r="AC11" s="221">
        <v>750</v>
      </c>
      <c r="AD11" s="221" t="s">
        <v>120</v>
      </c>
      <c r="AE11" s="221"/>
    </row>
    <row r="12" spans="1:31" ht="15" customHeight="1" x14ac:dyDescent="0.25">
      <c r="A12" s="221" t="s">
        <v>889</v>
      </c>
      <c r="B12" s="221" t="s">
        <v>149</v>
      </c>
      <c r="C12" s="221">
        <v>0.04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5</v>
      </c>
      <c r="L12" s="221" t="s">
        <v>48</v>
      </c>
      <c r="M12" s="221" t="s">
        <v>103</v>
      </c>
      <c r="N12" s="221" t="s">
        <v>52</v>
      </c>
      <c r="O12" s="221" t="s">
        <v>53</v>
      </c>
      <c r="P12" s="221" t="s">
        <v>41</v>
      </c>
      <c r="Q12" s="221" t="s">
        <v>55</v>
      </c>
      <c r="R12" s="221" t="s">
        <v>113</v>
      </c>
      <c r="S12" s="221">
        <v>0</v>
      </c>
      <c r="T12" s="221" t="s">
        <v>55</v>
      </c>
      <c r="U12" s="221" t="s">
        <v>890</v>
      </c>
      <c r="V12" s="221" t="s">
        <v>32</v>
      </c>
      <c r="W12" s="221">
        <v>0.01</v>
      </c>
      <c r="X12" s="221" t="s">
        <v>46</v>
      </c>
      <c r="Y12" s="221" t="s">
        <v>230</v>
      </c>
      <c r="Z12" s="221" t="s">
        <v>891</v>
      </c>
      <c r="AA12" s="221">
        <v>2</v>
      </c>
      <c r="AB12" s="221" t="s">
        <v>892</v>
      </c>
      <c r="AC12" s="221">
        <v>750</v>
      </c>
      <c r="AD12" s="221" t="s">
        <v>116</v>
      </c>
      <c r="AE12" s="221"/>
    </row>
    <row r="13" spans="1:31" ht="15" customHeight="1" x14ac:dyDescent="0.25">
      <c r="A13" s="221" t="s">
        <v>888</v>
      </c>
      <c r="B13" s="221" t="s">
        <v>149</v>
      </c>
      <c r="C13" s="221">
        <v>4.5999999999999999E-2</v>
      </c>
      <c r="D13" s="221" t="s">
        <v>111</v>
      </c>
      <c r="E13" s="221">
        <v>5</v>
      </c>
      <c r="F13" s="221" t="s">
        <v>93</v>
      </c>
      <c r="G13" s="221"/>
      <c r="H13" s="221"/>
      <c r="I13" s="221" t="s">
        <v>826</v>
      </c>
      <c r="J13" s="221" t="s">
        <v>59</v>
      </c>
      <c r="K13" s="221">
        <v>240</v>
      </c>
      <c r="L13" s="221" t="s">
        <v>457</v>
      </c>
      <c r="M13" s="221" t="s">
        <v>103</v>
      </c>
      <c r="N13" s="221" t="s">
        <v>52</v>
      </c>
      <c r="O13" s="221" t="s">
        <v>53</v>
      </c>
      <c r="P13" s="221" t="s">
        <v>41</v>
      </c>
      <c r="Q13" s="221" t="s">
        <v>42</v>
      </c>
      <c r="R13" s="221" t="s">
        <v>113</v>
      </c>
      <c r="S13" s="221"/>
      <c r="T13" s="221"/>
      <c r="U13" s="221" t="s">
        <v>165</v>
      </c>
      <c r="V13" s="221" t="s">
        <v>32</v>
      </c>
      <c r="W13" s="221">
        <v>5.0000000000000001E-3</v>
      </c>
      <c r="X13" s="221" t="s">
        <v>415</v>
      </c>
      <c r="Y13" s="221" t="s">
        <v>883</v>
      </c>
      <c r="Z13" s="221" t="s">
        <v>884</v>
      </c>
      <c r="AA13" s="221">
        <v>1</v>
      </c>
      <c r="AB13" s="221" t="s">
        <v>812</v>
      </c>
      <c r="AC13" s="221">
        <v>250</v>
      </c>
      <c r="AD13" s="221" t="s">
        <v>116</v>
      </c>
      <c r="AE13" s="221"/>
    </row>
    <row r="14" spans="1:31" ht="15" customHeight="1" x14ac:dyDescent="0.25">
      <c r="A14" s="221" t="s">
        <v>523</v>
      </c>
      <c r="B14" s="221" t="s">
        <v>149</v>
      </c>
      <c r="C14" s="221">
        <v>0.11700000000000001</v>
      </c>
      <c r="D14" s="221" t="s">
        <v>111</v>
      </c>
      <c r="E14" s="221">
        <v>10</v>
      </c>
      <c r="F14" s="221" t="s">
        <v>93</v>
      </c>
      <c r="G14" s="221"/>
      <c r="H14" s="221"/>
      <c r="I14" s="221" t="s">
        <v>32</v>
      </c>
      <c r="J14" s="221" t="s">
        <v>70</v>
      </c>
      <c r="K14" s="221">
        <v>900</v>
      </c>
      <c r="L14" s="221" t="s">
        <v>48</v>
      </c>
      <c r="M14" s="221" t="s">
        <v>103</v>
      </c>
      <c r="N14" s="221" t="s">
        <v>39</v>
      </c>
      <c r="O14" s="221" t="s">
        <v>40</v>
      </c>
      <c r="P14" s="221" t="s">
        <v>54</v>
      </c>
      <c r="Q14" s="221" t="s">
        <v>55</v>
      </c>
      <c r="R14" s="221" t="s">
        <v>113</v>
      </c>
      <c r="S14" s="221">
        <v>4.0000000000000001E-3</v>
      </c>
      <c r="T14" s="221"/>
      <c r="U14" s="221" t="s">
        <v>544</v>
      </c>
      <c r="V14" s="221" t="s">
        <v>32</v>
      </c>
      <c r="W14" s="221">
        <v>0.01</v>
      </c>
      <c r="X14" s="221" t="s">
        <v>46</v>
      </c>
      <c r="Y14" s="221" t="s">
        <v>545</v>
      </c>
      <c r="Z14" s="221" t="s">
        <v>546</v>
      </c>
      <c r="AA14" s="221">
        <v>2</v>
      </c>
      <c r="AB14" s="221" t="s">
        <v>547</v>
      </c>
      <c r="AC14" s="221">
        <v>60</v>
      </c>
      <c r="AD14" s="221" t="s">
        <v>116</v>
      </c>
      <c r="AE14" s="221"/>
    </row>
    <row r="15" spans="1:31" ht="15" customHeight="1" x14ac:dyDescent="0.25">
      <c r="A15" s="221" t="s">
        <v>396</v>
      </c>
      <c r="B15" s="221" t="s">
        <v>149</v>
      </c>
      <c r="C15" s="221">
        <v>5.8999999999999997E-2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59</v>
      </c>
      <c r="K15" s="221">
        <v>900</v>
      </c>
      <c r="L15" s="221" t="s">
        <v>48</v>
      </c>
      <c r="M15" s="221" t="s">
        <v>103</v>
      </c>
      <c r="N15" s="221" t="s">
        <v>52</v>
      </c>
      <c r="O15" s="221" t="s">
        <v>76</v>
      </c>
      <c r="P15" s="221" t="s">
        <v>41</v>
      </c>
      <c r="Q15" s="221"/>
      <c r="R15" s="221" t="s">
        <v>113</v>
      </c>
      <c r="S15" s="221"/>
      <c r="T15" s="221"/>
      <c r="U15" s="221"/>
      <c r="V15" s="221" t="s">
        <v>32</v>
      </c>
      <c r="W15" s="221" t="s">
        <v>397</v>
      </c>
      <c r="X15" s="221" t="s">
        <v>32</v>
      </c>
      <c r="Y15" s="221" t="s">
        <v>398</v>
      </c>
      <c r="Z15" s="221" t="s">
        <v>399</v>
      </c>
      <c r="AA15" s="221">
        <v>3</v>
      </c>
      <c r="AB15" s="221" t="s">
        <v>400</v>
      </c>
      <c r="AC15" s="221"/>
      <c r="AD15" s="221" t="s">
        <v>116</v>
      </c>
      <c r="AE15" s="221"/>
    </row>
    <row r="16" spans="1:31" ht="15" customHeight="1" x14ac:dyDescent="0.25">
      <c r="A16" s="221" t="s">
        <v>469</v>
      </c>
      <c r="B16" s="221" t="s">
        <v>149</v>
      </c>
      <c r="C16" s="221">
        <v>5.7000000000000002E-2</v>
      </c>
      <c r="D16" s="221" t="s">
        <v>108</v>
      </c>
      <c r="E16" s="221">
        <v>10</v>
      </c>
      <c r="F16" s="221" t="s">
        <v>93</v>
      </c>
      <c r="G16" s="221"/>
      <c r="H16" s="221"/>
      <c r="I16" s="221" t="s">
        <v>46</v>
      </c>
      <c r="J16" s="221" t="s">
        <v>47</v>
      </c>
      <c r="K16" s="221">
        <v>60</v>
      </c>
      <c r="L16" s="221" t="s">
        <v>48</v>
      </c>
      <c r="M16" s="221" t="s">
        <v>102</v>
      </c>
      <c r="N16" s="221" t="s">
        <v>52</v>
      </c>
      <c r="O16" s="221" t="s">
        <v>85</v>
      </c>
      <c r="P16" s="221" t="s">
        <v>66</v>
      </c>
      <c r="Q16" s="221"/>
      <c r="R16" s="221"/>
      <c r="S16" s="221">
        <v>12</v>
      </c>
      <c r="T16" s="221">
        <v>10</v>
      </c>
      <c r="U16" s="221" t="s">
        <v>322</v>
      </c>
      <c r="V16" s="221" t="s">
        <v>32</v>
      </c>
      <c r="W16" s="221">
        <v>0.01</v>
      </c>
      <c r="X16" s="221" t="s">
        <v>32</v>
      </c>
      <c r="Y16" s="221" t="s">
        <v>464</v>
      </c>
      <c r="Z16" s="221" t="s">
        <v>465</v>
      </c>
      <c r="AA16" s="221">
        <v>1</v>
      </c>
      <c r="AB16" s="221" t="s">
        <v>127</v>
      </c>
      <c r="AC16" s="221">
        <v>700</v>
      </c>
      <c r="AD16" s="221" t="s">
        <v>116</v>
      </c>
      <c r="AE16" s="221"/>
    </row>
    <row r="17" spans="1:31" ht="15" customHeight="1" x14ac:dyDescent="0.25">
      <c r="A17" s="221" t="s">
        <v>1043</v>
      </c>
      <c r="B17" s="221" t="s">
        <v>149</v>
      </c>
      <c r="C17" s="221">
        <v>7.1999999999999995E-2</v>
      </c>
      <c r="D17" s="221" t="s">
        <v>108</v>
      </c>
      <c r="E17" s="221">
        <v>10</v>
      </c>
      <c r="F17" s="221" t="s">
        <v>93</v>
      </c>
      <c r="G17" s="221"/>
      <c r="H17" s="221"/>
      <c r="I17" s="221" t="s">
        <v>46</v>
      </c>
      <c r="J17" s="221" t="s">
        <v>59</v>
      </c>
      <c r="K17" s="221">
        <v>300</v>
      </c>
      <c r="L17" s="221" t="s">
        <v>34</v>
      </c>
      <c r="M17" s="221" t="s">
        <v>103</v>
      </c>
      <c r="N17" s="221" t="s">
        <v>52</v>
      </c>
      <c r="O17" s="221" t="s">
        <v>53</v>
      </c>
      <c r="P17" s="221" t="s">
        <v>41</v>
      </c>
      <c r="Q17" s="221" t="s">
        <v>42</v>
      </c>
      <c r="R17" s="221" t="s">
        <v>113</v>
      </c>
      <c r="S17" s="221" t="s">
        <v>976</v>
      </c>
      <c r="T17" s="221" t="s">
        <v>977</v>
      </c>
      <c r="U17" s="221" t="s">
        <v>978</v>
      </c>
      <c r="V17" s="221" t="s">
        <v>32</v>
      </c>
      <c r="W17" s="221" t="s">
        <v>979</v>
      </c>
      <c r="X17" s="221" t="s">
        <v>46</v>
      </c>
      <c r="Y17" s="221" t="s">
        <v>980</v>
      </c>
      <c r="Z17" s="221" t="s">
        <v>981</v>
      </c>
      <c r="AA17" s="221">
        <v>5</v>
      </c>
      <c r="AB17" s="221" t="s">
        <v>982</v>
      </c>
      <c r="AC17" s="221">
        <v>420</v>
      </c>
      <c r="AD17" s="221" t="s">
        <v>116</v>
      </c>
      <c r="AE17" s="221"/>
    </row>
    <row r="18" spans="1:31" ht="15" customHeight="1" x14ac:dyDescent="0.25">
      <c r="A18" s="221" t="s">
        <v>653</v>
      </c>
      <c r="B18" s="221" t="s">
        <v>149</v>
      </c>
      <c r="C18" s="221">
        <v>3.5999999999999997E-2</v>
      </c>
      <c r="D18" s="221" t="s">
        <v>111</v>
      </c>
      <c r="E18" s="221">
        <v>10</v>
      </c>
      <c r="F18" s="221" t="s">
        <v>93</v>
      </c>
      <c r="G18" s="221" t="s">
        <v>626</v>
      </c>
      <c r="H18" s="221"/>
      <c r="I18" s="221" t="s">
        <v>32</v>
      </c>
      <c r="J18" s="221" t="s">
        <v>59</v>
      </c>
      <c r="K18" s="221">
        <v>1500</v>
      </c>
      <c r="L18" s="221" t="s">
        <v>48</v>
      </c>
      <c r="M18" s="221" t="s">
        <v>103</v>
      </c>
      <c r="N18" s="221" t="s">
        <v>52</v>
      </c>
      <c r="O18" s="221" t="s">
        <v>53</v>
      </c>
      <c r="P18" s="221" t="s">
        <v>41</v>
      </c>
      <c r="Q18" s="221" t="s">
        <v>42</v>
      </c>
      <c r="R18" s="221" t="s">
        <v>113</v>
      </c>
      <c r="S18" s="221"/>
      <c r="T18" s="221">
        <v>0.41999999999998039</v>
      </c>
      <c r="U18" s="221" t="s">
        <v>627</v>
      </c>
      <c r="V18" s="221" t="s">
        <v>32</v>
      </c>
      <c r="W18" s="221">
        <v>0.01</v>
      </c>
      <c r="X18" s="221" t="s">
        <v>46</v>
      </c>
      <c r="Y18" s="221" t="s">
        <v>628</v>
      </c>
      <c r="Z18" s="221" t="s">
        <v>629</v>
      </c>
      <c r="AA18" s="221">
        <v>2</v>
      </c>
      <c r="AB18" s="221" t="s">
        <v>491</v>
      </c>
      <c r="AC18" s="221">
        <v>207</v>
      </c>
      <c r="AD18" s="221" t="s">
        <v>116</v>
      </c>
      <c r="AE18" s="221"/>
    </row>
    <row r="19" spans="1:31" ht="15" customHeight="1" x14ac:dyDescent="0.25">
      <c r="A19" s="223" t="s">
        <v>337</v>
      </c>
      <c r="B19" s="223" t="s">
        <v>149</v>
      </c>
      <c r="C19" s="223">
        <v>6.9000000000000006E-2</v>
      </c>
      <c r="D19" s="223" t="s">
        <v>109</v>
      </c>
      <c r="E19" s="223">
        <v>10</v>
      </c>
      <c r="F19" s="223" t="s">
        <v>93</v>
      </c>
      <c r="G19" s="223"/>
      <c r="H19" s="223"/>
      <c r="I19" s="223" t="s">
        <v>32</v>
      </c>
      <c r="J19" s="223" t="s">
        <v>59</v>
      </c>
      <c r="K19" s="223">
        <v>900</v>
      </c>
      <c r="L19" s="223" t="s">
        <v>48</v>
      </c>
      <c r="M19" s="223" t="s">
        <v>102</v>
      </c>
      <c r="N19" s="223" t="s">
        <v>39</v>
      </c>
      <c r="O19" s="223" t="s">
        <v>85</v>
      </c>
      <c r="P19" s="223" t="s">
        <v>66</v>
      </c>
      <c r="Q19" s="223" t="s">
        <v>42</v>
      </c>
      <c r="R19" s="223" t="s">
        <v>113</v>
      </c>
      <c r="S19" s="223">
        <v>5</v>
      </c>
      <c r="T19" s="223">
        <v>5</v>
      </c>
      <c r="U19" s="223" t="s">
        <v>322</v>
      </c>
      <c r="V19" s="223" t="s">
        <v>32</v>
      </c>
      <c r="W19" s="223">
        <v>0.01</v>
      </c>
      <c r="X19" s="223" t="s">
        <v>32</v>
      </c>
      <c r="Y19" s="223" t="s">
        <v>323</v>
      </c>
      <c r="Z19" s="223" t="s">
        <v>324</v>
      </c>
      <c r="AA19" s="223">
        <v>2</v>
      </c>
      <c r="AB19" s="223" t="s">
        <v>325</v>
      </c>
      <c r="AC19" s="223">
        <v>842</v>
      </c>
      <c r="AD19" s="223" t="s">
        <v>116</v>
      </c>
      <c r="AE19" s="223"/>
    </row>
    <row r="20" spans="1:31" ht="15" customHeight="1" x14ac:dyDescent="0.25">
      <c r="A20" s="221" t="s">
        <v>440</v>
      </c>
      <c r="B20" s="221" t="s">
        <v>149</v>
      </c>
      <c r="C20" s="221"/>
      <c r="D20" s="221"/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600</v>
      </c>
      <c r="L20" s="221" t="s">
        <v>35</v>
      </c>
      <c r="M20" s="221" t="s">
        <v>102</v>
      </c>
      <c r="N20" s="221" t="s">
        <v>78</v>
      </c>
      <c r="O20" s="221" t="s">
        <v>85</v>
      </c>
      <c r="P20" s="221" t="s">
        <v>66</v>
      </c>
      <c r="Q20" s="221" t="s">
        <v>42</v>
      </c>
      <c r="R20" s="221" t="s">
        <v>113</v>
      </c>
      <c r="S20" s="221"/>
      <c r="T20" s="221"/>
      <c r="U20" s="221"/>
      <c r="V20" s="221" t="s">
        <v>32</v>
      </c>
      <c r="W20" s="221">
        <v>5.0000000000000001E-3</v>
      </c>
      <c r="X20" s="221" t="s">
        <v>32</v>
      </c>
      <c r="Y20" s="221" t="s">
        <v>441</v>
      </c>
      <c r="Z20" s="221" t="s">
        <v>442</v>
      </c>
      <c r="AA20" s="221">
        <v>20</v>
      </c>
      <c r="AB20" s="221"/>
      <c r="AC20" s="221">
        <v>850</v>
      </c>
      <c r="AD20" s="221" t="s">
        <v>117</v>
      </c>
      <c r="AE20" s="221"/>
    </row>
    <row r="21" spans="1:31" ht="15" customHeight="1" x14ac:dyDescent="0.25">
      <c r="A21" s="221" t="s">
        <v>809</v>
      </c>
      <c r="B21" s="221" t="s">
        <v>149</v>
      </c>
      <c r="C21" s="221">
        <v>4.7E-2</v>
      </c>
      <c r="D21" s="221" t="s">
        <v>109</v>
      </c>
      <c r="E21" s="221"/>
      <c r="F21" s="221" t="s">
        <v>93</v>
      </c>
      <c r="G21" s="221" t="s">
        <v>810</v>
      </c>
      <c r="H21" s="221"/>
      <c r="I21" s="221" t="s">
        <v>46</v>
      </c>
      <c r="J21" s="221" t="s">
        <v>59</v>
      </c>
      <c r="K21" s="221">
        <v>300</v>
      </c>
      <c r="L21" s="221" t="s">
        <v>35</v>
      </c>
      <c r="M21" s="221" t="s">
        <v>102</v>
      </c>
      <c r="N21" s="221" t="s">
        <v>52</v>
      </c>
      <c r="O21" s="221" t="s">
        <v>53</v>
      </c>
      <c r="P21" s="221" t="s">
        <v>77</v>
      </c>
      <c r="Q21" s="221" t="s">
        <v>42</v>
      </c>
      <c r="R21" s="221" t="s">
        <v>113</v>
      </c>
      <c r="S21" s="221"/>
      <c r="T21" s="221"/>
      <c r="U21" s="221" t="s">
        <v>165</v>
      </c>
      <c r="V21" s="221" t="s">
        <v>32</v>
      </c>
      <c r="W21" s="221">
        <v>0.01</v>
      </c>
      <c r="X21" s="221" t="s">
        <v>46</v>
      </c>
      <c r="Y21" s="221" t="s">
        <v>341</v>
      </c>
      <c r="Z21" s="221" t="s">
        <v>811</v>
      </c>
      <c r="AA21" s="221">
        <v>0.5</v>
      </c>
      <c r="AB21" s="221" t="s">
        <v>812</v>
      </c>
      <c r="AC21" s="221">
        <v>700</v>
      </c>
      <c r="AD21" s="221" t="s">
        <v>117</v>
      </c>
      <c r="AE21" s="221"/>
    </row>
    <row r="22" spans="1:31" ht="15" customHeight="1" x14ac:dyDescent="0.25">
      <c r="A22" s="221" t="s">
        <v>618</v>
      </c>
      <c r="B22" s="221" t="s">
        <v>149</v>
      </c>
      <c r="C22" s="221">
        <v>4.9700000000000001E-2</v>
      </c>
      <c r="D22" s="221" t="s">
        <v>110</v>
      </c>
      <c r="E22" s="221">
        <v>10</v>
      </c>
      <c r="F22" s="221" t="s">
        <v>93</v>
      </c>
      <c r="G22" s="221"/>
      <c r="H22" s="221"/>
      <c r="I22" s="221" t="s">
        <v>46</v>
      </c>
      <c r="J22" s="221" t="s">
        <v>47</v>
      </c>
      <c r="K22" s="221">
        <v>60</v>
      </c>
      <c r="L22" s="221" t="s">
        <v>622</v>
      </c>
      <c r="M22" s="221" t="s">
        <v>103</v>
      </c>
      <c r="N22" s="221" t="s">
        <v>52</v>
      </c>
      <c r="O22" s="221" t="s">
        <v>53</v>
      </c>
      <c r="P22" s="221" t="s">
        <v>41</v>
      </c>
      <c r="Q22" s="221"/>
      <c r="R22" s="221" t="s">
        <v>113</v>
      </c>
      <c r="S22" s="221">
        <v>0</v>
      </c>
      <c r="T22" s="221"/>
      <c r="U22" s="221" t="s">
        <v>165</v>
      </c>
      <c r="V22" s="221" t="s">
        <v>32</v>
      </c>
      <c r="W22" s="221">
        <v>5.0000000000000001E-3</v>
      </c>
      <c r="X22" s="221" t="s">
        <v>46</v>
      </c>
      <c r="Y22" s="221" t="s">
        <v>623</v>
      </c>
      <c r="Z22" s="221" t="s">
        <v>624</v>
      </c>
      <c r="AA22" s="221">
        <v>4</v>
      </c>
      <c r="AB22" s="221" t="s">
        <v>621</v>
      </c>
      <c r="AC22" s="221">
        <v>495</v>
      </c>
      <c r="AD22" s="221" t="s">
        <v>118</v>
      </c>
      <c r="AE22" s="221"/>
    </row>
    <row r="23" spans="1:31" ht="15" customHeight="1" x14ac:dyDescent="0.25">
      <c r="A23" s="221" t="s">
        <v>311</v>
      </c>
      <c r="B23" s="221" t="s">
        <v>149</v>
      </c>
      <c r="C23" s="221">
        <v>4.7E-2</v>
      </c>
      <c r="D23" s="221" t="s">
        <v>111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180</v>
      </c>
      <c r="L23" s="221" t="s">
        <v>35</v>
      </c>
      <c r="M23" s="221" t="s">
        <v>103</v>
      </c>
      <c r="N23" s="221" t="s">
        <v>52</v>
      </c>
      <c r="O23" s="221" t="s">
        <v>53</v>
      </c>
      <c r="P23" s="221" t="s">
        <v>41</v>
      </c>
      <c r="Q23" s="221" t="s">
        <v>42</v>
      </c>
      <c r="R23" s="221" t="s">
        <v>113</v>
      </c>
      <c r="S23" s="221">
        <v>6</v>
      </c>
      <c r="T23" s="221"/>
      <c r="U23" s="221"/>
      <c r="V23" s="221" t="s">
        <v>32</v>
      </c>
      <c r="W23" s="221">
        <v>5.0000000000000001E-3</v>
      </c>
      <c r="X23" s="221"/>
      <c r="Y23" s="221" t="s">
        <v>312</v>
      </c>
      <c r="Z23" s="221" t="s">
        <v>313</v>
      </c>
      <c r="AA23" s="221">
        <v>2</v>
      </c>
      <c r="AB23" s="221"/>
      <c r="AC23" s="221"/>
      <c r="AD23" s="221"/>
      <c r="AE23" s="221"/>
    </row>
    <row r="24" spans="1:31" ht="15" customHeight="1" x14ac:dyDescent="0.25">
      <c r="A24" s="221" t="s">
        <v>1116</v>
      </c>
      <c r="B24" s="221" t="s">
        <v>149</v>
      </c>
      <c r="C24" s="221">
        <v>5.8000000000000003E-2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900</v>
      </c>
      <c r="L24" s="221" t="s">
        <v>48</v>
      </c>
      <c r="M24" s="221" t="s">
        <v>103</v>
      </c>
      <c r="N24" s="221" t="s">
        <v>52</v>
      </c>
      <c r="O24" s="221" t="s">
        <v>53</v>
      </c>
      <c r="P24" s="221" t="s">
        <v>41</v>
      </c>
      <c r="Q24" s="221" t="s">
        <v>42</v>
      </c>
      <c r="R24" s="221" t="s">
        <v>113</v>
      </c>
      <c r="S24" s="221"/>
      <c r="T24" s="221"/>
      <c r="U24" s="221" t="s">
        <v>1117</v>
      </c>
      <c r="V24" s="221" t="s">
        <v>32</v>
      </c>
      <c r="W24" s="221"/>
      <c r="X24" s="221" t="s">
        <v>32</v>
      </c>
      <c r="Y24" s="221"/>
      <c r="Z24" s="221"/>
      <c r="AA24" s="221">
        <v>2</v>
      </c>
      <c r="AB24" s="221"/>
      <c r="AC24" s="221"/>
      <c r="AD24" s="221"/>
      <c r="AE24" s="221"/>
    </row>
    <row r="25" spans="1:31" ht="15" customHeight="1" x14ac:dyDescent="0.25">
      <c r="A25" s="221" t="s">
        <v>470</v>
      </c>
      <c r="B25" s="221" t="s">
        <v>149</v>
      </c>
      <c r="C25" s="221">
        <v>4.8000000000000001E-2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300</v>
      </c>
      <c r="L25" s="221" t="s">
        <v>48</v>
      </c>
      <c r="M25" s="221" t="s">
        <v>103</v>
      </c>
      <c r="N25" s="221" t="s">
        <v>52</v>
      </c>
      <c r="O25" s="221" t="s">
        <v>53</v>
      </c>
      <c r="P25" s="221" t="s">
        <v>41</v>
      </c>
      <c r="Q25" s="221" t="s">
        <v>42</v>
      </c>
      <c r="R25" s="221" t="s">
        <v>113</v>
      </c>
      <c r="S25" s="221">
        <v>6</v>
      </c>
      <c r="T25" s="221"/>
      <c r="U25" s="221"/>
      <c r="V25" s="221" t="s">
        <v>32</v>
      </c>
      <c r="W25" s="221">
        <v>0.01</v>
      </c>
      <c r="X25" s="221" t="s">
        <v>46</v>
      </c>
      <c r="Y25" s="221" t="s">
        <v>471</v>
      </c>
      <c r="Z25" s="221" t="s">
        <v>472</v>
      </c>
      <c r="AA25" s="221">
        <v>1</v>
      </c>
      <c r="AB25" s="221" t="s">
        <v>127</v>
      </c>
      <c r="AC25" s="221">
        <v>450</v>
      </c>
      <c r="AD25" s="221" t="s">
        <v>117</v>
      </c>
      <c r="AE25" s="221"/>
    </row>
    <row r="26" spans="1:31" ht="15" customHeight="1" x14ac:dyDescent="0.25">
      <c r="A26" s="221" t="s">
        <v>280</v>
      </c>
      <c r="B26" s="221" t="s">
        <v>149</v>
      </c>
      <c r="C26" s="221">
        <v>3.7999999999999999E-2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120</v>
      </c>
      <c r="L26" s="221" t="s">
        <v>48</v>
      </c>
      <c r="M26" s="221" t="s">
        <v>103</v>
      </c>
      <c r="N26" s="221" t="s">
        <v>52</v>
      </c>
      <c r="O26" s="221" t="s">
        <v>53</v>
      </c>
      <c r="P26" s="221" t="s">
        <v>41</v>
      </c>
      <c r="Q26" s="221" t="s">
        <v>42</v>
      </c>
      <c r="R26" s="221" t="s">
        <v>113</v>
      </c>
      <c r="S26" s="221">
        <v>-1.0999999999999999E-2</v>
      </c>
      <c r="T26" s="221"/>
      <c r="U26" s="221" t="s">
        <v>229</v>
      </c>
      <c r="V26" s="221" t="s">
        <v>32</v>
      </c>
      <c r="W26" s="221">
        <v>3.0000000000000001E-3</v>
      </c>
      <c r="X26" s="221" t="s">
        <v>46</v>
      </c>
      <c r="Y26" s="221" t="s">
        <v>230</v>
      </c>
      <c r="Z26" s="221" t="s">
        <v>228</v>
      </c>
      <c r="AA26" s="221">
        <v>2</v>
      </c>
      <c r="AB26" s="221" t="s">
        <v>127</v>
      </c>
      <c r="AC26" s="221">
        <v>297</v>
      </c>
      <c r="AD26" s="221" t="s">
        <v>116</v>
      </c>
      <c r="AE26" s="221"/>
    </row>
    <row r="27" spans="1:31" ht="15" customHeight="1" x14ac:dyDescent="0.25">
      <c r="A27" s="221" t="s">
        <v>1216</v>
      </c>
      <c r="B27" s="221" t="s">
        <v>149</v>
      </c>
      <c r="C27" s="221">
        <v>4.2999999999999997E-2</v>
      </c>
      <c r="D27" s="221" t="s">
        <v>110</v>
      </c>
      <c r="E27" s="221">
        <v>10</v>
      </c>
      <c r="F27" s="221" t="s">
        <v>93</v>
      </c>
      <c r="G27" s="221"/>
      <c r="H27" s="221"/>
      <c r="I27" s="221" t="s">
        <v>32</v>
      </c>
      <c r="J27" s="221" t="s">
        <v>59</v>
      </c>
      <c r="K27" s="221">
        <v>600</v>
      </c>
      <c r="L27" s="221" t="s">
        <v>35</v>
      </c>
      <c r="M27" s="221" t="s">
        <v>102</v>
      </c>
      <c r="N27" s="221" t="s">
        <v>52</v>
      </c>
      <c r="O27" s="221" t="s">
        <v>85</v>
      </c>
      <c r="P27" s="221" t="s">
        <v>66</v>
      </c>
      <c r="Q27" s="221" t="s">
        <v>42</v>
      </c>
      <c r="R27" s="221" t="s">
        <v>113</v>
      </c>
      <c r="S27" s="221">
        <v>-7.3999999999999996E-2</v>
      </c>
      <c r="T27" s="221">
        <v>-0.89</v>
      </c>
      <c r="U27" s="221" t="s">
        <v>1220</v>
      </c>
      <c r="V27" s="221" t="s">
        <v>32</v>
      </c>
      <c r="W27" s="221">
        <v>0.01</v>
      </c>
      <c r="X27" s="221" t="s">
        <v>32</v>
      </c>
      <c r="Y27" s="221" t="s">
        <v>1221</v>
      </c>
      <c r="Z27" s="221" t="s">
        <v>1222</v>
      </c>
      <c r="AA27" s="221">
        <v>5</v>
      </c>
      <c r="AB27" s="221" t="s">
        <v>216</v>
      </c>
      <c r="AC27" s="221">
        <v>842</v>
      </c>
      <c r="AD27" s="221" t="s">
        <v>116</v>
      </c>
      <c r="AE27" s="221"/>
    </row>
    <row r="28" spans="1:31" ht="15" customHeight="1" x14ac:dyDescent="0.25">
      <c r="A28" s="221" t="s">
        <v>288</v>
      </c>
      <c r="B28" s="221" t="s">
        <v>149</v>
      </c>
      <c r="C28" s="221">
        <v>0.06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60</v>
      </c>
      <c r="L28" s="221" t="s">
        <v>48</v>
      </c>
      <c r="M28" s="221" t="s">
        <v>102</v>
      </c>
      <c r="N28" s="221" t="s">
        <v>52</v>
      </c>
      <c r="O28" s="221" t="s">
        <v>53</v>
      </c>
      <c r="P28" s="221" t="s">
        <v>66</v>
      </c>
      <c r="Q28" s="221" t="s">
        <v>42</v>
      </c>
      <c r="R28" s="221" t="s">
        <v>113</v>
      </c>
      <c r="S28" s="221"/>
      <c r="T28" s="221"/>
      <c r="U28" s="221"/>
      <c r="V28" s="221" t="s">
        <v>32</v>
      </c>
      <c r="W28" s="221" t="s">
        <v>281</v>
      </c>
      <c r="X28" s="221" t="s">
        <v>46</v>
      </c>
      <c r="Y28" s="221"/>
      <c r="Z28" s="221"/>
      <c r="AA28" s="221">
        <v>5</v>
      </c>
      <c r="AB28" s="221"/>
      <c r="AC28" s="221" t="s">
        <v>282</v>
      </c>
      <c r="AD28" s="221" t="s">
        <v>116</v>
      </c>
      <c r="AE28" s="221"/>
    </row>
    <row r="29" spans="1:31" ht="15" customHeight="1" x14ac:dyDescent="0.25">
      <c r="A29" s="221" t="s">
        <v>777</v>
      </c>
      <c r="B29" s="221" t="s">
        <v>149</v>
      </c>
      <c r="C29" s="221">
        <v>5.1499999999999997E-2</v>
      </c>
      <c r="D29" s="221" t="s">
        <v>111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900</v>
      </c>
      <c r="L29" s="221" t="s">
        <v>48</v>
      </c>
      <c r="M29" s="221" t="s">
        <v>103</v>
      </c>
      <c r="N29" s="221" t="s">
        <v>52</v>
      </c>
      <c r="O29" s="221" t="s">
        <v>53</v>
      </c>
      <c r="P29" s="221" t="s">
        <v>41</v>
      </c>
      <c r="Q29" s="221" t="s">
        <v>42</v>
      </c>
      <c r="R29" s="221" t="s">
        <v>113</v>
      </c>
      <c r="S29" s="221"/>
      <c r="T29" s="221"/>
      <c r="U29" s="221"/>
      <c r="V29" s="221" t="s">
        <v>32</v>
      </c>
      <c r="W29" s="221">
        <v>5.0000000000000001E-3</v>
      </c>
      <c r="X29" s="221" t="s">
        <v>46</v>
      </c>
      <c r="Y29" s="221" t="s">
        <v>778</v>
      </c>
      <c r="Z29" s="221" t="s">
        <v>779</v>
      </c>
      <c r="AA29" s="221">
        <v>1</v>
      </c>
      <c r="AB29" s="221" t="s">
        <v>216</v>
      </c>
      <c r="AC29" s="221">
        <v>500</v>
      </c>
      <c r="AD29" s="221" t="s">
        <v>116</v>
      </c>
      <c r="AE29" s="221"/>
    </row>
    <row r="30" spans="1:31" ht="15" customHeight="1" x14ac:dyDescent="0.25">
      <c r="A30" s="221" t="s">
        <v>439</v>
      </c>
      <c r="B30" s="221" t="s">
        <v>149</v>
      </c>
      <c r="C30" s="221">
        <v>6.2E-2</v>
      </c>
      <c r="D30" s="221"/>
      <c r="E30" s="221">
        <v>10</v>
      </c>
      <c r="F30" s="221" t="s">
        <v>93</v>
      </c>
      <c r="G30" s="221"/>
      <c r="H30" s="221"/>
      <c r="I30" s="221"/>
      <c r="J30" s="221"/>
      <c r="K30" s="221">
        <v>60</v>
      </c>
      <c r="L30" s="221" t="s">
        <v>433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113</v>
      </c>
      <c r="S30" s="221"/>
      <c r="T30" s="221"/>
      <c r="U30" s="221" t="s">
        <v>165</v>
      </c>
      <c r="V30" s="221" t="s">
        <v>32</v>
      </c>
      <c r="W30" s="221">
        <v>0.01</v>
      </c>
      <c r="X30" s="221" t="s">
        <v>46</v>
      </c>
      <c r="Y30" s="221" t="s">
        <v>434</v>
      </c>
      <c r="Z30" s="221" t="s">
        <v>435</v>
      </c>
      <c r="AA30" s="221">
        <v>5</v>
      </c>
      <c r="AB30" s="221" t="s">
        <v>436</v>
      </c>
      <c r="AC30" s="221">
        <v>192</v>
      </c>
      <c r="AD30" s="221" t="s">
        <v>437</v>
      </c>
      <c r="AE30" s="221"/>
    </row>
    <row r="31" spans="1:31" ht="15" customHeight="1" x14ac:dyDescent="0.25">
      <c r="A31" s="221" t="s">
        <v>899</v>
      </c>
      <c r="B31" s="221" t="s">
        <v>149</v>
      </c>
      <c r="C31" s="221">
        <v>4.5999999999999999E-2</v>
      </c>
      <c r="D31" s="221" t="s">
        <v>900</v>
      </c>
      <c r="E31" s="221">
        <v>10</v>
      </c>
      <c r="F31" s="221" t="s">
        <v>901</v>
      </c>
      <c r="G31" s="221"/>
      <c r="H31" s="221"/>
      <c r="I31" s="221" t="s">
        <v>902</v>
      </c>
      <c r="J31" s="221" t="s">
        <v>59</v>
      </c>
      <c r="K31" s="221">
        <v>300</v>
      </c>
      <c r="L31" s="221" t="s">
        <v>903</v>
      </c>
      <c r="M31" s="221" t="s">
        <v>103</v>
      </c>
      <c r="N31" s="221" t="s">
        <v>52</v>
      </c>
      <c r="O31" s="221" t="s">
        <v>904</v>
      </c>
      <c r="P31" s="221" t="s">
        <v>824</v>
      </c>
      <c r="Q31" s="221" t="s">
        <v>42</v>
      </c>
      <c r="R31" s="221" t="s">
        <v>113</v>
      </c>
      <c r="S31" s="221"/>
      <c r="T31" s="221"/>
      <c r="U31" s="221"/>
      <c r="V31" s="221" t="s">
        <v>905</v>
      </c>
      <c r="W31" s="221">
        <v>0.01</v>
      </c>
      <c r="X31" s="221" t="s">
        <v>906</v>
      </c>
      <c r="Y31" s="221" t="s">
        <v>907</v>
      </c>
      <c r="Z31" s="221" t="s">
        <v>908</v>
      </c>
      <c r="AA31" s="221">
        <v>5</v>
      </c>
      <c r="AB31" s="221" t="s">
        <v>909</v>
      </c>
      <c r="AC31" s="221">
        <v>309</v>
      </c>
      <c r="AD31" s="221"/>
      <c r="AE31" s="221"/>
    </row>
    <row r="32" spans="1:31" ht="15" customHeight="1" x14ac:dyDescent="0.25">
      <c r="A32" s="221" t="s">
        <v>920</v>
      </c>
      <c r="B32" s="221" t="s">
        <v>149</v>
      </c>
      <c r="C32" s="222"/>
      <c r="D32" s="221"/>
      <c r="E32" s="222">
        <v>15</v>
      </c>
      <c r="F32" s="221" t="s">
        <v>915</v>
      </c>
      <c r="G32" s="221"/>
      <c r="H32" s="221"/>
      <c r="I32" s="221" t="s">
        <v>46</v>
      </c>
      <c r="J32" s="221" t="s">
        <v>59</v>
      </c>
      <c r="K32" s="221" t="s">
        <v>916</v>
      </c>
      <c r="L32" s="221" t="s">
        <v>48</v>
      </c>
      <c r="M32" s="221" t="s">
        <v>103</v>
      </c>
      <c r="N32" s="221" t="s">
        <v>52</v>
      </c>
      <c r="O32" s="221" t="s">
        <v>53</v>
      </c>
      <c r="P32" s="221" t="s">
        <v>41</v>
      </c>
      <c r="Q32" s="221" t="s">
        <v>42</v>
      </c>
      <c r="R32" s="221" t="s">
        <v>100</v>
      </c>
      <c r="S32" s="221">
        <v>6</v>
      </c>
      <c r="T32" s="221"/>
      <c r="U32" s="221" t="s">
        <v>917</v>
      </c>
      <c r="V32" s="221" t="s">
        <v>46</v>
      </c>
      <c r="W32" s="221">
        <v>0.01</v>
      </c>
      <c r="X32" s="221" t="s">
        <v>46</v>
      </c>
      <c r="Y32" s="221" t="s">
        <v>918</v>
      </c>
      <c r="Z32" s="221" t="s">
        <v>919</v>
      </c>
      <c r="AA32" s="221">
        <v>2</v>
      </c>
      <c r="AB32" s="221" t="s">
        <v>216</v>
      </c>
      <c r="AC32" s="222">
        <v>530</v>
      </c>
      <c r="AD32" s="221" t="s">
        <v>116</v>
      </c>
      <c r="AE32" s="221"/>
    </row>
    <row r="33" spans="1:31" ht="15" customHeight="1" x14ac:dyDescent="0.25">
      <c r="A33" s="221" t="s">
        <v>480</v>
      </c>
      <c r="B33" s="221" t="s">
        <v>149</v>
      </c>
      <c r="C33" s="221">
        <v>4.7E-2</v>
      </c>
      <c r="D33" s="221" t="s">
        <v>111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120</v>
      </c>
      <c r="L33" s="221" t="s">
        <v>34</v>
      </c>
      <c r="M33" s="221" t="s">
        <v>103</v>
      </c>
      <c r="N33" s="221" t="s">
        <v>52</v>
      </c>
      <c r="O33" s="221" t="s">
        <v>53</v>
      </c>
      <c r="P33" s="221" t="s">
        <v>41</v>
      </c>
      <c r="Q33" s="221" t="s">
        <v>42</v>
      </c>
      <c r="R33" s="221" t="s">
        <v>113</v>
      </c>
      <c r="S33" s="221"/>
      <c r="T33" s="221"/>
      <c r="U33" s="221"/>
      <c r="V33" s="221" t="s">
        <v>32</v>
      </c>
      <c r="W33" s="221">
        <v>0.01</v>
      </c>
      <c r="X33" s="221" t="s">
        <v>32</v>
      </c>
      <c r="Y33" s="221" t="s">
        <v>489</v>
      </c>
      <c r="Z33" s="221" t="s">
        <v>490</v>
      </c>
      <c r="AA33" s="221">
        <v>1</v>
      </c>
      <c r="AB33" s="221" t="s">
        <v>491</v>
      </c>
      <c r="AC33" s="221">
        <v>220</v>
      </c>
      <c r="AD33" s="221"/>
      <c r="AE33" s="221"/>
    </row>
    <row r="34" spans="1:31" ht="15" customHeight="1" x14ac:dyDescent="0.25">
      <c r="A34" s="221" t="s">
        <v>1247</v>
      </c>
      <c r="B34" s="221" t="s">
        <v>149</v>
      </c>
      <c r="C34" s="221">
        <v>2.8000000000000001E-2</v>
      </c>
      <c r="D34" s="221" t="s">
        <v>110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60</v>
      </c>
      <c r="L34" s="221" t="s">
        <v>34</v>
      </c>
      <c r="M34" s="221" t="s">
        <v>103</v>
      </c>
      <c r="N34" s="221" t="s">
        <v>52</v>
      </c>
      <c r="O34" s="221" t="s">
        <v>53</v>
      </c>
      <c r="P34" s="221" t="s">
        <v>41</v>
      </c>
      <c r="Q34" s="221" t="s">
        <v>42</v>
      </c>
      <c r="R34" s="221" t="s">
        <v>113</v>
      </c>
      <c r="S34" s="221">
        <v>0.5</v>
      </c>
      <c r="T34" s="221"/>
      <c r="U34" s="221" t="s">
        <v>917</v>
      </c>
      <c r="V34" s="221" t="s">
        <v>32</v>
      </c>
      <c r="W34" s="221">
        <v>0.01</v>
      </c>
      <c r="X34" s="221" t="s">
        <v>46</v>
      </c>
      <c r="Y34" s="221" t="s">
        <v>1248</v>
      </c>
      <c r="Z34" s="221" t="s">
        <v>716</v>
      </c>
      <c r="AA34" s="221">
        <v>1</v>
      </c>
      <c r="AB34" s="221" t="s">
        <v>526</v>
      </c>
      <c r="AC34" s="221">
        <v>438</v>
      </c>
      <c r="AD34" s="221" t="s">
        <v>117</v>
      </c>
      <c r="AE34" s="221"/>
    </row>
    <row r="35" spans="1:31" ht="15" customHeight="1" x14ac:dyDescent="0.25">
      <c r="A35" s="221" t="s">
        <v>338</v>
      </c>
      <c r="B35" s="221" t="s">
        <v>149</v>
      </c>
      <c r="C35" s="221">
        <v>4.3999999999999997E-2</v>
      </c>
      <c r="D35" s="221" t="s">
        <v>111</v>
      </c>
      <c r="E35" s="221">
        <v>10</v>
      </c>
      <c r="F35" s="221" t="s">
        <v>96</v>
      </c>
      <c r="G35" s="221"/>
      <c r="H35" s="221"/>
      <c r="I35" s="221" t="s">
        <v>32</v>
      </c>
      <c r="J35" s="221" t="s">
        <v>59</v>
      </c>
      <c r="K35" s="221">
        <v>3</v>
      </c>
      <c r="L35" s="221" t="s">
        <v>339</v>
      </c>
      <c r="M35" s="221" t="s">
        <v>103</v>
      </c>
      <c r="N35" s="221" t="s">
        <v>52</v>
      </c>
      <c r="O35" s="221" t="s">
        <v>53</v>
      </c>
      <c r="P35" s="221" t="s">
        <v>41</v>
      </c>
      <c r="Q35" s="221" t="s">
        <v>42</v>
      </c>
      <c r="R35" s="221" t="s">
        <v>113</v>
      </c>
      <c r="S35" s="221">
        <v>0</v>
      </c>
      <c r="T35" s="221"/>
      <c r="U35" s="221" t="s">
        <v>165</v>
      </c>
      <c r="V35" s="221" t="s">
        <v>32</v>
      </c>
      <c r="W35" s="221"/>
      <c r="X35" s="221"/>
      <c r="Y35" s="221" t="s">
        <v>230</v>
      </c>
      <c r="Z35" s="221" t="s">
        <v>340</v>
      </c>
      <c r="AA35" s="221">
        <v>1</v>
      </c>
      <c r="AB35" s="221" t="s">
        <v>216</v>
      </c>
      <c r="AC35" s="221">
        <v>523</v>
      </c>
      <c r="AD35" s="221" t="s">
        <v>116</v>
      </c>
      <c r="AE35" s="221"/>
    </row>
    <row r="36" spans="1:31" ht="15" customHeight="1" x14ac:dyDescent="0.25">
      <c r="A36" s="221" t="s">
        <v>808</v>
      </c>
      <c r="B36" s="221" t="s">
        <v>149</v>
      </c>
      <c r="C36" s="224">
        <v>5.6000000000000001E-2</v>
      </c>
      <c r="D36" s="221" t="s">
        <v>111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59</v>
      </c>
      <c r="K36" s="221">
        <v>301</v>
      </c>
      <c r="L36" s="221" t="s">
        <v>48</v>
      </c>
      <c r="M36" s="221" t="s">
        <v>103</v>
      </c>
      <c r="N36" s="221" t="s">
        <v>39</v>
      </c>
      <c r="O36" s="221" t="s">
        <v>803</v>
      </c>
      <c r="P36" s="221" t="s">
        <v>41</v>
      </c>
      <c r="Q36" s="221" t="s">
        <v>42</v>
      </c>
      <c r="R36" s="221" t="s">
        <v>113</v>
      </c>
      <c r="S36" s="221">
        <v>0</v>
      </c>
      <c r="T36" s="221">
        <v>0.51</v>
      </c>
      <c r="U36" s="221" t="s">
        <v>664</v>
      </c>
      <c r="V36" s="221" t="s">
        <v>32</v>
      </c>
      <c r="W36" s="221">
        <v>0.01</v>
      </c>
      <c r="X36" s="221" t="s">
        <v>32</v>
      </c>
      <c r="Y36" s="221" t="s">
        <v>804</v>
      </c>
      <c r="Z36" s="221" t="s">
        <v>801</v>
      </c>
      <c r="AA36" s="221">
        <v>1</v>
      </c>
      <c r="AB36" s="221" t="s">
        <v>805</v>
      </c>
      <c r="AC36" s="221">
        <v>665</v>
      </c>
      <c r="AD36" s="221" t="s">
        <v>116</v>
      </c>
      <c r="AE36" s="221"/>
    </row>
    <row r="37" spans="1:31" ht="15" customHeight="1" x14ac:dyDescent="0.25">
      <c r="A37" s="221" t="s">
        <v>808</v>
      </c>
      <c r="B37" s="221" t="s">
        <v>149</v>
      </c>
      <c r="C37" s="224">
        <v>6.5342857142857161E-2</v>
      </c>
      <c r="D37" s="221" t="s">
        <v>111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300</v>
      </c>
      <c r="L37" s="221" t="s">
        <v>48</v>
      </c>
      <c r="M37" s="221" t="s">
        <v>102</v>
      </c>
      <c r="N37" s="221" t="s">
        <v>39</v>
      </c>
      <c r="O37" s="221" t="s">
        <v>85</v>
      </c>
      <c r="P37" s="221" t="s">
        <v>66</v>
      </c>
      <c r="Q37" s="221" t="s">
        <v>42</v>
      </c>
      <c r="R37" s="221" t="s">
        <v>100</v>
      </c>
      <c r="S37" s="221">
        <v>-0.02</v>
      </c>
      <c r="T37" s="221">
        <v>0.65</v>
      </c>
      <c r="U37" s="221" t="s">
        <v>664</v>
      </c>
      <c r="V37" s="221" t="s">
        <v>46</v>
      </c>
      <c r="W37" s="221" t="s">
        <v>787</v>
      </c>
      <c r="X37" s="221" t="s">
        <v>32</v>
      </c>
      <c r="Y37" s="221" t="s">
        <v>788</v>
      </c>
      <c r="Z37" s="221" t="s">
        <v>789</v>
      </c>
      <c r="AA37" s="221">
        <v>5</v>
      </c>
      <c r="AB37" s="221" t="s">
        <v>790</v>
      </c>
      <c r="AC37" s="221">
        <v>942</v>
      </c>
      <c r="AD37" s="221" t="s">
        <v>116</v>
      </c>
      <c r="AE37" s="221"/>
    </row>
    <row r="38" spans="1:31" ht="15" customHeight="1" x14ac:dyDescent="0.25">
      <c r="A38" s="221" t="s">
        <v>692</v>
      </c>
      <c r="B38" s="221" t="s">
        <v>149</v>
      </c>
      <c r="C38" s="221">
        <v>5.1499999999999997E-2</v>
      </c>
      <c r="D38" s="221" t="s">
        <v>111</v>
      </c>
      <c r="E38" s="221">
        <v>15</v>
      </c>
      <c r="F38" s="221" t="s">
        <v>92</v>
      </c>
      <c r="G38" s="221" t="s">
        <v>95</v>
      </c>
      <c r="H38" s="221" t="s">
        <v>98</v>
      </c>
      <c r="I38" s="221" t="s">
        <v>46</v>
      </c>
      <c r="J38" s="221" t="s">
        <v>59</v>
      </c>
      <c r="K38" s="221">
        <v>30</v>
      </c>
      <c r="L38" s="221" t="s">
        <v>71</v>
      </c>
      <c r="M38" s="221" t="s">
        <v>103</v>
      </c>
      <c r="N38" s="221" t="s">
        <v>52</v>
      </c>
      <c r="O38" s="221" t="s">
        <v>53</v>
      </c>
      <c r="P38" s="221" t="s">
        <v>41</v>
      </c>
      <c r="Q38" s="221" t="s">
        <v>42</v>
      </c>
      <c r="R38" s="221" t="s">
        <v>113</v>
      </c>
      <c r="S38" s="221">
        <v>6</v>
      </c>
      <c r="T38" s="221">
        <v>5</v>
      </c>
      <c r="U38" s="221" t="s">
        <v>124</v>
      </c>
      <c r="V38" s="221" t="s">
        <v>32</v>
      </c>
      <c r="W38" s="221">
        <v>0.01</v>
      </c>
      <c r="X38" s="221" t="s">
        <v>46</v>
      </c>
      <c r="Y38" s="221" t="s">
        <v>669</v>
      </c>
      <c r="Z38" s="221" t="s">
        <v>670</v>
      </c>
      <c r="AA38" s="221">
        <v>2</v>
      </c>
      <c r="AB38" s="221" t="s">
        <v>491</v>
      </c>
      <c r="AC38" s="221">
        <v>172</v>
      </c>
      <c r="AD38" s="221" t="s">
        <v>116</v>
      </c>
      <c r="AE38" s="221"/>
    </row>
    <row r="39" spans="1:31" ht="15" customHeight="1" x14ac:dyDescent="0.25">
      <c r="A39" s="221" t="s">
        <v>1158</v>
      </c>
      <c r="B39" s="221" t="s">
        <v>149</v>
      </c>
      <c r="C39" s="221"/>
      <c r="D39" s="221"/>
      <c r="E39" s="221">
        <v>20</v>
      </c>
      <c r="F39" s="221" t="s">
        <v>93</v>
      </c>
      <c r="G39" s="221"/>
      <c r="H39" s="221"/>
      <c r="I39" s="221" t="s">
        <v>46</v>
      </c>
      <c r="J39" s="221" t="s">
        <v>70</v>
      </c>
      <c r="K39" s="221">
        <v>60</v>
      </c>
      <c r="L39" s="221" t="s">
        <v>34</v>
      </c>
      <c r="M39" s="221" t="s">
        <v>103</v>
      </c>
      <c r="N39" s="221" t="s">
        <v>39</v>
      </c>
      <c r="O39" s="221" t="s">
        <v>76</v>
      </c>
      <c r="P39" s="221" t="s">
        <v>41</v>
      </c>
      <c r="Q39" s="221"/>
      <c r="R39" s="221" t="s">
        <v>100</v>
      </c>
      <c r="S39" s="221"/>
      <c r="T39" s="221"/>
      <c r="U39" s="221" t="s">
        <v>1172</v>
      </c>
      <c r="V39" s="221" t="s">
        <v>46</v>
      </c>
      <c r="W39" s="221">
        <v>0.01</v>
      </c>
      <c r="X39" s="221" t="s">
        <v>32</v>
      </c>
      <c r="Y39" s="221" t="s">
        <v>1164</v>
      </c>
      <c r="Z39" s="221" t="s">
        <v>760</v>
      </c>
      <c r="AA39" s="221">
        <v>2</v>
      </c>
      <c r="AB39" s="221" t="s">
        <v>1165</v>
      </c>
      <c r="AC39" s="221">
        <v>600</v>
      </c>
      <c r="AD39" s="221" t="s">
        <v>116</v>
      </c>
      <c r="AE39" s="221"/>
    </row>
    <row r="40" spans="1:31" ht="15" customHeight="1" x14ac:dyDescent="0.25">
      <c r="A40" s="221" t="s">
        <v>1158</v>
      </c>
      <c r="B40" s="221" t="s">
        <v>149</v>
      </c>
      <c r="C40" s="221">
        <v>5.6000000000000001E-2</v>
      </c>
      <c r="D40" s="221" t="s">
        <v>109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70</v>
      </c>
      <c r="K40" s="221">
        <v>60</v>
      </c>
      <c r="L40" s="221" t="s">
        <v>34</v>
      </c>
      <c r="M40" s="221" t="s">
        <v>102</v>
      </c>
      <c r="N40" s="221" t="s">
        <v>52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>
        <v>4</v>
      </c>
      <c r="T40" s="221"/>
      <c r="U40" s="221" t="s">
        <v>1141</v>
      </c>
      <c r="V40" s="221" t="s">
        <v>32</v>
      </c>
      <c r="W40" s="221">
        <v>0.01</v>
      </c>
      <c r="X40" s="221" t="s">
        <v>46</v>
      </c>
      <c r="Y40" s="221" t="s">
        <v>1142</v>
      </c>
      <c r="Z40" s="221" t="s">
        <v>1143</v>
      </c>
      <c r="AA40" s="221">
        <v>10</v>
      </c>
      <c r="AB40" s="221" t="s">
        <v>482</v>
      </c>
      <c r="AC40" s="221">
        <v>302</v>
      </c>
      <c r="AD40" s="221" t="s">
        <v>116</v>
      </c>
      <c r="AE40" s="221"/>
    </row>
    <row r="41" spans="1:31" ht="15" customHeight="1" x14ac:dyDescent="0.25">
      <c r="A41" s="221" t="s">
        <v>921</v>
      </c>
      <c r="B41" s="221" t="s">
        <v>149</v>
      </c>
      <c r="C41" s="221">
        <v>7.8E-2</v>
      </c>
      <c r="D41" s="221" t="s">
        <v>109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120</v>
      </c>
      <c r="L41" s="221" t="s">
        <v>71</v>
      </c>
      <c r="M41" s="221" t="s">
        <v>102</v>
      </c>
      <c r="N41" s="221" t="s">
        <v>39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>
        <v>10</v>
      </c>
      <c r="T41" s="221"/>
      <c r="U41" s="221" t="s">
        <v>922</v>
      </c>
      <c r="V41" s="221" t="s">
        <v>32</v>
      </c>
      <c r="W41" s="221">
        <v>0.01</v>
      </c>
      <c r="X41" s="221" t="s">
        <v>46</v>
      </c>
      <c r="Y41" s="221" t="s">
        <v>923</v>
      </c>
      <c r="Z41" s="221" t="s">
        <v>924</v>
      </c>
      <c r="AA41" s="221">
        <v>2</v>
      </c>
      <c r="AB41" s="221" t="s">
        <v>925</v>
      </c>
      <c r="AC41" s="221"/>
      <c r="AD41" s="221"/>
      <c r="AE41" s="221"/>
    </row>
    <row r="42" spans="1:31" ht="15" customHeight="1" x14ac:dyDescent="0.25">
      <c r="A42" s="221" t="s">
        <v>576</v>
      </c>
      <c r="B42" s="221" t="s">
        <v>149</v>
      </c>
      <c r="C42" s="221">
        <v>3.7999999999999999E-2</v>
      </c>
      <c r="D42" s="221" t="s">
        <v>111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10</v>
      </c>
      <c r="L42" s="221" t="s">
        <v>48</v>
      </c>
      <c r="M42" s="221" t="s">
        <v>103</v>
      </c>
      <c r="N42" s="221" t="s">
        <v>52</v>
      </c>
      <c r="O42" s="221" t="s">
        <v>53</v>
      </c>
      <c r="P42" s="221" t="s">
        <v>41</v>
      </c>
      <c r="Q42" s="221"/>
      <c r="R42" s="221" t="s">
        <v>113</v>
      </c>
      <c r="S42" s="221"/>
      <c r="T42" s="221"/>
      <c r="U42" s="221"/>
      <c r="V42" s="221" t="s">
        <v>32</v>
      </c>
      <c r="W42" s="221">
        <v>0.01</v>
      </c>
      <c r="X42" s="221" t="s">
        <v>46</v>
      </c>
      <c r="Y42" s="221" t="s">
        <v>592</v>
      </c>
      <c r="Z42" s="221" t="s">
        <v>593</v>
      </c>
      <c r="AA42" s="221">
        <v>2</v>
      </c>
      <c r="AB42" s="221" t="s">
        <v>127</v>
      </c>
      <c r="AC42" s="221">
        <v>554</v>
      </c>
      <c r="AD42" s="221" t="s">
        <v>116</v>
      </c>
      <c r="AE42" s="221"/>
    </row>
    <row r="43" spans="1:31" ht="15" customHeight="1" x14ac:dyDescent="0.25">
      <c r="A43" s="221" t="s">
        <v>1318</v>
      </c>
      <c r="B43" s="221" t="s">
        <v>149</v>
      </c>
      <c r="C43" s="221">
        <v>4.8000000000000001E-2</v>
      </c>
      <c r="D43" s="221" t="s">
        <v>111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47</v>
      </c>
      <c r="K43" s="221">
        <v>120</v>
      </c>
      <c r="L43" s="221" t="s">
        <v>35</v>
      </c>
      <c r="M43" s="221" t="s">
        <v>103</v>
      </c>
      <c r="N43" s="221" t="s">
        <v>52</v>
      </c>
      <c r="O43" s="221" t="s">
        <v>53</v>
      </c>
      <c r="P43" s="221" t="s">
        <v>66</v>
      </c>
      <c r="Q43" s="221" t="s">
        <v>42</v>
      </c>
      <c r="R43" s="221" t="s">
        <v>113</v>
      </c>
      <c r="S43" s="221"/>
      <c r="T43" s="221"/>
      <c r="U43" s="221" t="s">
        <v>890</v>
      </c>
      <c r="V43" s="221" t="s">
        <v>32</v>
      </c>
      <c r="W43" s="221">
        <v>0.01</v>
      </c>
      <c r="X43" s="221" t="s">
        <v>46</v>
      </c>
      <c r="Y43" s="221" t="s">
        <v>1308</v>
      </c>
      <c r="Z43" s="221" t="s">
        <v>641</v>
      </c>
      <c r="AA43" s="221">
        <v>2</v>
      </c>
      <c r="AB43" s="221" t="s">
        <v>1309</v>
      </c>
      <c r="AC43" s="221">
        <v>600</v>
      </c>
      <c r="AD43" s="221" t="s">
        <v>116</v>
      </c>
      <c r="AE43" s="221"/>
    </row>
    <row r="44" spans="1:31" ht="15" customHeight="1" x14ac:dyDescent="0.25">
      <c r="A44" s="221" t="s">
        <v>1179</v>
      </c>
      <c r="B44" s="221" t="s">
        <v>149</v>
      </c>
      <c r="C44" s="221"/>
      <c r="D44" s="221" t="s">
        <v>109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300</v>
      </c>
      <c r="L44" s="221" t="s">
        <v>48</v>
      </c>
      <c r="M44" s="221" t="s">
        <v>102</v>
      </c>
      <c r="N44" s="221" t="s">
        <v>52</v>
      </c>
      <c r="O44" s="221" t="s">
        <v>53</v>
      </c>
      <c r="P44" s="221"/>
      <c r="Q44" s="221"/>
      <c r="R44" s="221"/>
      <c r="S44" s="221"/>
      <c r="T44" s="221"/>
      <c r="U44" s="221"/>
      <c r="V44" s="221" t="s">
        <v>46</v>
      </c>
      <c r="W44" s="221"/>
      <c r="X44" s="221"/>
      <c r="Y44" s="221"/>
      <c r="Z44" s="221"/>
      <c r="AA44" s="221"/>
      <c r="AB44" s="221"/>
      <c r="AC44" s="221"/>
      <c r="AD44" s="221"/>
      <c r="AE44" s="221"/>
    </row>
    <row r="45" spans="1:31" ht="15" customHeight="1" x14ac:dyDescent="0.25">
      <c r="A45" s="221" t="s">
        <v>1115</v>
      </c>
      <c r="B45" s="221" t="s">
        <v>149</v>
      </c>
      <c r="C45" s="221">
        <v>0.05</v>
      </c>
      <c r="D45" s="221"/>
      <c r="E45" s="221">
        <v>10</v>
      </c>
      <c r="F45" s="221" t="s">
        <v>93</v>
      </c>
      <c r="G45" s="221"/>
      <c r="H45" s="221"/>
      <c r="I45" s="221"/>
      <c r="J45" s="221" t="s">
        <v>1109</v>
      </c>
      <c r="K45" s="221">
        <v>10</v>
      </c>
      <c r="L45" s="221" t="s">
        <v>1110</v>
      </c>
      <c r="M45" s="221" t="s">
        <v>103</v>
      </c>
      <c r="N45" s="221" t="s">
        <v>52</v>
      </c>
      <c r="O45" s="221"/>
      <c r="P45" s="221" t="s">
        <v>824</v>
      </c>
      <c r="Q45" s="221"/>
      <c r="R45" s="221"/>
      <c r="S45" s="221"/>
      <c r="T45" s="221"/>
      <c r="U45" s="221"/>
      <c r="V45" s="221"/>
      <c r="W45" s="221"/>
      <c r="X45" s="221" t="s">
        <v>826</v>
      </c>
      <c r="Y45" s="221"/>
      <c r="Z45" s="221" t="s">
        <v>1114</v>
      </c>
      <c r="AA45" s="221">
        <v>2</v>
      </c>
      <c r="AB45" s="221"/>
      <c r="AC45" s="221"/>
      <c r="AD45" s="221"/>
      <c r="AE45" s="221"/>
    </row>
    <row r="46" spans="1:31" ht="15" customHeight="1" x14ac:dyDescent="0.25">
      <c r="A46" s="221" t="s">
        <v>1282</v>
      </c>
      <c r="B46" s="221" t="s">
        <v>149</v>
      </c>
      <c r="C46" s="221">
        <v>7.2599999999999998E-2</v>
      </c>
      <c r="D46" s="221" t="s">
        <v>110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600</v>
      </c>
      <c r="L46" s="221" t="s">
        <v>35</v>
      </c>
      <c r="M46" s="221" t="s">
        <v>102</v>
      </c>
      <c r="N46" s="221" t="s">
        <v>52</v>
      </c>
      <c r="O46" s="221" t="s">
        <v>85</v>
      </c>
      <c r="P46" s="221" t="s">
        <v>66</v>
      </c>
      <c r="Q46" s="221" t="s">
        <v>42</v>
      </c>
      <c r="R46" s="221" t="s">
        <v>1284</v>
      </c>
      <c r="S46" s="221">
        <v>0.77999999999999992</v>
      </c>
      <c r="T46" s="221">
        <v>1.3230999999999999</v>
      </c>
      <c r="U46" s="221" t="s">
        <v>1286</v>
      </c>
      <c r="V46" s="221" t="s">
        <v>32</v>
      </c>
      <c r="W46" s="221">
        <v>0.01</v>
      </c>
      <c r="X46" s="221" t="s">
        <v>32</v>
      </c>
      <c r="Y46" s="221" t="s">
        <v>1221</v>
      </c>
      <c r="Z46" s="221" t="s">
        <v>1222</v>
      </c>
      <c r="AA46" s="221">
        <v>5</v>
      </c>
      <c r="AB46" s="221" t="s">
        <v>216</v>
      </c>
      <c r="AC46" s="221">
        <v>842</v>
      </c>
      <c r="AD46" s="221" t="s">
        <v>116</v>
      </c>
      <c r="AE46" s="221"/>
    </row>
    <row r="47" spans="1:31" ht="15" customHeight="1" x14ac:dyDescent="0.25">
      <c r="A47" s="221" t="s">
        <v>1074</v>
      </c>
      <c r="B47" s="221" t="s">
        <v>149</v>
      </c>
      <c r="C47" s="221">
        <v>4.2999999999999997E-2</v>
      </c>
      <c r="D47" s="221" t="s">
        <v>111</v>
      </c>
      <c r="E47" s="221" t="s">
        <v>1044</v>
      </c>
      <c r="F47" s="221" t="s">
        <v>93</v>
      </c>
      <c r="G47" s="221"/>
      <c r="H47" s="221"/>
      <c r="I47" s="221" t="s">
        <v>46</v>
      </c>
      <c r="J47" s="221" t="s">
        <v>59</v>
      </c>
      <c r="K47" s="221">
        <v>1200</v>
      </c>
      <c r="L47" s="221" t="s">
        <v>34</v>
      </c>
      <c r="M47" s="221" t="s">
        <v>103</v>
      </c>
      <c r="N47" s="221" t="s">
        <v>39</v>
      </c>
      <c r="O47" s="221" t="s">
        <v>89</v>
      </c>
      <c r="P47" s="221" t="s">
        <v>41</v>
      </c>
      <c r="Q47" s="221" t="s">
        <v>42</v>
      </c>
      <c r="R47" s="221" t="s">
        <v>113</v>
      </c>
      <c r="S47" s="221" t="s">
        <v>1057</v>
      </c>
      <c r="T47" s="221" t="s">
        <v>1058</v>
      </c>
      <c r="U47" s="221" t="s">
        <v>664</v>
      </c>
      <c r="V47" s="221" t="s">
        <v>32</v>
      </c>
      <c r="W47" s="221" t="s">
        <v>397</v>
      </c>
      <c r="X47" s="221" t="s">
        <v>32</v>
      </c>
      <c r="Y47" s="221" t="s">
        <v>1047</v>
      </c>
      <c r="Z47" s="221" t="s">
        <v>1048</v>
      </c>
      <c r="AA47" s="221">
        <v>1.3</v>
      </c>
      <c r="AB47" s="221" t="s">
        <v>679</v>
      </c>
      <c r="AC47" s="221">
        <v>440</v>
      </c>
      <c r="AD47" s="221" t="s">
        <v>116</v>
      </c>
      <c r="AE47" s="221"/>
    </row>
    <row r="48" spans="1:31" ht="15" customHeight="1" x14ac:dyDescent="0.25">
      <c r="A48" s="221" t="s">
        <v>1074</v>
      </c>
      <c r="B48" s="221" t="s">
        <v>149</v>
      </c>
      <c r="C48" s="221">
        <v>4.2000000000000003E-2</v>
      </c>
      <c r="D48" s="221" t="s">
        <v>111</v>
      </c>
      <c r="E48" s="221" t="s">
        <v>1044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1200</v>
      </c>
      <c r="L48" s="221" t="s">
        <v>34</v>
      </c>
      <c r="M48" s="221" t="s">
        <v>103</v>
      </c>
      <c r="N48" s="221" t="s">
        <v>52</v>
      </c>
      <c r="O48" s="221" t="s">
        <v>53</v>
      </c>
      <c r="P48" s="221" t="s">
        <v>41</v>
      </c>
      <c r="Q48" s="221" t="s">
        <v>42</v>
      </c>
      <c r="R48" s="221" t="s">
        <v>113</v>
      </c>
      <c r="S48" s="221"/>
      <c r="T48" s="221"/>
      <c r="U48" s="221" t="s">
        <v>165</v>
      </c>
      <c r="V48" s="221" t="s">
        <v>32</v>
      </c>
      <c r="W48" s="221" t="s">
        <v>397</v>
      </c>
      <c r="X48" s="221" t="s">
        <v>46</v>
      </c>
      <c r="Y48" s="221" t="s">
        <v>1062</v>
      </c>
      <c r="Z48" s="221" t="s">
        <v>1048</v>
      </c>
      <c r="AA48" s="221" t="s">
        <v>1063</v>
      </c>
      <c r="AB48" s="221" t="s">
        <v>679</v>
      </c>
      <c r="AC48" s="221">
        <v>300</v>
      </c>
      <c r="AD48" s="221" t="s">
        <v>116</v>
      </c>
      <c r="AE48" s="221"/>
    </row>
    <row r="49" spans="1:31" ht="15" customHeight="1" x14ac:dyDescent="0.25">
      <c r="A49" s="221" t="s">
        <v>224</v>
      </c>
      <c r="B49" s="221" t="s">
        <v>149</v>
      </c>
      <c r="C49" s="221">
        <v>3.1899999999999998E-2</v>
      </c>
      <c r="D49" s="221" t="s">
        <v>111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120</v>
      </c>
      <c r="L49" s="221" t="s">
        <v>48</v>
      </c>
      <c r="M49" s="221" t="s">
        <v>103</v>
      </c>
      <c r="N49" s="221" t="s">
        <v>52</v>
      </c>
      <c r="O49" s="221" t="s">
        <v>53</v>
      </c>
      <c r="P49" s="221" t="s">
        <v>41</v>
      </c>
      <c r="Q49" s="221"/>
      <c r="R49" s="221" t="s">
        <v>113</v>
      </c>
      <c r="S49" s="221"/>
      <c r="T49" s="221"/>
      <c r="U49" s="221"/>
      <c r="V49" s="221" t="s">
        <v>32</v>
      </c>
      <c r="W49" s="221" t="s">
        <v>213</v>
      </c>
      <c r="X49" s="221" t="s">
        <v>46</v>
      </c>
      <c r="Y49" s="221" t="s">
        <v>214</v>
      </c>
      <c r="Z49" s="221" t="s">
        <v>215</v>
      </c>
      <c r="AA49" s="221">
        <v>1</v>
      </c>
      <c r="AB49" s="221" t="s">
        <v>216</v>
      </c>
      <c r="AC49" s="221">
        <v>250</v>
      </c>
      <c r="AD49" s="221" t="s">
        <v>116</v>
      </c>
      <c r="AE49" s="221"/>
    </row>
    <row r="50" spans="1:31" ht="15" customHeight="1" x14ac:dyDescent="0.25">
      <c r="A50" s="221" t="s">
        <v>722</v>
      </c>
      <c r="B50" s="221" t="s">
        <v>149</v>
      </c>
      <c r="C50" s="221">
        <v>3.9E-2</v>
      </c>
      <c r="D50" s="221" t="s">
        <v>110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120</v>
      </c>
      <c r="L50" s="221" t="s">
        <v>34</v>
      </c>
      <c r="M50" s="221" t="s">
        <v>103</v>
      </c>
      <c r="N50" s="221" t="s">
        <v>52</v>
      </c>
      <c r="O50" s="221" t="s">
        <v>53</v>
      </c>
      <c r="P50" s="221" t="s">
        <v>41</v>
      </c>
      <c r="Q50" s="221" t="s">
        <v>42</v>
      </c>
      <c r="R50" s="221" t="s">
        <v>113</v>
      </c>
      <c r="S50" s="221" t="s">
        <v>181</v>
      </c>
      <c r="T50" s="221"/>
      <c r="U50" s="221"/>
      <c r="V50" s="221" t="s">
        <v>32</v>
      </c>
      <c r="W50" s="221">
        <v>0.01</v>
      </c>
      <c r="X50" s="221" t="s">
        <v>46</v>
      </c>
      <c r="Y50" s="221">
        <v>7010</v>
      </c>
      <c r="Z50" s="221" t="s">
        <v>716</v>
      </c>
      <c r="AA50" s="221">
        <v>1</v>
      </c>
      <c r="AB50" s="221" t="s">
        <v>127</v>
      </c>
      <c r="AC50" s="221">
        <v>696</v>
      </c>
      <c r="AD50" s="221" t="s">
        <v>117</v>
      </c>
      <c r="AE50" s="221"/>
    </row>
    <row r="51" spans="1:31" ht="15" customHeight="1" x14ac:dyDescent="0.25">
      <c r="A51" s="221" t="s">
        <v>1107</v>
      </c>
      <c r="B51" s="221" t="s">
        <v>149</v>
      </c>
      <c r="C51" s="221">
        <v>5.7000000000000002E-2</v>
      </c>
      <c r="D51" s="221" t="s">
        <v>110</v>
      </c>
      <c r="E51" s="221">
        <v>10</v>
      </c>
      <c r="F51" s="221" t="s">
        <v>93</v>
      </c>
      <c r="G51" s="221"/>
      <c r="H51" s="221"/>
      <c r="I51" s="221" t="s">
        <v>32</v>
      </c>
      <c r="J51" s="221" t="s">
        <v>59</v>
      </c>
      <c r="K51" s="221">
        <v>60</v>
      </c>
      <c r="L51" s="221" t="s">
        <v>48</v>
      </c>
      <c r="M51" s="221" t="s">
        <v>103</v>
      </c>
      <c r="N51" s="221" t="s">
        <v>52</v>
      </c>
      <c r="O51" s="221" t="s">
        <v>53</v>
      </c>
      <c r="P51" s="221" t="s">
        <v>41</v>
      </c>
      <c r="Q51" s="221" t="s">
        <v>42</v>
      </c>
      <c r="R51" s="221" t="s">
        <v>113</v>
      </c>
      <c r="S51" s="221"/>
      <c r="T51" s="221"/>
      <c r="U51" s="221"/>
      <c r="V51" s="221" t="s">
        <v>32</v>
      </c>
      <c r="W51" s="221">
        <v>0.01</v>
      </c>
      <c r="X51" s="221" t="s">
        <v>46</v>
      </c>
      <c r="Y51" s="221" t="s">
        <v>230</v>
      </c>
      <c r="Z51" s="221" t="s">
        <v>1087</v>
      </c>
      <c r="AA51" s="221">
        <v>1</v>
      </c>
      <c r="AB51" s="221" t="s">
        <v>1088</v>
      </c>
      <c r="AC51" s="221">
        <v>350</v>
      </c>
      <c r="AD51" s="221" t="s">
        <v>116</v>
      </c>
      <c r="AE51" s="221"/>
    </row>
    <row r="52" spans="1:31" ht="15" customHeight="1" x14ac:dyDescent="0.25">
      <c r="A52" s="221" t="s">
        <v>776</v>
      </c>
      <c r="B52" s="221" t="s">
        <v>149</v>
      </c>
      <c r="C52" s="221">
        <v>7.9000000000000001E-2</v>
      </c>
      <c r="D52" s="221" t="s">
        <v>111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300</v>
      </c>
      <c r="L52" s="221" t="s">
        <v>48</v>
      </c>
      <c r="M52" s="221" t="s">
        <v>103</v>
      </c>
      <c r="N52" s="221" t="s">
        <v>52</v>
      </c>
      <c r="O52" s="221" t="s">
        <v>53</v>
      </c>
      <c r="P52" s="221" t="s">
        <v>66</v>
      </c>
      <c r="Q52" s="221" t="s">
        <v>42</v>
      </c>
      <c r="R52" s="221" t="s">
        <v>113</v>
      </c>
      <c r="S52" s="221">
        <v>1</v>
      </c>
      <c r="T52" s="221"/>
      <c r="U52" s="221" t="s">
        <v>758</v>
      </c>
      <c r="V52" s="221" t="s">
        <v>32</v>
      </c>
      <c r="W52" s="221">
        <v>0.01</v>
      </c>
      <c r="X52" s="221" t="s">
        <v>46</v>
      </c>
      <c r="Y52" s="221" t="s">
        <v>759</v>
      </c>
      <c r="Z52" s="221" t="s">
        <v>760</v>
      </c>
      <c r="AA52" s="221">
        <v>1</v>
      </c>
      <c r="AB52" s="221" t="s">
        <v>679</v>
      </c>
      <c r="AC52" s="221" t="s">
        <v>761</v>
      </c>
      <c r="AD52" s="221" t="s">
        <v>119</v>
      </c>
      <c r="AE52" s="221"/>
    </row>
    <row r="53" spans="1:31" ht="15" customHeight="1" x14ac:dyDescent="0.25">
      <c r="A53" s="221" t="s">
        <v>776</v>
      </c>
      <c r="B53" s="221" t="s">
        <v>149</v>
      </c>
      <c r="C53" s="221">
        <v>7.9000000000000001E-2</v>
      </c>
      <c r="D53" s="221" t="s">
        <v>111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300</v>
      </c>
      <c r="L53" s="221" t="s">
        <v>48</v>
      </c>
      <c r="M53" s="221" t="s">
        <v>103</v>
      </c>
      <c r="N53" s="221" t="s">
        <v>52</v>
      </c>
      <c r="O53" s="221" t="s">
        <v>53</v>
      </c>
      <c r="P53" s="221" t="s">
        <v>66</v>
      </c>
      <c r="Q53" s="221" t="s">
        <v>42</v>
      </c>
      <c r="R53" s="221" t="s">
        <v>113</v>
      </c>
      <c r="S53" s="221">
        <v>1</v>
      </c>
      <c r="T53" s="221"/>
      <c r="U53" s="221" t="s">
        <v>758</v>
      </c>
      <c r="V53" s="221" t="s">
        <v>32</v>
      </c>
      <c r="W53" s="221">
        <v>0.01</v>
      </c>
      <c r="X53" s="221" t="s">
        <v>46</v>
      </c>
      <c r="Y53" s="221" t="s">
        <v>759</v>
      </c>
      <c r="Z53" s="221" t="s">
        <v>760</v>
      </c>
      <c r="AA53" s="221">
        <v>1</v>
      </c>
      <c r="AB53" s="221" t="s">
        <v>679</v>
      </c>
      <c r="AC53" s="221" t="s">
        <v>761</v>
      </c>
      <c r="AD53" s="221" t="s">
        <v>119</v>
      </c>
      <c r="AE53" s="221"/>
    </row>
    <row r="54" spans="1:31" ht="15" customHeight="1" x14ac:dyDescent="0.25">
      <c r="A54" s="221" t="s">
        <v>668</v>
      </c>
      <c r="B54" s="221" t="s">
        <v>149</v>
      </c>
      <c r="C54" s="221">
        <v>0.04</v>
      </c>
      <c r="D54" s="221" t="s">
        <v>109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47</v>
      </c>
      <c r="K54" s="221">
        <v>120</v>
      </c>
      <c r="L54" s="221" t="s">
        <v>48</v>
      </c>
      <c r="M54" s="221" t="s">
        <v>103</v>
      </c>
      <c r="N54" s="221" t="s">
        <v>52</v>
      </c>
      <c r="O54" s="221" t="s">
        <v>53</v>
      </c>
      <c r="P54" s="221" t="s">
        <v>41</v>
      </c>
      <c r="Q54" s="221" t="s">
        <v>42</v>
      </c>
      <c r="R54" s="221" t="s">
        <v>113</v>
      </c>
      <c r="S54" s="221"/>
      <c r="T54" s="221"/>
      <c r="U54" s="221"/>
      <c r="V54" s="221" t="s">
        <v>32</v>
      </c>
      <c r="W54" s="221">
        <v>2E-3</v>
      </c>
      <c r="X54" s="221" t="s">
        <v>46</v>
      </c>
      <c r="Y54" s="221"/>
      <c r="Z54" s="221"/>
      <c r="AA54" s="221"/>
      <c r="AB54" s="221"/>
      <c r="AC54" s="221">
        <v>150</v>
      </c>
      <c r="AD54" s="221" t="s">
        <v>116</v>
      </c>
      <c r="AE54" s="221"/>
    </row>
    <row r="55" spans="1:31" ht="15" customHeight="1" x14ac:dyDescent="0.25">
      <c r="A55" s="221" t="s">
        <v>1075</v>
      </c>
      <c r="B55" s="221" t="s">
        <v>149</v>
      </c>
      <c r="C55" s="221">
        <v>6.4000000000000001E-2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900</v>
      </c>
      <c r="L55" s="221" t="s">
        <v>48</v>
      </c>
      <c r="M55" s="221" t="s">
        <v>103</v>
      </c>
      <c r="N55" s="221" t="s">
        <v>39</v>
      </c>
      <c r="O55" s="221" t="s">
        <v>76</v>
      </c>
      <c r="P55" s="221" t="s">
        <v>41</v>
      </c>
      <c r="Q55" s="221" t="s">
        <v>42</v>
      </c>
      <c r="R55" s="221" t="s">
        <v>113</v>
      </c>
      <c r="S55" s="221">
        <v>10</v>
      </c>
      <c r="T55" s="221"/>
      <c r="U55" s="221" t="s">
        <v>322</v>
      </c>
      <c r="V55" s="221" t="s">
        <v>32</v>
      </c>
      <c r="W55" s="221">
        <v>5.0000000000000001E-3</v>
      </c>
      <c r="X55" s="221" t="s">
        <v>32</v>
      </c>
      <c r="Y55" s="221" t="s">
        <v>1076</v>
      </c>
      <c r="Z55" s="221" t="s">
        <v>1077</v>
      </c>
      <c r="AA55" s="221">
        <v>5</v>
      </c>
      <c r="AB55" s="221" t="s">
        <v>1078</v>
      </c>
      <c r="AC55" s="221">
        <v>830</v>
      </c>
      <c r="AD55" s="221" t="s">
        <v>116</v>
      </c>
      <c r="AE55" s="221"/>
    </row>
    <row r="56" spans="1:31" ht="15" customHeight="1" x14ac:dyDescent="0.25">
      <c r="A56" s="221" t="s">
        <v>715</v>
      </c>
      <c r="B56" s="221" t="s">
        <v>149</v>
      </c>
      <c r="C56" s="221">
        <v>7.6200000000000004E-2</v>
      </c>
      <c r="D56" s="221" t="s">
        <v>693</v>
      </c>
      <c r="E56" s="221">
        <v>10</v>
      </c>
      <c r="F56" s="221" t="s">
        <v>93</v>
      </c>
      <c r="G56" s="221"/>
      <c r="H56" s="221"/>
      <c r="I56" s="221" t="s">
        <v>32</v>
      </c>
      <c r="J56" s="221" t="s">
        <v>59</v>
      </c>
      <c r="K56" s="221">
        <v>600</v>
      </c>
      <c r="L56" s="221" t="s">
        <v>48</v>
      </c>
      <c r="M56" s="221" t="s">
        <v>102</v>
      </c>
      <c r="N56" s="221" t="s">
        <v>52</v>
      </c>
      <c r="O56" s="221" t="s">
        <v>53</v>
      </c>
      <c r="P56" s="221" t="s">
        <v>66</v>
      </c>
      <c r="Q56" s="221" t="s">
        <v>42</v>
      </c>
      <c r="R56" s="221" t="s">
        <v>113</v>
      </c>
      <c r="S56" s="221">
        <v>2</v>
      </c>
      <c r="T56" s="221"/>
      <c r="U56" s="221" t="s">
        <v>694</v>
      </c>
      <c r="V56" s="221" t="s">
        <v>46</v>
      </c>
      <c r="W56" s="221" t="s">
        <v>397</v>
      </c>
      <c r="X56" s="221" t="s">
        <v>46</v>
      </c>
      <c r="Y56" s="221" t="s">
        <v>695</v>
      </c>
      <c r="Z56" s="221" t="s">
        <v>696</v>
      </c>
      <c r="AA56" s="221">
        <v>1</v>
      </c>
      <c r="AB56" s="221" t="s">
        <v>127</v>
      </c>
      <c r="AC56" s="221">
        <v>280</v>
      </c>
      <c r="AD56" s="221" t="s">
        <v>116</v>
      </c>
      <c r="AE56" s="221"/>
    </row>
    <row r="57" spans="1:31" ht="15" customHeight="1" x14ac:dyDescent="0.25">
      <c r="A57" s="221" t="s">
        <v>1140</v>
      </c>
      <c r="B57" s="221" t="s">
        <v>149</v>
      </c>
      <c r="C57" s="221">
        <v>6.9000000000000006E-2</v>
      </c>
      <c r="D57" s="221" t="s">
        <v>111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47</v>
      </c>
      <c r="K57" s="221">
        <v>180</v>
      </c>
      <c r="L57" s="221" t="s">
        <v>34</v>
      </c>
      <c r="M57" s="221" t="s">
        <v>102</v>
      </c>
      <c r="N57" s="221" t="s">
        <v>52</v>
      </c>
      <c r="O57" s="221" t="s">
        <v>53</v>
      </c>
      <c r="P57" s="221" t="s">
        <v>66</v>
      </c>
      <c r="Q57" s="221" t="s">
        <v>42</v>
      </c>
      <c r="R57" s="221" t="s">
        <v>113</v>
      </c>
      <c r="S57" s="221">
        <v>0</v>
      </c>
      <c r="T57" s="221"/>
      <c r="U57" s="221" t="s">
        <v>165</v>
      </c>
      <c r="V57" s="221" t="s">
        <v>32</v>
      </c>
      <c r="W57" s="221">
        <v>2E-3</v>
      </c>
      <c r="X57" s="221" t="s">
        <v>46</v>
      </c>
      <c r="Y57" s="221" t="s">
        <v>1127</v>
      </c>
      <c r="Z57" s="221" t="s">
        <v>1122</v>
      </c>
      <c r="AA57" s="221">
        <v>2</v>
      </c>
      <c r="AB57" s="221" t="s">
        <v>526</v>
      </c>
      <c r="AC57" s="221">
        <v>450</v>
      </c>
      <c r="AD57" s="221" t="s">
        <v>116</v>
      </c>
      <c r="AE57" s="221"/>
    </row>
    <row r="58" spans="1:31" ht="15" customHeight="1" x14ac:dyDescent="0.25">
      <c r="A58" s="221" t="s">
        <v>497</v>
      </c>
      <c r="B58" s="221" t="s">
        <v>149</v>
      </c>
      <c r="C58" s="221">
        <v>5.7799999999999997E-2</v>
      </c>
      <c r="D58" s="221" t="s">
        <v>109</v>
      </c>
      <c r="E58" s="221">
        <v>10</v>
      </c>
      <c r="F58" s="221" t="s">
        <v>93</v>
      </c>
      <c r="G58" s="221"/>
      <c r="H58" s="221"/>
      <c r="I58" s="221" t="s">
        <v>46</v>
      </c>
      <c r="J58" s="221" t="s">
        <v>59</v>
      </c>
      <c r="K58" s="221">
        <v>180</v>
      </c>
      <c r="L58" s="221" t="s">
        <v>48</v>
      </c>
      <c r="M58" s="221" t="s">
        <v>102</v>
      </c>
      <c r="N58" s="221" t="s">
        <v>52</v>
      </c>
      <c r="O58" s="221" t="s">
        <v>53</v>
      </c>
      <c r="P58" s="221" t="s">
        <v>66</v>
      </c>
      <c r="Q58" s="221" t="s">
        <v>42</v>
      </c>
      <c r="R58" s="221" t="s">
        <v>113</v>
      </c>
      <c r="S58" s="221">
        <v>5</v>
      </c>
      <c r="T58" s="221"/>
      <c r="U58" s="221" t="s">
        <v>498</v>
      </c>
      <c r="V58" s="221" t="s">
        <v>32</v>
      </c>
      <c r="W58" s="221" t="s">
        <v>397</v>
      </c>
      <c r="X58" s="221" t="s">
        <v>46</v>
      </c>
      <c r="Y58" s="221" t="s">
        <v>499</v>
      </c>
      <c r="Z58" s="221" t="s">
        <v>500</v>
      </c>
      <c r="AA58" s="221">
        <v>5</v>
      </c>
      <c r="AB58" s="221" t="s">
        <v>501</v>
      </c>
      <c r="AC58" s="221">
        <v>330</v>
      </c>
      <c r="AD58" s="221" t="s">
        <v>116</v>
      </c>
      <c r="AE58" s="221"/>
    </row>
    <row r="59" spans="1:31" ht="15" customHeight="1" x14ac:dyDescent="0.25">
      <c r="A59" s="221" t="s">
        <v>1256</v>
      </c>
      <c r="B59" s="221" t="s">
        <v>149</v>
      </c>
      <c r="C59" s="221">
        <v>0.06</v>
      </c>
      <c r="D59" s="221" t="s">
        <v>111</v>
      </c>
      <c r="E59" s="221">
        <v>10</v>
      </c>
      <c r="F59" s="221" t="s">
        <v>93</v>
      </c>
      <c r="G59" s="221"/>
      <c r="H59" s="221"/>
      <c r="I59" s="221" t="s">
        <v>46</v>
      </c>
      <c r="J59" s="221" t="s">
        <v>59</v>
      </c>
      <c r="K59" s="221">
        <v>180</v>
      </c>
      <c r="L59" s="221" t="s">
        <v>48</v>
      </c>
      <c r="M59" s="221" t="s">
        <v>102</v>
      </c>
      <c r="N59" s="221" t="s">
        <v>78</v>
      </c>
      <c r="O59" s="221" t="s">
        <v>85</v>
      </c>
      <c r="P59" s="221" t="s">
        <v>66</v>
      </c>
      <c r="Q59" s="221" t="s">
        <v>42</v>
      </c>
      <c r="R59" s="221" t="s">
        <v>113</v>
      </c>
      <c r="S59" s="221">
        <v>6</v>
      </c>
      <c r="T59" s="221"/>
      <c r="U59" s="221"/>
      <c r="V59" s="221" t="s">
        <v>32</v>
      </c>
      <c r="W59" s="221">
        <v>5.0000000000000001E-3</v>
      </c>
      <c r="X59" s="221" t="s">
        <v>32</v>
      </c>
      <c r="Y59" s="221" t="s">
        <v>1251</v>
      </c>
      <c r="Z59" s="221"/>
      <c r="AA59" s="221">
        <v>2</v>
      </c>
      <c r="AB59" s="221" t="s">
        <v>1252</v>
      </c>
      <c r="AC59" s="221"/>
      <c r="AD59" s="221"/>
      <c r="AE59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AD5BFF5-23A9-49D4-B5CA-09DEFA129FBC}">
          <x14:formula1>
            <xm:f>Desplegables!$P$2:$P$3</xm:f>
          </x14:formula1>
          <xm:sqref>Q2:Q59</xm:sqref>
        </x14:dataValidation>
        <x14:dataValidation type="list" errorStyle="information" allowBlank="1" showInputMessage="1" xr:uid="{1DFBF119-9563-46EA-BE5F-050FFC05E174}">
          <x14:formula1>
            <xm:f>Desplegables!$O$2:$O$6</xm:f>
          </x14:formula1>
          <xm:sqref>P2:P59</xm:sqref>
        </x14:dataValidation>
        <x14:dataValidation type="list" errorStyle="information" allowBlank="1" showInputMessage="1" xr:uid="{5391E884-26CE-4CE4-BD6E-8D6919BC5112}">
          <x14:formula1>
            <xm:f>Desplegables!$N$2:$N$10</xm:f>
          </x14:formula1>
          <xm:sqref>O2:O59</xm:sqref>
        </x14:dataValidation>
        <x14:dataValidation type="list" errorStyle="information" allowBlank="1" showInputMessage="1" xr:uid="{605EC116-4A3D-471D-B97E-C8285EC31866}">
          <x14:formula1>
            <xm:f>Desplegables!$V$2:$V$11</xm:f>
          </x14:formula1>
          <xm:sqref>N2:N59</xm:sqref>
        </x14:dataValidation>
        <x14:dataValidation type="list" allowBlank="1" showInputMessage="1" showErrorMessage="1" xr:uid="{60B7C09B-FCFD-47C2-B955-4A4F9985898F}">
          <x14:formula1>
            <xm:f>Desplegables!$U$2:$U$3</xm:f>
          </x14:formula1>
          <xm:sqref>M2:M59</xm:sqref>
        </x14:dataValidation>
        <x14:dataValidation type="list" allowBlank="1" showInputMessage="1" showErrorMessage="1" xr:uid="{430A178E-0443-41D1-B136-24184FD72A77}">
          <x14:formula1>
            <xm:f>Desplegables!$T$2:$T$3</xm:f>
          </x14:formula1>
          <xm:sqref>R2:R59</xm:sqref>
        </x14:dataValidation>
        <x14:dataValidation type="list" allowBlank="1" showInputMessage="1" showErrorMessage="1" xr:uid="{BE4520C9-2772-4B53-8AF1-D684F7DD5DDB}">
          <x14:formula1>
            <xm:f>Desplegables!$B$2:$B$3</xm:f>
          </x14:formula1>
          <xm:sqref>V2:V59 X2:X59 I2:I59</xm:sqref>
        </x14:dataValidation>
        <x14:dataValidation type="list" allowBlank="1" showInputMessage="1" xr:uid="{93FB02E1-76B2-4FA7-B66A-70B34A410A3F}">
          <x14:formula1>
            <xm:f>Desplegables!$F$2:$F$8</xm:f>
          </x14:formula1>
          <xm:sqref>L2:L59</xm:sqref>
        </x14:dataValidation>
        <x14:dataValidation type="list" allowBlank="1" showInputMessage="1" showErrorMessage="1" xr:uid="{91F6D4C6-92E5-492E-B9A3-707E357F3567}">
          <x14:formula1>
            <xm:f>Desplegables!$E$2:$E$5</xm:f>
          </x14:formula1>
          <xm:sqref>J2:J59</xm:sqref>
        </x14:dataValidation>
        <x14:dataValidation type="list" errorStyle="information" allowBlank="1" showInputMessage="1" xr:uid="{EBED40B3-EF60-453F-8CEA-73EA56AFB001}">
          <x14:formula1>
            <xm:f>Desplegables!$A$2:$A$9</xm:f>
          </x14:formula1>
          <xm:sqref>F2:H59</xm:sqref>
        </x14:dataValidation>
        <x14:dataValidation type="list" allowBlank="1" showInputMessage="1" showErrorMessage="1" xr:uid="{1C2AB7BC-4C4C-4E8B-B947-FCB034104C24}">
          <x14:formula1>
            <xm:f>Desplegables!$C$2:$C$5</xm:f>
          </x14:formula1>
          <xm:sqref>D2:D59</xm:sqref>
        </x14:dataValidation>
        <x14:dataValidation type="list" allowBlank="1" showInputMessage="1" showErrorMessage="1" xr:uid="{C5BE251F-6602-40BC-BD3E-E838A832A3AD}">
          <x14:formula1>
            <xm:f>Desplegables!$W$2:$W$8</xm:f>
          </x14:formula1>
          <xm:sqref>AD2:AD59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4724-D0E9-4746-9B27-8086D564E879}">
  <dimension ref="A1:AE85"/>
  <sheetViews>
    <sheetView workbookViewId="0">
      <selection activeCell="B9" sqref="B9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131</v>
      </c>
      <c r="C2" s="221">
        <v>0.05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131</v>
      </c>
      <c r="C3" s="221">
        <v>5.1999999999999998E-2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131</v>
      </c>
      <c r="C4" s="221">
        <v>8.7999999999999995E-2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429</v>
      </c>
      <c r="Z4" s="221"/>
      <c r="AA4" s="221">
        <v>10</v>
      </c>
      <c r="AB4" s="221" t="s">
        <v>430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131</v>
      </c>
      <c r="C5" s="221">
        <v>4.4999999999999998E-2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103</v>
      </c>
      <c r="N5" s="221" t="s">
        <v>52</v>
      </c>
      <c r="O5" s="221" t="s">
        <v>53</v>
      </c>
      <c r="P5" s="221" t="s">
        <v>41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1</v>
      </c>
      <c r="AB5" s="221"/>
      <c r="AC5" s="221"/>
      <c r="AD5" s="221"/>
      <c r="AE5" s="221"/>
    </row>
    <row r="6" spans="1:31" ht="15" customHeight="1" x14ac:dyDescent="0.25">
      <c r="A6" s="221" t="s">
        <v>164</v>
      </c>
      <c r="B6" s="221" t="s">
        <v>131</v>
      </c>
      <c r="C6" s="222">
        <v>4.5199999999999997E-2</v>
      </c>
      <c r="D6" s="221" t="s">
        <v>109</v>
      </c>
      <c r="E6" s="221">
        <v>10</v>
      </c>
      <c r="F6" s="221" t="s">
        <v>132</v>
      </c>
      <c r="G6" s="221"/>
      <c r="H6" s="221"/>
      <c r="I6" s="221" t="s">
        <v>46</v>
      </c>
      <c r="J6" s="221" t="s">
        <v>59</v>
      </c>
      <c r="K6" s="221">
        <v>300</v>
      </c>
      <c r="L6" s="221" t="s">
        <v>123</v>
      </c>
      <c r="M6" s="221" t="s">
        <v>102</v>
      </c>
      <c r="N6" s="221" t="s">
        <v>52</v>
      </c>
      <c r="O6" s="221" t="s">
        <v>53</v>
      </c>
      <c r="P6" s="221" t="s">
        <v>66</v>
      </c>
      <c r="Q6" s="221" t="s">
        <v>42</v>
      </c>
      <c r="R6" s="221" t="s">
        <v>113</v>
      </c>
      <c r="S6" s="221">
        <v>-0.5</v>
      </c>
      <c r="T6" s="221"/>
      <c r="U6" s="221" t="s">
        <v>124</v>
      </c>
      <c r="V6" s="221" t="s">
        <v>32</v>
      </c>
      <c r="W6" s="221">
        <v>1E-3</v>
      </c>
      <c r="X6" s="221" t="s">
        <v>46</v>
      </c>
      <c r="Y6" s="221" t="s">
        <v>133</v>
      </c>
      <c r="Z6" s="221" t="s">
        <v>134</v>
      </c>
      <c r="AA6" s="221">
        <v>2</v>
      </c>
      <c r="AB6" s="221" t="s">
        <v>127</v>
      </c>
      <c r="AC6" s="221">
        <v>321</v>
      </c>
      <c r="AD6" s="221" t="s">
        <v>116</v>
      </c>
      <c r="AE6" s="221"/>
    </row>
    <row r="7" spans="1:31" ht="15" customHeight="1" x14ac:dyDescent="0.25">
      <c r="A7" s="221" t="s">
        <v>350</v>
      </c>
      <c r="B7" s="221" t="s">
        <v>131</v>
      </c>
      <c r="C7" s="221">
        <v>6.6500000000000004E-2</v>
      </c>
      <c r="D7" s="221" t="s">
        <v>110</v>
      </c>
      <c r="E7" s="221">
        <v>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180</v>
      </c>
      <c r="L7" s="221" t="s">
        <v>34</v>
      </c>
      <c r="M7" s="221" t="s">
        <v>102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>
        <v>0.1</v>
      </c>
      <c r="T7" s="221"/>
      <c r="U7" s="221" t="s">
        <v>363</v>
      </c>
      <c r="V7" s="221" t="s">
        <v>32</v>
      </c>
      <c r="W7" s="221">
        <v>0.01</v>
      </c>
      <c r="X7" s="221" t="s">
        <v>46</v>
      </c>
      <c r="Y7" s="221" t="s">
        <v>295</v>
      </c>
      <c r="Z7" s="221" t="s">
        <v>352</v>
      </c>
      <c r="AA7" s="221">
        <v>2</v>
      </c>
      <c r="AB7" s="221" t="s">
        <v>127</v>
      </c>
      <c r="AC7" s="221" t="s">
        <v>353</v>
      </c>
      <c r="AD7" s="221" t="s">
        <v>116</v>
      </c>
      <c r="AE7" s="221"/>
    </row>
    <row r="8" spans="1:31" ht="15" customHeight="1" x14ac:dyDescent="0.25">
      <c r="A8" s="221" t="s">
        <v>211</v>
      </c>
      <c r="B8" s="221" t="s">
        <v>131</v>
      </c>
      <c r="C8" s="221">
        <v>4.2999999999999997E-2</v>
      </c>
      <c r="D8" s="221" t="s">
        <v>109</v>
      </c>
      <c r="E8" s="221">
        <v>15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600</v>
      </c>
      <c r="L8" s="221" t="s">
        <v>34</v>
      </c>
      <c r="M8" s="221" t="s">
        <v>102</v>
      </c>
      <c r="N8" s="221" t="s">
        <v>52</v>
      </c>
      <c r="O8" s="221" t="s">
        <v>89</v>
      </c>
      <c r="P8" s="221" t="s">
        <v>66</v>
      </c>
      <c r="Q8" s="221" t="s">
        <v>42</v>
      </c>
      <c r="R8" s="221" t="s">
        <v>113</v>
      </c>
      <c r="S8" s="221" t="s">
        <v>181</v>
      </c>
      <c r="T8" s="221" t="s">
        <v>182</v>
      </c>
      <c r="U8" s="221" t="s">
        <v>183</v>
      </c>
      <c r="V8" s="221" t="s">
        <v>32</v>
      </c>
      <c r="W8" s="221">
        <v>5.0000000000000001E-3</v>
      </c>
      <c r="X8" s="221" t="s">
        <v>32</v>
      </c>
      <c r="Y8" s="221" t="s">
        <v>184</v>
      </c>
      <c r="Z8" s="221" t="s">
        <v>185</v>
      </c>
      <c r="AA8" s="221">
        <v>5</v>
      </c>
      <c r="AB8" s="221" t="s">
        <v>186</v>
      </c>
      <c r="AC8" s="221">
        <v>320</v>
      </c>
      <c r="AD8" s="221" t="s">
        <v>116</v>
      </c>
      <c r="AE8" s="221"/>
    </row>
    <row r="9" spans="1:31" ht="15" customHeight="1" x14ac:dyDescent="0.25">
      <c r="A9" s="221" t="s">
        <v>1261</v>
      </c>
      <c r="B9" s="221" t="s">
        <v>131</v>
      </c>
      <c r="C9" s="221">
        <v>8.14E-2</v>
      </c>
      <c r="D9" s="221" t="s">
        <v>111</v>
      </c>
      <c r="E9" s="221">
        <v>10</v>
      </c>
      <c r="F9" s="221" t="s">
        <v>96</v>
      </c>
      <c r="G9" s="221"/>
      <c r="H9" s="221"/>
      <c r="I9" s="221" t="s">
        <v>32</v>
      </c>
      <c r="J9" s="221" t="s">
        <v>59</v>
      </c>
      <c r="K9" s="221">
        <v>18</v>
      </c>
      <c r="L9" s="221" t="s">
        <v>71</v>
      </c>
      <c r="M9" s="221"/>
      <c r="N9" s="221"/>
      <c r="O9" s="221" t="s">
        <v>53</v>
      </c>
      <c r="P9" s="221" t="s">
        <v>41</v>
      </c>
      <c r="Q9" s="221" t="s">
        <v>42</v>
      </c>
      <c r="R9" s="221" t="s">
        <v>113</v>
      </c>
      <c r="S9" s="221"/>
      <c r="T9" s="221"/>
      <c r="U9" s="221" t="s">
        <v>1257</v>
      </c>
      <c r="V9" s="221" t="s">
        <v>32</v>
      </c>
      <c r="W9" s="221">
        <v>0.01</v>
      </c>
      <c r="X9" s="221" t="s">
        <v>46</v>
      </c>
      <c r="Y9" s="221" t="s">
        <v>778</v>
      </c>
      <c r="Z9" s="221" t="s">
        <v>1258</v>
      </c>
      <c r="AA9" s="221">
        <v>2</v>
      </c>
      <c r="AB9" s="221" t="s">
        <v>127</v>
      </c>
      <c r="AC9" s="221">
        <v>393</v>
      </c>
      <c r="AD9" s="221" t="s">
        <v>116</v>
      </c>
      <c r="AE9" s="221"/>
    </row>
    <row r="10" spans="1:31" ht="15" customHeight="1" x14ac:dyDescent="0.25">
      <c r="A10" s="221" t="s">
        <v>1191</v>
      </c>
      <c r="B10" s="221" t="s">
        <v>131</v>
      </c>
      <c r="C10" s="221"/>
      <c r="D10" s="221"/>
      <c r="E10" s="221">
        <v>10</v>
      </c>
      <c r="F10" s="221" t="s">
        <v>93</v>
      </c>
      <c r="G10" s="221"/>
      <c r="H10" s="221"/>
      <c r="I10" s="221" t="s">
        <v>46</v>
      </c>
      <c r="J10" s="221" t="s">
        <v>47</v>
      </c>
      <c r="K10" s="221">
        <v>60</v>
      </c>
      <c r="L10" s="221" t="s">
        <v>71</v>
      </c>
      <c r="M10" s="221" t="s">
        <v>102</v>
      </c>
      <c r="N10" s="221" t="s">
        <v>39</v>
      </c>
      <c r="O10" s="221" t="s">
        <v>90</v>
      </c>
      <c r="P10" s="221" t="s">
        <v>66</v>
      </c>
      <c r="Q10" s="221" t="s">
        <v>42</v>
      </c>
      <c r="R10" s="221" t="s">
        <v>113</v>
      </c>
      <c r="S10" s="221">
        <v>5.9958000000000302</v>
      </c>
      <c r="T10" s="221">
        <v>5</v>
      </c>
      <c r="U10" s="221"/>
      <c r="V10" s="221" t="s">
        <v>32</v>
      </c>
      <c r="W10" s="221">
        <v>5.0000000000000001E-3</v>
      </c>
      <c r="X10" s="221" t="s">
        <v>32</v>
      </c>
      <c r="Y10" s="221" t="s">
        <v>1192</v>
      </c>
      <c r="Z10" s="221" t="s">
        <v>1193</v>
      </c>
      <c r="AA10" s="221">
        <v>5</v>
      </c>
      <c r="AB10" s="221" t="s">
        <v>802</v>
      </c>
      <c r="AC10" s="221">
        <v>900</v>
      </c>
      <c r="AD10" s="221" t="s">
        <v>119</v>
      </c>
      <c r="AE10" s="221"/>
    </row>
    <row r="11" spans="1:31" ht="15" customHeight="1" x14ac:dyDescent="0.25">
      <c r="A11" s="221" t="s">
        <v>975</v>
      </c>
      <c r="B11" s="221" t="s">
        <v>131</v>
      </c>
      <c r="C11" s="221">
        <v>3.3000000000000002E-2</v>
      </c>
      <c r="D11" s="221" t="s">
        <v>109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60</v>
      </c>
      <c r="L11" s="221" t="s">
        <v>48</v>
      </c>
      <c r="M11" s="221" t="s">
        <v>102</v>
      </c>
      <c r="N11" s="221" t="s">
        <v>52</v>
      </c>
      <c r="O11" s="221" t="s">
        <v>53</v>
      </c>
      <c r="P11" s="221" t="s">
        <v>66</v>
      </c>
      <c r="Q11" s="221" t="s">
        <v>42</v>
      </c>
      <c r="R11" s="221" t="s">
        <v>113</v>
      </c>
      <c r="S11" s="221"/>
      <c r="T11" s="221"/>
      <c r="U11" s="221" t="s">
        <v>165</v>
      </c>
      <c r="V11" s="221" t="s">
        <v>32</v>
      </c>
      <c r="W11" s="221">
        <v>0.01</v>
      </c>
      <c r="X11" s="221" t="s">
        <v>46</v>
      </c>
      <c r="Y11" s="221" t="s">
        <v>966</v>
      </c>
      <c r="Z11" s="221" t="s">
        <v>967</v>
      </c>
      <c r="AA11" s="221">
        <v>5</v>
      </c>
      <c r="AB11" s="221" t="s">
        <v>482</v>
      </c>
      <c r="AC11" s="221">
        <v>750</v>
      </c>
      <c r="AD11" s="221" t="s">
        <v>120</v>
      </c>
      <c r="AE11" s="221"/>
    </row>
    <row r="12" spans="1:31" ht="15" customHeight="1" x14ac:dyDescent="0.25">
      <c r="A12" s="221" t="s">
        <v>889</v>
      </c>
      <c r="B12" s="221" t="s">
        <v>131</v>
      </c>
      <c r="C12" s="221">
        <v>5.0999999999999997E-2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5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>
        <v>0</v>
      </c>
      <c r="T12" s="221" t="s">
        <v>55</v>
      </c>
      <c r="U12" s="221" t="s">
        <v>890</v>
      </c>
      <c r="V12" s="221" t="s">
        <v>32</v>
      </c>
      <c r="W12" s="221">
        <v>0.01</v>
      </c>
      <c r="X12" s="221" t="s">
        <v>46</v>
      </c>
      <c r="Y12" s="221" t="s">
        <v>410</v>
      </c>
      <c r="Z12" s="221" t="s">
        <v>220</v>
      </c>
      <c r="AA12" s="221">
        <v>10</v>
      </c>
      <c r="AB12" s="221" t="s">
        <v>482</v>
      </c>
      <c r="AC12" s="221">
        <v>750</v>
      </c>
      <c r="AD12" s="221" t="s">
        <v>116</v>
      </c>
      <c r="AE12" s="221"/>
    </row>
    <row r="13" spans="1:31" ht="15" customHeight="1" x14ac:dyDescent="0.25">
      <c r="A13" s="221" t="s">
        <v>888</v>
      </c>
      <c r="B13" s="221" t="s">
        <v>131</v>
      </c>
      <c r="C13" s="221">
        <v>4.4999999999999998E-2</v>
      </c>
      <c r="D13" s="221" t="s">
        <v>111</v>
      </c>
      <c r="E13" s="221">
        <v>5</v>
      </c>
      <c r="F13" s="221" t="s">
        <v>93</v>
      </c>
      <c r="G13" s="221"/>
      <c r="H13" s="221"/>
      <c r="I13" s="221" t="s">
        <v>826</v>
      </c>
      <c r="J13" s="221" t="s">
        <v>59</v>
      </c>
      <c r="K13" s="221">
        <v>240</v>
      </c>
      <c r="L13" s="221" t="s">
        <v>457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113</v>
      </c>
      <c r="S13" s="221"/>
      <c r="T13" s="221"/>
      <c r="U13" s="221" t="s">
        <v>165</v>
      </c>
      <c r="V13" s="221" t="s">
        <v>32</v>
      </c>
      <c r="W13" s="221">
        <v>0.01</v>
      </c>
      <c r="X13" s="221" t="s">
        <v>415</v>
      </c>
      <c r="Y13" s="221" t="s">
        <v>872</v>
      </c>
      <c r="Z13" s="221" t="s">
        <v>873</v>
      </c>
      <c r="AA13" s="221">
        <v>2</v>
      </c>
      <c r="AB13" s="221" t="s">
        <v>812</v>
      </c>
      <c r="AC13" s="221">
        <v>350</v>
      </c>
      <c r="AD13" s="221" t="s">
        <v>116</v>
      </c>
      <c r="AE13" s="221"/>
    </row>
    <row r="14" spans="1:31" ht="15" customHeight="1" x14ac:dyDescent="0.25">
      <c r="A14" s="221" t="s">
        <v>888</v>
      </c>
      <c r="B14" s="221" t="s">
        <v>131</v>
      </c>
      <c r="C14" s="221">
        <v>8.1000000000000003E-2</v>
      </c>
      <c r="D14" s="221" t="s">
        <v>111</v>
      </c>
      <c r="E14" s="221">
        <v>5</v>
      </c>
      <c r="F14" s="221" t="s">
        <v>93</v>
      </c>
      <c r="G14" s="221"/>
      <c r="H14" s="221"/>
      <c r="I14" s="221" t="s">
        <v>826</v>
      </c>
      <c r="J14" s="221" t="s">
        <v>59</v>
      </c>
      <c r="K14" s="221">
        <v>240</v>
      </c>
      <c r="L14" s="221" t="s">
        <v>457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/>
      <c r="T14" s="221"/>
      <c r="U14" s="221" t="s">
        <v>165</v>
      </c>
      <c r="V14" s="221" t="s">
        <v>32</v>
      </c>
      <c r="W14" s="221">
        <v>0.01</v>
      </c>
      <c r="X14" s="221" t="s">
        <v>415</v>
      </c>
      <c r="Y14" s="221" t="s">
        <v>872</v>
      </c>
      <c r="Z14" s="221" t="s">
        <v>873</v>
      </c>
      <c r="AA14" s="221">
        <v>2</v>
      </c>
      <c r="AB14" s="221" t="s">
        <v>812</v>
      </c>
      <c r="AC14" s="221">
        <v>350</v>
      </c>
      <c r="AD14" s="221" t="s">
        <v>116</v>
      </c>
      <c r="AE14" s="221"/>
    </row>
    <row r="15" spans="1:31" ht="15" customHeight="1" x14ac:dyDescent="0.25">
      <c r="A15" s="221" t="s">
        <v>523</v>
      </c>
      <c r="B15" s="221" t="s">
        <v>131</v>
      </c>
      <c r="C15" s="221">
        <v>7.1999999999999995E-2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70</v>
      </c>
      <c r="K15" s="221">
        <v>900</v>
      </c>
      <c r="L15" s="221" t="s">
        <v>48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>
        <v>0.01</v>
      </c>
      <c r="T15" s="221"/>
      <c r="U15" s="221" t="s">
        <v>165</v>
      </c>
      <c r="V15" s="221" t="s">
        <v>32</v>
      </c>
      <c r="W15" s="221">
        <v>0.01</v>
      </c>
      <c r="X15" s="221" t="s">
        <v>46</v>
      </c>
      <c r="Y15" s="221" t="s">
        <v>527</v>
      </c>
      <c r="Z15" s="221" t="s">
        <v>528</v>
      </c>
      <c r="AA15" s="221">
        <v>2</v>
      </c>
      <c r="AB15" s="221" t="s">
        <v>482</v>
      </c>
      <c r="AC15" s="221">
        <v>172</v>
      </c>
      <c r="AD15" s="221" t="s">
        <v>116</v>
      </c>
      <c r="AE15" s="221"/>
    </row>
    <row r="16" spans="1:31" ht="15" customHeight="1" x14ac:dyDescent="0.25">
      <c r="A16" s="221" t="s">
        <v>396</v>
      </c>
      <c r="B16" s="221" t="s">
        <v>131</v>
      </c>
      <c r="C16" s="221">
        <v>0.1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32</v>
      </c>
      <c r="J16" s="221" t="s">
        <v>59</v>
      </c>
      <c r="K16" s="221">
        <v>900</v>
      </c>
      <c r="L16" s="221" t="s">
        <v>48</v>
      </c>
      <c r="M16" s="221" t="s">
        <v>103</v>
      </c>
      <c r="N16" s="221" t="s">
        <v>52</v>
      </c>
      <c r="O16" s="221" t="s">
        <v>76</v>
      </c>
      <c r="P16" s="221" t="s">
        <v>41</v>
      </c>
      <c r="Q16" s="221"/>
      <c r="R16" s="221" t="s">
        <v>113</v>
      </c>
      <c r="S16" s="221"/>
      <c r="T16" s="221"/>
      <c r="U16" s="221"/>
      <c r="V16" s="221" t="s">
        <v>32</v>
      </c>
      <c r="W16" s="221" t="s">
        <v>397</v>
      </c>
      <c r="X16" s="221" t="s">
        <v>32</v>
      </c>
      <c r="Y16" s="221" t="s">
        <v>398</v>
      </c>
      <c r="Z16" s="221" t="s">
        <v>399</v>
      </c>
      <c r="AA16" s="221">
        <v>3</v>
      </c>
      <c r="AB16" s="221" t="s">
        <v>400</v>
      </c>
      <c r="AC16" s="221"/>
      <c r="AD16" s="221" t="s">
        <v>116</v>
      </c>
      <c r="AE16" s="221"/>
    </row>
    <row r="17" spans="1:31" ht="15" customHeight="1" x14ac:dyDescent="0.25">
      <c r="A17" s="221" t="s">
        <v>469</v>
      </c>
      <c r="B17" s="221" t="s">
        <v>131</v>
      </c>
      <c r="C17" s="221">
        <v>0.155</v>
      </c>
      <c r="D17" s="221" t="s">
        <v>108</v>
      </c>
      <c r="E17" s="221">
        <v>10</v>
      </c>
      <c r="F17" s="221" t="s">
        <v>93</v>
      </c>
      <c r="G17" s="221"/>
      <c r="H17" s="221"/>
      <c r="I17" s="221" t="s">
        <v>46</v>
      </c>
      <c r="J17" s="221" t="s">
        <v>47</v>
      </c>
      <c r="K17" s="221">
        <v>60</v>
      </c>
      <c r="L17" s="221" t="s">
        <v>48</v>
      </c>
      <c r="M17" s="221" t="s">
        <v>103</v>
      </c>
      <c r="N17" s="221" t="s">
        <v>52</v>
      </c>
      <c r="O17" s="221" t="s">
        <v>85</v>
      </c>
      <c r="P17" s="221" t="s">
        <v>41</v>
      </c>
      <c r="Q17" s="221"/>
      <c r="R17" s="221"/>
      <c r="S17" s="221">
        <v>12</v>
      </c>
      <c r="T17" s="221">
        <v>10</v>
      </c>
      <c r="U17" s="221" t="s">
        <v>322</v>
      </c>
      <c r="V17" s="221" t="s">
        <v>46</v>
      </c>
      <c r="W17" s="221">
        <v>0.01</v>
      </c>
      <c r="X17" s="221" t="s">
        <v>32</v>
      </c>
      <c r="Y17" s="221" t="s">
        <v>466</v>
      </c>
      <c r="Z17" s="221" t="s">
        <v>467</v>
      </c>
      <c r="AA17" s="221">
        <v>1</v>
      </c>
      <c r="AB17" s="221" t="s">
        <v>127</v>
      </c>
      <c r="AC17" s="221">
        <v>350</v>
      </c>
      <c r="AD17" s="221" t="s">
        <v>116</v>
      </c>
      <c r="AE17" s="221"/>
    </row>
    <row r="18" spans="1:31" ht="15" customHeight="1" x14ac:dyDescent="0.25">
      <c r="A18" s="221" t="s">
        <v>1043</v>
      </c>
      <c r="B18" s="221" t="s">
        <v>131</v>
      </c>
      <c r="C18" s="221">
        <v>0.14000000000000001</v>
      </c>
      <c r="D18" s="221" t="s">
        <v>109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59</v>
      </c>
      <c r="K18" s="221">
        <v>300</v>
      </c>
      <c r="L18" s="221" t="s">
        <v>34</v>
      </c>
      <c r="M18" s="221" t="s">
        <v>102</v>
      </c>
      <c r="N18" s="221" t="s">
        <v>52</v>
      </c>
      <c r="O18" s="221" t="s">
        <v>53</v>
      </c>
      <c r="P18" s="221" t="s">
        <v>66</v>
      </c>
      <c r="Q18" s="221" t="s">
        <v>42</v>
      </c>
      <c r="R18" s="221" t="s">
        <v>113</v>
      </c>
      <c r="S18" s="221" t="s">
        <v>976</v>
      </c>
      <c r="T18" s="221" t="s">
        <v>896</v>
      </c>
      <c r="U18" s="221" t="s">
        <v>984</v>
      </c>
      <c r="V18" s="221" t="s">
        <v>32</v>
      </c>
      <c r="W18" s="221" t="s">
        <v>979</v>
      </c>
      <c r="X18" s="221" t="s">
        <v>46</v>
      </c>
      <c r="Y18" s="221" t="s">
        <v>985</v>
      </c>
      <c r="Z18" s="221" t="s">
        <v>986</v>
      </c>
      <c r="AA18" s="221">
        <v>5</v>
      </c>
      <c r="AB18" s="221" t="s">
        <v>987</v>
      </c>
      <c r="AC18" s="221">
        <v>500</v>
      </c>
      <c r="AD18" s="221" t="s">
        <v>116</v>
      </c>
      <c r="AE18" s="221"/>
    </row>
    <row r="19" spans="1:31" ht="15" customHeight="1" x14ac:dyDescent="0.25">
      <c r="A19" s="221" t="s">
        <v>653</v>
      </c>
      <c r="B19" s="221" t="s">
        <v>131</v>
      </c>
      <c r="C19" s="221">
        <v>8.2000000000000003E-2</v>
      </c>
      <c r="D19" s="221" t="s">
        <v>111</v>
      </c>
      <c r="E19" s="221">
        <v>10</v>
      </c>
      <c r="F19" s="221" t="s">
        <v>93</v>
      </c>
      <c r="G19" s="221"/>
      <c r="H19" s="221"/>
      <c r="I19" s="221" t="s">
        <v>32</v>
      </c>
      <c r="J19" s="221" t="s">
        <v>59</v>
      </c>
      <c r="K19" s="221">
        <v>1500</v>
      </c>
      <c r="L19" s="221" t="s">
        <v>48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/>
      <c r="T19" s="221">
        <v>0</v>
      </c>
      <c r="U19" s="221" t="s">
        <v>627</v>
      </c>
      <c r="V19" s="221" t="s">
        <v>32</v>
      </c>
      <c r="W19" s="221">
        <v>0.01</v>
      </c>
      <c r="X19" s="221" t="s">
        <v>46</v>
      </c>
      <c r="Y19" s="221" t="s">
        <v>640</v>
      </c>
      <c r="Z19" s="221" t="s">
        <v>641</v>
      </c>
      <c r="AA19" s="221">
        <v>20</v>
      </c>
      <c r="AB19" s="221" t="s">
        <v>491</v>
      </c>
      <c r="AC19" s="221">
        <v>214</v>
      </c>
      <c r="AD19" s="221" t="s">
        <v>116</v>
      </c>
      <c r="AE19" s="221"/>
    </row>
    <row r="20" spans="1:31" ht="15" customHeight="1" x14ac:dyDescent="0.25">
      <c r="A20" s="223" t="s">
        <v>337</v>
      </c>
      <c r="B20" s="223" t="s">
        <v>131</v>
      </c>
      <c r="C20" s="223">
        <v>0.14000000000000001</v>
      </c>
      <c r="D20" s="223" t="s">
        <v>109</v>
      </c>
      <c r="E20" s="223">
        <v>10</v>
      </c>
      <c r="F20" s="223" t="s">
        <v>93</v>
      </c>
      <c r="G20" s="223"/>
      <c r="H20" s="223"/>
      <c r="I20" s="223" t="s">
        <v>32</v>
      </c>
      <c r="J20" s="223" t="s">
        <v>59</v>
      </c>
      <c r="K20" s="223">
        <v>900</v>
      </c>
      <c r="L20" s="223" t="s">
        <v>48</v>
      </c>
      <c r="M20" s="223" t="s">
        <v>102</v>
      </c>
      <c r="N20" s="223" t="s">
        <v>39</v>
      </c>
      <c r="O20" s="223" t="s">
        <v>85</v>
      </c>
      <c r="P20" s="223" t="s">
        <v>66</v>
      </c>
      <c r="Q20" s="223" t="s">
        <v>42</v>
      </c>
      <c r="R20" s="223" t="s">
        <v>113</v>
      </c>
      <c r="S20" s="223">
        <v>5</v>
      </c>
      <c r="T20" s="223">
        <v>5</v>
      </c>
      <c r="U20" s="223" t="s">
        <v>322</v>
      </c>
      <c r="V20" s="223" t="s">
        <v>32</v>
      </c>
      <c r="W20" s="223">
        <v>0.01</v>
      </c>
      <c r="X20" s="223" t="s">
        <v>32</v>
      </c>
      <c r="Y20" s="223" t="s">
        <v>323</v>
      </c>
      <c r="Z20" s="223" t="s">
        <v>324</v>
      </c>
      <c r="AA20" s="223">
        <v>2</v>
      </c>
      <c r="AB20" s="223" t="s">
        <v>325</v>
      </c>
      <c r="AC20" s="223">
        <v>842</v>
      </c>
      <c r="AD20" s="223" t="s">
        <v>116</v>
      </c>
      <c r="AE20" s="223"/>
    </row>
    <row r="21" spans="1:31" ht="15" customHeight="1" x14ac:dyDescent="0.25">
      <c r="A21" s="221" t="s">
        <v>440</v>
      </c>
      <c r="B21" s="221" t="s">
        <v>131</v>
      </c>
      <c r="C21" s="221"/>
      <c r="D21" s="221"/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600</v>
      </c>
      <c r="L21" s="221" t="s">
        <v>35</v>
      </c>
      <c r="M21" s="221" t="s">
        <v>102</v>
      </c>
      <c r="N21" s="221" t="s">
        <v>78</v>
      </c>
      <c r="O21" s="221" t="s">
        <v>85</v>
      </c>
      <c r="P21" s="221" t="s">
        <v>66</v>
      </c>
      <c r="Q21" s="221" t="s">
        <v>42</v>
      </c>
      <c r="R21" s="221" t="s">
        <v>113</v>
      </c>
      <c r="S21" s="221"/>
      <c r="T21" s="221"/>
      <c r="U21" s="221"/>
      <c r="V21" s="221" t="s">
        <v>32</v>
      </c>
      <c r="W21" s="221">
        <v>5.0000000000000001E-3</v>
      </c>
      <c r="X21" s="221" t="s">
        <v>32</v>
      </c>
      <c r="Y21" s="221" t="s">
        <v>441</v>
      </c>
      <c r="Z21" s="221" t="s">
        <v>442</v>
      </c>
      <c r="AA21" s="221">
        <v>20</v>
      </c>
      <c r="AB21" s="221"/>
      <c r="AC21" s="221">
        <v>850</v>
      </c>
      <c r="AD21" s="221" t="s">
        <v>117</v>
      </c>
      <c r="AE21" s="221"/>
    </row>
    <row r="22" spans="1:31" ht="15" customHeight="1" x14ac:dyDescent="0.25">
      <c r="A22" s="221" t="s">
        <v>809</v>
      </c>
      <c r="B22" s="221" t="s">
        <v>131</v>
      </c>
      <c r="C22" s="221">
        <v>4.2000000000000003E-2</v>
      </c>
      <c r="D22" s="221" t="s">
        <v>109</v>
      </c>
      <c r="E22" s="221"/>
      <c r="F22" s="221" t="s">
        <v>93</v>
      </c>
      <c r="G22" s="221" t="s">
        <v>810</v>
      </c>
      <c r="H22" s="221"/>
      <c r="I22" s="221" t="s">
        <v>46</v>
      </c>
      <c r="J22" s="221" t="s">
        <v>59</v>
      </c>
      <c r="K22" s="221">
        <v>300</v>
      </c>
      <c r="L22" s="221" t="s">
        <v>35</v>
      </c>
      <c r="M22" s="221" t="s">
        <v>102</v>
      </c>
      <c r="N22" s="221" t="s">
        <v>52</v>
      </c>
      <c r="O22" s="221" t="s">
        <v>53</v>
      </c>
      <c r="P22" s="221" t="s">
        <v>77</v>
      </c>
      <c r="Q22" s="221" t="s">
        <v>42</v>
      </c>
      <c r="R22" s="221" t="s">
        <v>113</v>
      </c>
      <c r="S22" s="221"/>
      <c r="T22" s="221"/>
      <c r="U22" s="221" t="s">
        <v>165</v>
      </c>
      <c r="V22" s="221" t="s">
        <v>32</v>
      </c>
      <c r="W22" s="221">
        <v>0.01</v>
      </c>
      <c r="X22" s="221" t="s">
        <v>46</v>
      </c>
      <c r="Y22" s="221" t="s">
        <v>341</v>
      </c>
      <c r="Z22" s="221" t="s">
        <v>811</v>
      </c>
      <c r="AA22" s="221">
        <v>0.5</v>
      </c>
      <c r="AB22" s="221" t="s">
        <v>812</v>
      </c>
      <c r="AC22" s="221">
        <v>700</v>
      </c>
      <c r="AD22" s="221" t="s">
        <v>117</v>
      </c>
      <c r="AE22" s="221"/>
    </row>
    <row r="23" spans="1:31" ht="15" customHeight="1" x14ac:dyDescent="0.25">
      <c r="A23" s="221" t="s">
        <v>618</v>
      </c>
      <c r="B23" s="221" t="s">
        <v>131</v>
      </c>
      <c r="C23" s="221">
        <v>7.0300000000000001E-2</v>
      </c>
      <c r="D23" s="221" t="s">
        <v>110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47</v>
      </c>
      <c r="K23" s="221">
        <v>60</v>
      </c>
      <c r="L23" s="221" t="s">
        <v>34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/>
      <c r="R23" s="221" t="s">
        <v>113</v>
      </c>
      <c r="S23" s="221">
        <v>0</v>
      </c>
      <c r="T23" s="221"/>
      <c r="U23" s="221" t="s">
        <v>165</v>
      </c>
      <c r="V23" s="221" t="s">
        <v>32</v>
      </c>
      <c r="W23" s="221">
        <v>5.0000000000000001E-3</v>
      </c>
      <c r="X23" s="221" t="s">
        <v>46</v>
      </c>
      <c r="Y23" s="221" t="s">
        <v>619</v>
      </c>
      <c r="Z23" s="221" t="s">
        <v>620</v>
      </c>
      <c r="AA23" s="221">
        <v>5</v>
      </c>
      <c r="AB23" s="221" t="s">
        <v>621</v>
      </c>
      <c r="AC23" s="221">
        <v>495</v>
      </c>
      <c r="AD23" s="221" t="s">
        <v>118</v>
      </c>
      <c r="AE23" s="221"/>
    </row>
    <row r="24" spans="1:31" ht="15" customHeight="1" x14ac:dyDescent="0.25">
      <c r="A24" s="221" t="s">
        <v>311</v>
      </c>
      <c r="B24" s="221" t="s">
        <v>131</v>
      </c>
      <c r="C24" s="221">
        <v>4.9000000000000002E-2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180</v>
      </c>
      <c r="L24" s="221" t="s">
        <v>315</v>
      </c>
      <c r="M24" s="221" t="s">
        <v>102</v>
      </c>
      <c r="N24" s="221" t="s">
        <v>52</v>
      </c>
      <c r="O24" s="221" t="s">
        <v>53</v>
      </c>
      <c r="P24" s="221" t="s">
        <v>66</v>
      </c>
      <c r="Q24" s="221" t="s">
        <v>42</v>
      </c>
      <c r="R24" s="221" t="s">
        <v>113</v>
      </c>
      <c r="S24" s="221">
        <v>6</v>
      </c>
      <c r="T24" s="221"/>
      <c r="U24" s="221"/>
      <c r="V24" s="221" t="s">
        <v>32</v>
      </c>
      <c r="W24" s="221">
        <v>5.0000000000000001E-3</v>
      </c>
      <c r="X24" s="221"/>
      <c r="Y24" s="221" t="s">
        <v>316</v>
      </c>
      <c r="Z24" s="221" t="s">
        <v>220</v>
      </c>
      <c r="AA24" s="221">
        <v>5</v>
      </c>
      <c r="AB24" s="221"/>
      <c r="AC24" s="221"/>
      <c r="AD24" s="221"/>
      <c r="AE24" s="221"/>
    </row>
    <row r="25" spans="1:31" ht="15" customHeight="1" x14ac:dyDescent="0.25">
      <c r="A25" s="221" t="s">
        <v>1116</v>
      </c>
      <c r="B25" s="221" t="s">
        <v>131</v>
      </c>
      <c r="C25" s="221"/>
      <c r="D25" s="221" t="s">
        <v>110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900</v>
      </c>
      <c r="L25" s="221" t="s">
        <v>48</v>
      </c>
      <c r="M25" s="221" t="s">
        <v>102</v>
      </c>
      <c r="N25" s="221" t="s">
        <v>52</v>
      </c>
      <c r="O25" s="221" t="s">
        <v>85</v>
      </c>
      <c r="P25" s="221" t="s">
        <v>66</v>
      </c>
      <c r="Q25" s="221" t="s">
        <v>42</v>
      </c>
      <c r="R25" s="221" t="s">
        <v>100</v>
      </c>
      <c r="S25" s="221"/>
      <c r="T25" s="221"/>
      <c r="U25" s="221" t="s">
        <v>1117</v>
      </c>
      <c r="V25" s="221" t="s">
        <v>46</v>
      </c>
      <c r="W25" s="221"/>
      <c r="X25" s="221" t="s">
        <v>32</v>
      </c>
      <c r="Y25" s="221"/>
      <c r="Z25" s="221"/>
      <c r="AA25" s="221">
        <v>3</v>
      </c>
      <c r="AB25" s="221"/>
      <c r="AC25" s="221"/>
      <c r="AD25" s="221"/>
      <c r="AE25" s="221"/>
    </row>
    <row r="26" spans="1:31" ht="15" customHeight="1" x14ac:dyDescent="0.25">
      <c r="A26" s="221" t="s">
        <v>470</v>
      </c>
      <c r="B26" s="221" t="s">
        <v>131</v>
      </c>
      <c r="C26" s="221">
        <v>9.2999999999999999E-2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300</v>
      </c>
      <c r="L26" s="221" t="s">
        <v>48</v>
      </c>
      <c r="M26" s="221" t="s">
        <v>103</v>
      </c>
      <c r="N26" s="221" t="s">
        <v>52</v>
      </c>
      <c r="O26" s="221" t="s">
        <v>53</v>
      </c>
      <c r="P26" s="221" t="s">
        <v>41</v>
      </c>
      <c r="Q26" s="221" t="s">
        <v>42</v>
      </c>
      <c r="R26" s="221" t="s">
        <v>113</v>
      </c>
      <c r="S26" s="221">
        <v>6</v>
      </c>
      <c r="T26" s="221"/>
      <c r="U26" s="221"/>
      <c r="V26" s="221" t="s">
        <v>32</v>
      </c>
      <c r="W26" s="221">
        <v>0.01</v>
      </c>
      <c r="X26" s="221" t="s">
        <v>46</v>
      </c>
      <c r="Y26" s="221" t="s">
        <v>471</v>
      </c>
      <c r="Z26" s="221" t="s">
        <v>472</v>
      </c>
      <c r="AA26" s="221">
        <v>1</v>
      </c>
      <c r="AB26" s="221" t="s">
        <v>127</v>
      </c>
      <c r="AC26" s="221">
        <v>450</v>
      </c>
      <c r="AD26" s="221" t="s">
        <v>117</v>
      </c>
      <c r="AE26" s="221"/>
    </row>
    <row r="27" spans="1:31" ht="15" customHeight="1" x14ac:dyDescent="0.25">
      <c r="A27" s="221" t="s">
        <v>280</v>
      </c>
      <c r="B27" s="221" t="s">
        <v>131</v>
      </c>
      <c r="C27" s="221">
        <v>6.5576923076923074E-2</v>
      </c>
      <c r="D27" s="221" t="s">
        <v>241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120</v>
      </c>
      <c r="L27" s="221" t="s">
        <v>34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1.9000000000000128E-2</v>
      </c>
      <c r="T27" s="221"/>
      <c r="U27" s="221" t="s">
        <v>242</v>
      </c>
      <c r="V27" s="221" t="s">
        <v>32</v>
      </c>
      <c r="W27" s="221">
        <v>3.0000000000000001E-3</v>
      </c>
      <c r="X27" s="221" t="s">
        <v>46</v>
      </c>
      <c r="Y27" s="221" t="s">
        <v>243</v>
      </c>
      <c r="Z27" s="221" t="s">
        <v>244</v>
      </c>
      <c r="AA27" s="221">
        <v>1</v>
      </c>
      <c r="AB27" s="221" t="s">
        <v>245</v>
      </c>
      <c r="AC27" s="221">
        <v>460</v>
      </c>
      <c r="AD27" s="221" t="s">
        <v>78</v>
      </c>
      <c r="AE27" s="221" t="s">
        <v>246</v>
      </c>
    </row>
    <row r="28" spans="1:31" ht="15" customHeight="1" x14ac:dyDescent="0.25">
      <c r="A28" s="221" t="s">
        <v>1216</v>
      </c>
      <c r="B28" s="221" t="s">
        <v>131</v>
      </c>
      <c r="C28" s="221">
        <v>0.03</v>
      </c>
      <c r="D28" s="221" t="s">
        <v>110</v>
      </c>
      <c r="E28" s="221">
        <v>10</v>
      </c>
      <c r="F28" s="221" t="s">
        <v>93</v>
      </c>
      <c r="G28" s="221"/>
      <c r="H28" s="221"/>
      <c r="I28" s="221" t="s">
        <v>32</v>
      </c>
      <c r="J28" s="221" t="s">
        <v>59</v>
      </c>
      <c r="K28" s="221">
        <v>600</v>
      </c>
      <c r="L28" s="221" t="s">
        <v>35</v>
      </c>
      <c r="M28" s="221" t="s">
        <v>102</v>
      </c>
      <c r="N28" s="221" t="s">
        <v>52</v>
      </c>
      <c r="O28" s="221" t="s">
        <v>85</v>
      </c>
      <c r="P28" s="221" t="s">
        <v>66</v>
      </c>
      <c r="Q28" s="221" t="s">
        <v>42</v>
      </c>
      <c r="R28" s="221" t="s">
        <v>113</v>
      </c>
      <c r="S28" s="221">
        <v>-5.8000000000000003E-2</v>
      </c>
      <c r="T28" s="221">
        <v>0.25</v>
      </c>
      <c r="U28" s="221" t="s">
        <v>1224</v>
      </c>
      <c r="V28" s="221" t="s">
        <v>32</v>
      </c>
      <c r="W28" s="221">
        <v>5.0000000000000001E-3</v>
      </c>
      <c r="X28" s="221" t="s">
        <v>32</v>
      </c>
      <c r="Y28" s="221" t="s">
        <v>1221</v>
      </c>
      <c r="Z28" s="221" t="s">
        <v>1222</v>
      </c>
      <c r="AA28" s="221">
        <v>5</v>
      </c>
      <c r="AB28" s="221" t="s">
        <v>216</v>
      </c>
      <c r="AC28" s="221">
        <v>842</v>
      </c>
      <c r="AD28" s="221" t="s">
        <v>116</v>
      </c>
      <c r="AE28" s="221"/>
    </row>
    <row r="29" spans="1:31" ht="15" customHeight="1" x14ac:dyDescent="0.25">
      <c r="A29" s="221" t="s">
        <v>288</v>
      </c>
      <c r="B29" s="221" t="s">
        <v>131</v>
      </c>
      <c r="C29" s="221">
        <v>0.20599999999999999</v>
      </c>
      <c r="D29" s="221" t="s">
        <v>111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60</v>
      </c>
      <c r="L29" s="221" t="s">
        <v>48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113</v>
      </c>
      <c r="S29" s="221"/>
      <c r="T29" s="221"/>
      <c r="U29" s="221"/>
      <c r="V29" s="221" t="s">
        <v>32</v>
      </c>
      <c r="W29" s="221" t="s">
        <v>281</v>
      </c>
      <c r="X29" s="221" t="s">
        <v>46</v>
      </c>
      <c r="Y29" s="221"/>
      <c r="Z29" s="221"/>
      <c r="AA29" s="221">
        <v>5</v>
      </c>
      <c r="AB29" s="221"/>
      <c r="AC29" s="221" t="s">
        <v>282</v>
      </c>
      <c r="AD29" s="221" t="s">
        <v>116</v>
      </c>
      <c r="AE29" s="221"/>
    </row>
    <row r="30" spans="1:31" ht="15" customHeight="1" x14ac:dyDescent="0.25">
      <c r="A30" s="221" t="s">
        <v>899</v>
      </c>
      <c r="B30" s="221" t="s">
        <v>131</v>
      </c>
      <c r="C30" s="221">
        <v>0.06</v>
      </c>
      <c r="D30" s="221" t="s">
        <v>900</v>
      </c>
      <c r="E30" s="221">
        <v>10</v>
      </c>
      <c r="F30" s="221" t="s">
        <v>901</v>
      </c>
      <c r="G30" s="221"/>
      <c r="H30" s="221"/>
      <c r="I30" s="221" t="s">
        <v>902</v>
      </c>
      <c r="J30" s="221" t="s">
        <v>59</v>
      </c>
      <c r="K30" s="221">
        <v>300</v>
      </c>
      <c r="L30" s="221" t="s">
        <v>903</v>
      </c>
      <c r="M30" s="221" t="s">
        <v>103</v>
      </c>
      <c r="N30" s="221" t="s">
        <v>52</v>
      </c>
      <c r="O30" s="221" t="s">
        <v>904</v>
      </c>
      <c r="P30" s="221" t="s">
        <v>824</v>
      </c>
      <c r="Q30" s="221" t="s">
        <v>42</v>
      </c>
      <c r="R30" s="221" t="s">
        <v>113</v>
      </c>
      <c r="S30" s="221"/>
      <c r="T30" s="221"/>
      <c r="U30" s="221"/>
      <c r="V30" s="221" t="s">
        <v>905</v>
      </c>
      <c r="W30" s="221">
        <v>0.01</v>
      </c>
      <c r="X30" s="221" t="s">
        <v>906</v>
      </c>
      <c r="Y30" s="221" t="s">
        <v>907</v>
      </c>
      <c r="Z30" s="221" t="s">
        <v>908</v>
      </c>
      <c r="AA30" s="221">
        <v>5</v>
      </c>
      <c r="AB30" s="221" t="s">
        <v>909</v>
      </c>
      <c r="AC30" s="221">
        <v>309</v>
      </c>
      <c r="AD30" s="221"/>
      <c r="AE30" s="221"/>
    </row>
    <row r="31" spans="1:31" ht="15" customHeight="1" x14ac:dyDescent="0.25">
      <c r="A31" s="221" t="s">
        <v>920</v>
      </c>
      <c r="B31" s="221" t="s">
        <v>131</v>
      </c>
      <c r="C31" s="222"/>
      <c r="D31" s="221"/>
      <c r="E31" s="222">
        <v>15</v>
      </c>
      <c r="F31" s="221" t="s">
        <v>915</v>
      </c>
      <c r="G31" s="221"/>
      <c r="H31" s="221"/>
      <c r="I31" s="221" t="s">
        <v>46</v>
      </c>
      <c r="J31" s="221" t="s">
        <v>59</v>
      </c>
      <c r="K31" s="221" t="s">
        <v>916</v>
      </c>
      <c r="L31" s="221" t="s">
        <v>48</v>
      </c>
      <c r="M31" s="221" t="s">
        <v>103</v>
      </c>
      <c r="N31" s="221" t="s">
        <v>52</v>
      </c>
      <c r="O31" s="221" t="s">
        <v>53</v>
      </c>
      <c r="P31" s="221" t="s">
        <v>41</v>
      </c>
      <c r="Q31" s="221" t="s">
        <v>42</v>
      </c>
      <c r="R31" s="221" t="s">
        <v>100</v>
      </c>
      <c r="S31" s="221">
        <v>6</v>
      </c>
      <c r="T31" s="221"/>
      <c r="U31" s="221" t="s">
        <v>917</v>
      </c>
      <c r="V31" s="221" t="s">
        <v>46</v>
      </c>
      <c r="W31" s="221">
        <v>0.01</v>
      </c>
      <c r="X31" s="221" t="s">
        <v>46</v>
      </c>
      <c r="Y31" s="221" t="s">
        <v>918</v>
      </c>
      <c r="Z31" s="221" t="s">
        <v>919</v>
      </c>
      <c r="AA31" s="221">
        <v>2</v>
      </c>
      <c r="AB31" s="221" t="s">
        <v>216</v>
      </c>
      <c r="AC31" s="222">
        <v>530</v>
      </c>
      <c r="AD31" s="221" t="s">
        <v>116</v>
      </c>
      <c r="AE31" s="221"/>
    </row>
    <row r="32" spans="1:31" ht="15" customHeight="1" x14ac:dyDescent="0.25">
      <c r="A32" s="221" t="s">
        <v>480</v>
      </c>
      <c r="B32" s="221" t="s">
        <v>131</v>
      </c>
      <c r="C32" s="221">
        <v>0.05</v>
      </c>
      <c r="D32" s="221" t="s">
        <v>111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120</v>
      </c>
      <c r="L32" s="221" t="s">
        <v>34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/>
      <c r="T32" s="221"/>
      <c r="U32" s="221"/>
      <c r="V32" s="221" t="s">
        <v>32</v>
      </c>
      <c r="W32" s="221">
        <v>0.01</v>
      </c>
      <c r="X32" s="221" t="s">
        <v>32</v>
      </c>
      <c r="Y32" s="221" t="s">
        <v>481</v>
      </c>
      <c r="Z32" s="221" t="s">
        <v>220</v>
      </c>
      <c r="AA32" s="221">
        <v>5</v>
      </c>
      <c r="AB32" s="221" t="s">
        <v>482</v>
      </c>
      <c r="AC32" s="221">
        <v>370</v>
      </c>
      <c r="AD32" s="221"/>
      <c r="AE32" s="221"/>
    </row>
    <row r="33" spans="1:31" ht="15" customHeight="1" x14ac:dyDescent="0.25">
      <c r="A33" s="221" t="s">
        <v>575</v>
      </c>
      <c r="B33" s="221" t="s">
        <v>131</v>
      </c>
      <c r="C33" s="221"/>
      <c r="D33" s="221"/>
      <c r="E33" s="221">
        <v>10</v>
      </c>
      <c r="F33" s="221" t="s">
        <v>93</v>
      </c>
      <c r="G33" s="221"/>
      <c r="H33" s="221"/>
      <c r="I33" s="221" t="s">
        <v>46</v>
      </c>
      <c r="J33" s="221" t="s">
        <v>70</v>
      </c>
      <c r="K33" s="221">
        <v>300</v>
      </c>
      <c r="L33" s="221" t="s">
        <v>48</v>
      </c>
      <c r="M33" s="221" t="s">
        <v>103</v>
      </c>
      <c r="N33" s="221" t="s">
        <v>52</v>
      </c>
      <c r="O33" s="221" t="s">
        <v>53</v>
      </c>
      <c r="P33" s="221" t="s">
        <v>41</v>
      </c>
      <c r="Q33" s="221" t="s">
        <v>42</v>
      </c>
      <c r="R33" s="221" t="s">
        <v>100</v>
      </c>
      <c r="S33" s="221"/>
      <c r="T33" s="221"/>
      <c r="U33" s="221"/>
      <c r="V33" s="221" t="s">
        <v>46</v>
      </c>
      <c r="W33" s="221"/>
      <c r="X33" s="221" t="s">
        <v>32</v>
      </c>
      <c r="Y33" s="221" t="s">
        <v>554</v>
      </c>
      <c r="Z33" s="221" t="s">
        <v>555</v>
      </c>
      <c r="AA33" s="225">
        <v>44597</v>
      </c>
      <c r="AB33" s="221" t="s">
        <v>556</v>
      </c>
      <c r="AC33" s="221">
        <v>350</v>
      </c>
      <c r="AD33" s="221" t="s">
        <v>116</v>
      </c>
      <c r="AE33" s="221"/>
    </row>
    <row r="34" spans="1:31" ht="15" customHeight="1" x14ac:dyDescent="0.25">
      <c r="A34" s="221" t="s">
        <v>575</v>
      </c>
      <c r="B34" s="221" t="s">
        <v>131</v>
      </c>
      <c r="C34" s="221"/>
      <c r="D34" s="221"/>
      <c r="E34" s="221">
        <v>10</v>
      </c>
      <c r="F34" s="221" t="s">
        <v>93</v>
      </c>
      <c r="G34" s="221"/>
      <c r="H34" s="221"/>
      <c r="I34" s="221" t="s">
        <v>46</v>
      </c>
      <c r="J34" s="221" t="s">
        <v>70</v>
      </c>
      <c r="K34" s="221">
        <v>300</v>
      </c>
      <c r="L34" s="221" t="s">
        <v>34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>
        <v>5</v>
      </c>
      <c r="T34" s="221"/>
      <c r="U34" s="221" t="s">
        <v>165</v>
      </c>
      <c r="V34" s="221" t="s">
        <v>46</v>
      </c>
      <c r="W34" s="221"/>
      <c r="X34" s="221" t="s">
        <v>46</v>
      </c>
      <c r="Y34" s="221" t="s">
        <v>557</v>
      </c>
      <c r="Z34" s="221" t="s">
        <v>558</v>
      </c>
      <c r="AA34" s="221">
        <v>5</v>
      </c>
      <c r="AB34" s="221" t="s">
        <v>482</v>
      </c>
      <c r="AC34" s="221">
        <v>300</v>
      </c>
      <c r="AD34" s="221" t="s">
        <v>116</v>
      </c>
      <c r="AE34" s="221"/>
    </row>
    <row r="35" spans="1:31" ht="15" customHeight="1" x14ac:dyDescent="0.25">
      <c r="A35" s="221" t="s">
        <v>1247</v>
      </c>
      <c r="B35" s="221" t="s">
        <v>131</v>
      </c>
      <c r="C35" s="221">
        <v>6.8000000000000005E-2</v>
      </c>
      <c r="D35" s="221" t="s">
        <v>110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60</v>
      </c>
      <c r="L35" s="221" t="s">
        <v>34</v>
      </c>
      <c r="M35" s="221" t="s">
        <v>103</v>
      </c>
      <c r="N35" s="221" t="s">
        <v>52</v>
      </c>
      <c r="O35" s="221" t="s">
        <v>53</v>
      </c>
      <c r="P35" s="221" t="s">
        <v>41</v>
      </c>
      <c r="Q35" s="221" t="s">
        <v>42</v>
      </c>
      <c r="R35" s="221" t="s">
        <v>113</v>
      </c>
      <c r="S35" s="221">
        <v>0</v>
      </c>
      <c r="T35" s="221"/>
      <c r="U35" s="221" t="s">
        <v>165</v>
      </c>
      <c r="V35" s="221" t="s">
        <v>32</v>
      </c>
      <c r="W35" s="221">
        <v>0.01</v>
      </c>
      <c r="X35" s="221" t="s">
        <v>46</v>
      </c>
      <c r="Y35" s="221" t="s">
        <v>1248</v>
      </c>
      <c r="Z35" s="221" t="s">
        <v>716</v>
      </c>
      <c r="AA35" s="221">
        <v>1</v>
      </c>
      <c r="AB35" s="221" t="s">
        <v>526</v>
      </c>
      <c r="AC35" s="221">
        <v>438</v>
      </c>
      <c r="AD35" s="221" t="s">
        <v>117</v>
      </c>
      <c r="AE35" s="221"/>
    </row>
    <row r="36" spans="1:31" ht="15" customHeight="1" x14ac:dyDescent="0.25">
      <c r="A36" s="221" t="s">
        <v>338</v>
      </c>
      <c r="B36" s="221" t="s">
        <v>131</v>
      </c>
      <c r="C36" s="221">
        <v>9.5000000000000001E-2</v>
      </c>
      <c r="D36" s="221" t="s">
        <v>111</v>
      </c>
      <c r="E36" s="221">
        <v>10</v>
      </c>
      <c r="F36" s="221" t="s">
        <v>96</v>
      </c>
      <c r="G36" s="221"/>
      <c r="H36" s="221"/>
      <c r="I36" s="221" t="s">
        <v>32</v>
      </c>
      <c r="J36" s="221" t="s">
        <v>59</v>
      </c>
      <c r="K36" s="221">
        <v>3</v>
      </c>
      <c r="L36" s="221" t="s">
        <v>339</v>
      </c>
      <c r="M36" s="221" t="s">
        <v>103</v>
      </c>
      <c r="N36" s="221" t="s">
        <v>52</v>
      </c>
      <c r="O36" s="221" t="s">
        <v>53</v>
      </c>
      <c r="P36" s="221" t="s">
        <v>41</v>
      </c>
      <c r="Q36" s="221" t="s">
        <v>42</v>
      </c>
      <c r="R36" s="221" t="s">
        <v>113</v>
      </c>
      <c r="S36" s="221">
        <v>0</v>
      </c>
      <c r="T36" s="221"/>
      <c r="U36" s="221" t="s">
        <v>165</v>
      </c>
      <c r="V36" s="221" t="s">
        <v>32</v>
      </c>
      <c r="W36" s="221"/>
      <c r="X36" s="221"/>
      <c r="Y36" s="221" t="s">
        <v>230</v>
      </c>
      <c r="Z36" s="221" t="s">
        <v>340</v>
      </c>
      <c r="AA36" s="221">
        <v>1</v>
      </c>
      <c r="AB36" s="221" t="s">
        <v>216</v>
      </c>
      <c r="AC36" s="221">
        <v>523</v>
      </c>
      <c r="AD36" s="221" t="s">
        <v>116</v>
      </c>
      <c r="AE36" s="221"/>
    </row>
    <row r="37" spans="1:31" ht="15" customHeight="1" x14ac:dyDescent="0.25">
      <c r="A37" s="221" t="s">
        <v>289</v>
      </c>
      <c r="B37" s="221" t="s">
        <v>131</v>
      </c>
      <c r="C37" s="221">
        <v>0.03</v>
      </c>
      <c r="D37" s="221" t="s">
        <v>290</v>
      </c>
      <c r="E37" s="221">
        <v>10</v>
      </c>
      <c r="F37" s="221" t="s">
        <v>93</v>
      </c>
      <c r="G37" s="221"/>
      <c r="H37" s="221"/>
      <c r="I37" s="221" t="s">
        <v>32</v>
      </c>
      <c r="J37" s="221" t="s">
        <v>59</v>
      </c>
      <c r="K37" s="221">
        <v>360</v>
      </c>
      <c r="L37" s="221" t="s">
        <v>35</v>
      </c>
      <c r="M37" s="221" t="s">
        <v>102</v>
      </c>
      <c r="N37" s="221" t="s">
        <v>52</v>
      </c>
      <c r="O37" s="221" t="s">
        <v>53</v>
      </c>
      <c r="P37" s="221" t="s">
        <v>66</v>
      </c>
      <c r="Q37" s="221" t="s">
        <v>42</v>
      </c>
      <c r="R37" s="221" t="s">
        <v>113</v>
      </c>
      <c r="S37" s="221"/>
      <c r="T37" s="221"/>
      <c r="U37" s="221"/>
      <c r="V37" s="221" t="s">
        <v>32</v>
      </c>
      <c r="W37" s="221">
        <v>5.0000000000000001E-3</v>
      </c>
      <c r="X37" s="221" t="s">
        <v>46</v>
      </c>
      <c r="Y37" s="221" t="s">
        <v>292</v>
      </c>
      <c r="Z37" s="221"/>
      <c r="AA37" s="221">
        <v>1</v>
      </c>
      <c r="AB37" s="221" t="s">
        <v>127</v>
      </c>
      <c r="AC37" s="221"/>
      <c r="AD37" s="221" t="s">
        <v>117</v>
      </c>
      <c r="AE37" s="221"/>
    </row>
    <row r="38" spans="1:31" ht="15" customHeight="1" x14ac:dyDescent="0.25">
      <c r="A38" s="221" t="s">
        <v>808</v>
      </c>
      <c r="B38" s="221" t="s">
        <v>131</v>
      </c>
      <c r="C38" s="224">
        <v>9.1999999999999998E-2</v>
      </c>
      <c r="D38" s="221" t="s">
        <v>111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302</v>
      </c>
      <c r="L38" s="221" t="s">
        <v>48</v>
      </c>
      <c r="M38" s="221" t="s">
        <v>103</v>
      </c>
      <c r="N38" s="221" t="s">
        <v>39</v>
      </c>
      <c r="O38" s="221" t="s">
        <v>803</v>
      </c>
      <c r="P38" s="221" t="s">
        <v>41</v>
      </c>
      <c r="Q38" s="221" t="s">
        <v>42</v>
      </c>
      <c r="R38" s="221" t="s">
        <v>113</v>
      </c>
      <c r="S38" s="221">
        <v>0</v>
      </c>
      <c r="T38" s="221">
        <v>0.09</v>
      </c>
      <c r="U38" s="221" t="s">
        <v>664</v>
      </c>
      <c r="V38" s="221" t="s">
        <v>32</v>
      </c>
      <c r="W38" s="221">
        <v>0.01</v>
      </c>
      <c r="X38" s="221" t="s">
        <v>32</v>
      </c>
      <c r="Y38" s="221" t="s">
        <v>804</v>
      </c>
      <c r="Z38" s="221" t="s">
        <v>801</v>
      </c>
      <c r="AA38" s="221">
        <v>1</v>
      </c>
      <c r="AB38" s="221" t="s">
        <v>805</v>
      </c>
      <c r="AC38" s="221">
        <v>665</v>
      </c>
      <c r="AD38" s="221" t="s">
        <v>116</v>
      </c>
      <c r="AE38" s="221"/>
    </row>
    <row r="39" spans="1:31" ht="15" customHeight="1" x14ac:dyDescent="0.25">
      <c r="A39" s="221" t="s">
        <v>808</v>
      </c>
      <c r="B39" s="221" t="s">
        <v>131</v>
      </c>
      <c r="C39" s="224">
        <v>5.2542857142857141E-2</v>
      </c>
      <c r="D39" s="221" t="s">
        <v>111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59</v>
      </c>
      <c r="K39" s="221">
        <v>300</v>
      </c>
      <c r="L39" s="221" t="s">
        <v>48</v>
      </c>
      <c r="M39" s="221" t="s">
        <v>102</v>
      </c>
      <c r="N39" s="221" t="s">
        <v>39</v>
      </c>
      <c r="O39" s="221" t="s">
        <v>85</v>
      </c>
      <c r="P39" s="221" t="s">
        <v>66</v>
      </c>
      <c r="Q39" s="221" t="s">
        <v>42</v>
      </c>
      <c r="R39" s="221" t="s">
        <v>113</v>
      </c>
      <c r="S39" s="221">
        <v>-0.14000000000000001</v>
      </c>
      <c r="T39" s="221">
        <v>-0.72</v>
      </c>
      <c r="U39" s="221" t="s">
        <v>664</v>
      </c>
      <c r="V39" s="221" t="s">
        <v>32</v>
      </c>
      <c r="W39" s="221">
        <v>2E-3</v>
      </c>
      <c r="X39" s="221" t="s">
        <v>32</v>
      </c>
      <c r="Y39" s="221" t="s">
        <v>788</v>
      </c>
      <c r="Z39" s="221" t="s">
        <v>789</v>
      </c>
      <c r="AA39" s="221">
        <v>5</v>
      </c>
      <c r="AB39" s="221" t="s">
        <v>790</v>
      </c>
      <c r="AC39" s="221">
        <v>942</v>
      </c>
      <c r="AD39" s="221" t="s">
        <v>116</v>
      </c>
      <c r="AE39" s="221"/>
    </row>
    <row r="40" spans="1:31" ht="15" customHeight="1" x14ac:dyDescent="0.25">
      <c r="A40" s="221" t="s">
        <v>1158</v>
      </c>
      <c r="B40" s="221" t="s">
        <v>131</v>
      </c>
      <c r="C40" s="221"/>
      <c r="D40" s="221"/>
      <c r="E40" s="221">
        <v>20</v>
      </c>
      <c r="F40" s="221" t="s">
        <v>93</v>
      </c>
      <c r="G40" s="221"/>
      <c r="H40" s="221"/>
      <c r="I40" s="221" t="s">
        <v>46</v>
      </c>
      <c r="J40" s="221" t="s">
        <v>70</v>
      </c>
      <c r="K40" s="221">
        <v>60</v>
      </c>
      <c r="L40" s="221" t="s">
        <v>34</v>
      </c>
      <c r="M40" s="221" t="s">
        <v>103</v>
      </c>
      <c r="N40" s="221" t="s">
        <v>39</v>
      </c>
      <c r="O40" s="221" t="s">
        <v>76</v>
      </c>
      <c r="P40" s="221" t="s">
        <v>41</v>
      </c>
      <c r="Q40" s="221"/>
      <c r="R40" s="221" t="s">
        <v>100</v>
      </c>
      <c r="S40" s="221"/>
      <c r="T40" s="221"/>
      <c r="U40" s="221" t="s">
        <v>1170</v>
      </c>
      <c r="V40" s="221" t="s">
        <v>46</v>
      </c>
      <c r="W40" s="221">
        <v>0.01</v>
      </c>
      <c r="X40" s="221" t="s">
        <v>32</v>
      </c>
      <c r="Y40" s="221" t="s">
        <v>1164</v>
      </c>
      <c r="Z40" s="221" t="s">
        <v>760</v>
      </c>
      <c r="AA40" s="221">
        <v>2</v>
      </c>
      <c r="AB40" s="221" t="s">
        <v>1165</v>
      </c>
      <c r="AC40" s="221">
        <v>600</v>
      </c>
      <c r="AD40" s="221" t="s">
        <v>116</v>
      </c>
      <c r="AE40" s="221"/>
    </row>
    <row r="41" spans="1:31" ht="15" customHeight="1" x14ac:dyDescent="0.25">
      <c r="A41" s="221" t="s">
        <v>1158</v>
      </c>
      <c r="B41" s="221" t="s">
        <v>131</v>
      </c>
      <c r="C41" s="221">
        <v>1.9E-2</v>
      </c>
      <c r="D41" s="221" t="s">
        <v>109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70</v>
      </c>
      <c r="K41" s="221">
        <v>60</v>
      </c>
      <c r="L41" s="221" t="s">
        <v>34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>
        <v>2</v>
      </c>
      <c r="T41" s="221"/>
      <c r="U41" s="221" t="s">
        <v>1144</v>
      </c>
      <c r="V41" s="221" t="s">
        <v>32</v>
      </c>
      <c r="W41" s="221">
        <v>0.01</v>
      </c>
      <c r="X41" s="221" t="s">
        <v>46</v>
      </c>
      <c r="Y41" s="221" t="s">
        <v>1142</v>
      </c>
      <c r="Z41" s="221" t="s">
        <v>1143</v>
      </c>
      <c r="AA41" s="221">
        <v>10</v>
      </c>
      <c r="AB41" s="221" t="s">
        <v>482</v>
      </c>
      <c r="AC41" s="221">
        <v>302</v>
      </c>
      <c r="AD41" s="221" t="s">
        <v>116</v>
      </c>
      <c r="AE41" s="221"/>
    </row>
    <row r="42" spans="1:31" ht="15" customHeight="1" x14ac:dyDescent="0.25">
      <c r="A42" s="221" t="s">
        <v>921</v>
      </c>
      <c r="B42" s="221" t="s">
        <v>131</v>
      </c>
      <c r="C42" s="221"/>
      <c r="D42" s="221"/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120</v>
      </c>
      <c r="L42" s="221" t="s">
        <v>71</v>
      </c>
      <c r="M42" s="221" t="s">
        <v>103</v>
      </c>
      <c r="N42" s="221" t="s">
        <v>39</v>
      </c>
      <c r="O42" s="221" t="s">
        <v>76</v>
      </c>
      <c r="P42" s="221" t="s">
        <v>41</v>
      </c>
      <c r="Q42" s="221"/>
      <c r="R42" s="221" t="s">
        <v>100</v>
      </c>
      <c r="S42" s="221"/>
      <c r="T42" s="221"/>
      <c r="U42" s="221" t="s">
        <v>927</v>
      </c>
      <c r="V42" s="221" t="s">
        <v>46</v>
      </c>
      <c r="W42" s="221">
        <v>0.01</v>
      </c>
      <c r="X42" s="221" t="s">
        <v>32</v>
      </c>
      <c r="Y42" s="221" t="s">
        <v>928</v>
      </c>
      <c r="Z42" s="221" t="s">
        <v>929</v>
      </c>
      <c r="AA42" s="221">
        <v>10</v>
      </c>
      <c r="AB42" s="221" t="s">
        <v>930</v>
      </c>
      <c r="AC42" s="221">
        <v>500</v>
      </c>
      <c r="AD42" s="221"/>
      <c r="AE42" s="221"/>
    </row>
    <row r="43" spans="1:31" ht="15" customHeight="1" x14ac:dyDescent="0.25">
      <c r="A43" s="221" t="s">
        <v>1179</v>
      </c>
      <c r="B43" s="221" t="s">
        <v>131</v>
      </c>
      <c r="C43" s="221">
        <v>4.4999999999999998E-2</v>
      </c>
      <c r="D43" s="221" t="s">
        <v>109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59</v>
      </c>
      <c r="K43" s="221">
        <v>300</v>
      </c>
      <c r="L43" s="221" t="s">
        <v>48</v>
      </c>
      <c r="M43" s="221" t="s">
        <v>102</v>
      </c>
      <c r="N43" s="221" t="s">
        <v>52</v>
      </c>
      <c r="O43" s="221" t="s">
        <v>53</v>
      </c>
      <c r="P43" s="221"/>
      <c r="Q43" s="221"/>
      <c r="R43" s="221"/>
      <c r="S43" s="221"/>
      <c r="T43" s="221"/>
      <c r="U43" s="221"/>
      <c r="V43" s="221" t="s">
        <v>32</v>
      </c>
      <c r="W43" s="221"/>
      <c r="X43" s="221"/>
      <c r="Y43" s="221"/>
      <c r="Z43" s="221"/>
      <c r="AA43" s="221"/>
      <c r="AB43" s="221"/>
      <c r="AC43" s="221"/>
      <c r="AD43" s="221"/>
      <c r="AE43" s="221"/>
    </row>
    <row r="44" spans="1:31" ht="15" customHeight="1" x14ac:dyDescent="0.25">
      <c r="A44" s="221" t="s">
        <v>1282</v>
      </c>
      <c r="B44" s="221" t="s">
        <v>131</v>
      </c>
      <c r="C44" s="221">
        <v>5.2200000000000003E-2</v>
      </c>
      <c r="D44" s="221" t="s">
        <v>110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600</v>
      </c>
      <c r="L44" s="221" t="s">
        <v>35</v>
      </c>
      <c r="M44" s="221" t="s">
        <v>102</v>
      </c>
      <c r="N44" s="221" t="s">
        <v>52</v>
      </c>
      <c r="O44" s="221" t="s">
        <v>85</v>
      </c>
      <c r="P44" s="221" t="s">
        <v>66</v>
      </c>
      <c r="Q44" s="221" t="s">
        <v>42</v>
      </c>
      <c r="R44" s="221" t="s">
        <v>1284</v>
      </c>
      <c r="S44" s="221">
        <v>0.53999999999999992</v>
      </c>
      <c r="T44" s="221">
        <v>0.35649999999999998</v>
      </c>
      <c r="U44" s="221" t="s">
        <v>1287</v>
      </c>
      <c r="V44" s="221" t="s">
        <v>32</v>
      </c>
      <c r="W44" s="221">
        <v>5.0000000000000001E-3</v>
      </c>
      <c r="X44" s="221" t="s">
        <v>32</v>
      </c>
      <c r="Y44" s="221" t="s">
        <v>1221</v>
      </c>
      <c r="Z44" s="221" t="s">
        <v>1222</v>
      </c>
      <c r="AA44" s="221">
        <v>5</v>
      </c>
      <c r="AB44" s="221" t="s">
        <v>216</v>
      </c>
      <c r="AC44" s="221">
        <v>842</v>
      </c>
      <c r="AD44" s="221" t="s">
        <v>116</v>
      </c>
      <c r="AE44" s="221"/>
    </row>
    <row r="45" spans="1:31" ht="15" customHeight="1" x14ac:dyDescent="0.25">
      <c r="A45" s="221" t="s">
        <v>1074</v>
      </c>
      <c r="B45" s="221" t="s">
        <v>131</v>
      </c>
      <c r="C45" s="221">
        <v>9.1999999999999998E-2</v>
      </c>
      <c r="D45" s="221" t="s">
        <v>111</v>
      </c>
      <c r="E45" s="221" t="s">
        <v>1044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1200</v>
      </c>
      <c r="L45" s="221" t="s">
        <v>48</v>
      </c>
      <c r="M45" s="221" t="s">
        <v>102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/>
      <c r="T45" s="221"/>
      <c r="U45" s="221" t="s">
        <v>165</v>
      </c>
      <c r="V45" s="221" t="s">
        <v>32</v>
      </c>
      <c r="W45" s="221" t="s">
        <v>397</v>
      </c>
      <c r="X45" s="221" t="s">
        <v>46</v>
      </c>
      <c r="Y45" s="221" t="s">
        <v>1065</v>
      </c>
      <c r="Z45" s="221" t="s">
        <v>1066</v>
      </c>
      <c r="AA45" s="221" t="s">
        <v>1063</v>
      </c>
      <c r="AB45" s="221" t="s">
        <v>1067</v>
      </c>
      <c r="AC45" s="221">
        <v>350</v>
      </c>
      <c r="AD45" s="221" t="s">
        <v>116</v>
      </c>
      <c r="AE45" s="221"/>
    </row>
    <row r="46" spans="1:31" ht="15" customHeight="1" x14ac:dyDescent="0.25">
      <c r="A46" s="221" t="s">
        <v>224</v>
      </c>
      <c r="B46" s="221" t="s">
        <v>131</v>
      </c>
      <c r="C46" s="221">
        <v>0.14499999999999999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120</v>
      </c>
      <c r="L46" s="221" t="s">
        <v>34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/>
      <c r="R46" s="221" t="s">
        <v>113</v>
      </c>
      <c r="S46" s="221"/>
      <c r="T46" s="221"/>
      <c r="U46" s="221"/>
      <c r="V46" s="221" t="s">
        <v>32</v>
      </c>
      <c r="W46" s="221" t="s">
        <v>213</v>
      </c>
      <c r="X46" s="221" t="s">
        <v>46</v>
      </c>
      <c r="Y46" s="221" t="s">
        <v>219</v>
      </c>
      <c r="Z46" s="221" t="s">
        <v>220</v>
      </c>
      <c r="AA46" s="221">
        <v>1</v>
      </c>
      <c r="AB46" s="221" t="s">
        <v>216</v>
      </c>
      <c r="AC46" s="221">
        <v>250</v>
      </c>
      <c r="AD46" s="221" t="s">
        <v>116</v>
      </c>
      <c r="AE46" s="221"/>
    </row>
    <row r="47" spans="1:31" ht="15" customHeight="1" x14ac:dyDescent="0.25">
      <c r="A47" s="221" t="s">
        <v>722</v>
      </c>
      <c r="B47" s="221" t="s">
        <v>131</v>
      </c>
      <c r="C47" s="221">
        <v>6.1499999999999999E-2</v>
      </c>
      <c r="D47" s="221" t="s">
        <v>110</v>
      </c>
      <c r="E47" s="221">
        <v>10</v>
      </c>
      <c r="F47" s="221" t="s">
        <v>93</v>
      </c>
      <c r="G47" s="221"/>
      <c r="H47" s="221"/>
      <c r="I47" s="221" t="s">
        <v>46</v>
      </c>
      <c r="J47" s="221" t="s">
        <v>59</v>
      </c>
      <c r="K47" s="221">
        <v>120</v>
      </c>
      <c r="L47" s="221" t="s">
        <v>34</v>
      </c>
      <c r="M47" s="221" t="s">
        <v>103</v>
      </c>
      <c r="N47" s="221" t="s">
        <v>52</v>
      </c>
      <c r="O47" s="221" t="s">
        <v>53</v>
      </c>
      <c r="P47" s="221" t="s">
        <v>41</v>
      </c>
      <c r="Q47" s="221" t="s">
        <v>42</v>
      </c>
      <c r="R47" s="221" t="s">
        <v>113</v>
      </c>
      <c r="S47" s="221" t="s">
        <v>181</v>
      </c>
      <c r="T47" s="221"/>
      <c r="U47" s="221"/>
      <c r="V47" s="221" t="s">
        <v>32</v>
      </c>
      <c r="W47" s="221">
        <v>0.01</v>
      </c>
      <c r="X47" s="221" t="s">
        <v>46</v>
      </c>
      <c r="Y47" s="221">
        <v>7010</v>
      </c>
      <c r="Z47" s="221" t="s">
        <v>716</v>
      </c>
      <c r="AA47" s="221">
        <v>1</v>
      </c>
      <c r="AB47" s="221" t="s">
        <v>127</v>
      </c>
      <c r="AC47" s="221">
        <v>696</v>
      </c>
      <c r="AD47" s="221" t="s">
        <v>117</v>
      </c>
      <c r="AE47" s="221"/>
    </row>
    <row r="48" spans="1:31" ht="15" customHeight="1" x14ac:dyDescent="0.25">
      <c r="A48" s="221" t="s">
        <v>1107</v>
      </c>
      <c r="B48" s="221" t="s">
        <v>131</v>
      </c>
      <c r="C48" s="221">
        <v>0.09</v>
      </c>
      <c r="D48" s="221" t="s">
        <v>110</v>
      </c>
      <c r="E48" s="221">
        <v>10</v>
      </c>
      <c r="F48" s="221" t="s">
        <v>93</v>
      </c>
      <c r="G48" s="221"/>
      <c r="H48" s="221"/>
      <c r="I48" s="221" t="s">
        <v>32</v>
      </c>
      <c r="J48" s="221" t="s">
        <v>59</v>
      </c>
      <c r="K48" s="221">
        <v>60</v>
      </c>
      <c r="L48" s="221" t="s">
        <v>48</v>
      </c>
      <c r="M48" s="221" t="s">
        <v>103</v>
      </c>
      <c r="N48" s="221" t="s">
        <v>52</v>
      </c>
      <c r="O48" s="221" t="s">
        <v>53</v>
      </c>
      <c r="P48" s="221" t="s">
        <v>41</v>
      </c>
      <c r="Q48" s="221" t="s">
        <v>42</v>
      </c>
      <c r="R48" s="221" t="s">
        <v>113</v>
      </c>
      <c r="S48" s="221"/>
      <c r="T48" s="221"/>
      <c r="U48" s="221"/>
      <c r="V48" s="221" t="s">
        <v>32</v>
      </c>
      <c r="W48" s="221">
        <v>0.01</v>
      </c>
      <c r="X48" s="221" t="s">
        <v>46</v>
      </c>
      <c r="Y48" s="221" t="s">
        <v>230</v>
      </c>
      <c r="Z48" s="221" t="s">
        <v>1087</v>
      </c>
      <c r="AA48" s="221">
        <v>1</v>
      </c>
      <c r="AB48" s="221" t="s">
        <v>1088</v>
      </c>
      <c r="AC48" s="221">
        <v>350</v>
      </c>
      <c r="AD48" s="221" t="s">
        <v>116</v>
      </c>
      <c r="AE48" s="221"/>
    </row>
    <row r="49" spans="1:31" ht="15" customHeight="1" x14ac:dyDescent="0.25">
      <c r="A49" s="221" t="s">
        <v>776</v>
      </c>
      <c r="B49" s="221" t="s">
        <v>131</v>
      </c>
      <c r="C49" s="221">
        <v>7.4999999999999997E-2</v>
      </c>
      <c r="D49" s="221" t="s">
        <v>109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300</v>
      </c>
      <c r="L49" s="221" t="s">
        <v>48</v>
      </c>
      <c r="M49" s="221" t="s">
        <v>102</v>
      </c>
      <c r="N49" s="221" t="s">
        <v>52</v>
      </c>
      <c r="O49" s="221" t="s">
        <v>53</v>
      </c>
      <c r="P49" s="221" t="s">
        <v>66</v>
      </c>
      <c r="Q49" s="221" t="s">
        <v>42</v>
      </c>
      <c r="R49" s="221" t="s">
        <v>113</v>
      </c>
      <c r="S49" s="221">
        <v>0</v>
      </c>
      <c r="T49" s="221"/>
      <c r="U49" s="221" t="s">
        <v>730</v>
      </c>
      <c r="V49" s="221" t="s">
        <v>32</v>
      </c>
      <c r="W49" s="221">
        <v>0.01</v>
      </c>
      <c r="X49" s="221" t="s">
        <v>46</v>
      </c>
      <c r="Y49" s="221" t="s">
        <v>731</v>
      </c>
      <c r="Z49" s="221" t="s">
        <v>220</v>
      </c>
      <c r="AA49" s="221">
        <v>5</v>
      </c>
      <c r="AB49" s="221" t="s">
        <v>732</v>
      </c>
      <c r="AC49" s="221" t="s">
        <v>733</v>
      </c>
      <c r="AD49" s="221" t="s">
        <v>118</v>
      </c>
      <c r="AE49" s="221"/>
    </row>
    <row r="50" spans="1:31" ht="15" customHeight="1" x14ac:dyDescent="0.25">
      <c r="A50" s="221" t="s">
        <v>668</v>
      </c>
      <c r="B50" s="221" t="s">
        <v>131</v>
      </c>
      <c r="C50" s="221"/>
      <c r="D50" s="221" t="s">
        <v>109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47</v>
      </c>
      <c r="K50" s="221">
        <v>120</v>
      </c>
      <c r="L50" s="221" t="s">
        <v>48</v>
      </c>
      <c r="M50" s="221" t="s">
        <v>103</v>
      </c>
      <c r="N50" s="221" t="s">
        <v>52</v>
      </c>
      <c r="O50" s="221" t="s">
        <v>53</v>
      </c>
      <c r="P50" s="221" t="s">
        <v>41</v>
      </c>
      <c r="Q50" s="221" t="s">
        <v>42</v>
      </c>
      <c r="R50" s="221" t="s">
        <v>113</v>
      </c>
      <c r="S50" s="221"/>
      <c r="T50" s="221"/>
      <c r="U50" s="221"/>
      <c r="V50" s="221" t="s">
        <v>32</v>
      </c>
      <c r="W50" s="221">
        <v>2E-3</v>
      </c>
      <c r="X50" s="221" t="s">
        <v>46</v>
      </c>
      <c r="Y50" s="221"/>
      <c r="Z50" s="221"/>
      <c r="AA50" s="221"/>
      <c r="AB50" s="221"/>
      <c r="AC50" s="221">
        <v>150</v>
      </c>
      <c r="AD50" s="221" t="s">
        <v>116</v>
      </c>
      <c r="AE50" s="221"/>
    </row>
    <row r="51" spans="1:31" ht="15" customHeight="1" x14ac:dyDescent="0.25">
      <c r="A51" s="221" t="s">
        <v>1075</v>
      </c>
      <c r="B51" s="221" t="s">
        <v>131</v>
      </c>
      <c r="C51" s="221">
        <v>7.8E-2</v>
      </c>
      <c r="D51" s="221" t="s">
        <v>111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900</v>
      </c>
      <c r="L51" s="221" t="s">
        <v>48</v>
      </c>
      <c r="M51" s="221" t="s">
        <v>102</v>
      </c>
      <c r="N51" s="221" t="s">
        <v>52</v>
      </c>
      <c r="O51" s="221" t="s">
        <v>85</v>
      </c>
      <c r="P51" s="221" t="s">
        <v>66</v>
      </c>
      <c r="Q51" s="221" t="s">
        <v>42</v>
      </c>
      <c r="R51" s="221" t="s">
        <v>113</v>
      </c>
      <c r="S51" s="221">
        <v>6</v>
      </c>
      <c r="T51" s="221">
        <v>5</v>
      </c>
      <c r="U51" s="221" t="s">
        <v>1079</v>
      </c>
      <c r="V51" s="221" t="s">
        <v>32</v>
      </c>
      <c r="W51" s="221">
        <v>0.01</v>
      </c>
      <c r="X51" s="221" t="s">
        <v>32</v>
      </c>
      <c r="Y51" s="221" t="s">
        <v>1080</v>
      </c>
      <c r="Z51" s="221" t="s">
        <v>1081</v>
      </c>
      <c r="AA51" s="221">
        <v>4</v>
      </c>
      <c r="AB51" s="221" t="s">
        <v>216</v>
      </c>
      <c r="AC51" s="221">
        <v>730</v>
      </c>
      <c r="AD51" s="221" t="s">
        <v>116</v>
      </c>
      <c r="AE51" s="221"/>
    </row>
    <row r="52" spans="1:31" ht="15" customHeight="1" x14ac:dyDescent="0.25">
      <c r="A52" s="221" t="s">
        <v>715</v>
      </c>
      <c r="B52" s="221" t="s">
        <v>131</v>
      </c>
      <c r="C52" s="221">
        <v>4.2799999999999998E-2</v>
      </c>
      <c r="D52" s="221" t="s">
        <v>693</v>
      </c>
      <c r="E52" s="221">
        <v>10</v>
      </c>
      <c r="F52" s="221" t="s">
        <v>93</v>
      </c>
      <c r="G52" s="221"/>
      <c r="H52" s="221"/>
      <c r="I52" s="221" t="s">
        <v>32</v>
      </c>
      <c r="J52" s="221" t="s">
        <v>59</v>
      </c>
      <c r="K52" s="221">
        <v>600</v>
      </c>
      <c r="L52" s="221" t="s">
        <v>48</v>
      </c>
      <c r="M52" s="221" t="s">
        <v>102</v>
      </c>
      <c r="N52" s="221" t="s">
        <v>52</v>
      </c>
      <c r="O52" s="221" t="s">
        <v>53</v>
      </c>
      <c r="P52" s="221" t="s">
        <v>66</v>
      </c>
      <c r="Q52" s="221" t="s">
        <v>42</v>
      </c>
      <c r="R52" s="221" t="s">
        <v>113</v>
      </c>
      <c r="S52" s="221">
        <v>2</v>
      </c>
      <c r="T52" s="221"/>
      <c r="U52" s="221" t="s">
        <v>698</v>
      </c>
      <c r="V52" s="221" t="s">
        <v>46</v>
      </c>
      <c r="W52" s="221" t="s">
        <v>397</v>
      </c>
      <c r="X52" s="221" t="s">
        <v>46</v>
      </c>
      <c r="Y52" s="221" t="s">
        <v>695</v>
      </c>
      <c r="Z52" s="221" t="s">
        <v>696</v>
      </c>
      <c r="AA52" s="221">
        <v>1</v>
      </c>
      <c r="AB52" s="221" t="s">
        <v>127</v>
      </c>
      <c r="AC52" s="221">
        <v>280</v>
      </c>
      <c r="AD52" s="221" t="s">
        <v>116</v>
      </c>
      <c r="AE52" s="221"/>
    </row>
    <row r="53" spans="1:31" ht="15" customHeight="1" x14ac:dyDescent="0.25">
      <c r="A53" s="221" t="s">
        <v>1140</v>
      </c>
      <c r="B53" s="221" t="s">
        <v>131</v>
      </c>
      <c r="C53" s="221"/>
      <c r="D53" s="221"/>
      <c r="E53" s="221">
        <v>10</v>
      </c>
      <c r="F53" s="221" t="s">
        <v>93</v>
      </c>
      <c r="G53" s="221"/>
      <c r="H53" s="221"/>
      <c r="I53" s="221" t="s">
        <v>46</v>
      </c>
      <c r="J53" s="221" t="s">
        <v>47</v>
      </c>
      <c r="K53" s="221">
        <v>180</v>
      </c>
      <c r="L53" s="221" t="s">
        <v>34</v>
      </c>
      <c r="M53" s="221" t="s">
        <v>102</v>
      </c>
      <c r="N53" s="221" t="s">
        <v>1119</v>
      </c>
      <c r="O53" s="221" t="s">
        <v>85</v>
      </c>
      <c r="P53" s="221" t="s">
        <v>66</v>
      </c>
      <c r="Q53" s="221" t="s">
        <v>42</v>
      </c>
      <c r="R53" s="221" t="s">
        <v>113</v>
      </c>
      <c r="S53" s="221">
        <v>0</v>
      </c>
      <c r="T53" s="221">
        <v>0.3</v>
      </c>
      <c r="U53" s="221" t="s">
        <v>1120</v>
      </c>
      <c r="V53" s="221" t="s">
        <v>46</v>
      </c>
      <c r="W53" s="221">
        <v>0.01</v>
      </c>
      <c r="X53" s="221" t="s">
        <v>32</v>
      </c>
      <c r="Y53" s="221" t="s">
        <v>1121</v>
      </c>
      <c r="Z53" s="221" t="s">
        <v>1122</v>
      </c>
      <c r="AA53" s="221">
        <v>5</v>
      </c>
      <c r="AB53" s="221" t="s">
        <v>526</v>
      </c>
      <c r="AC53" s="221">
        <v>1100</v>
      </c>
      <c r="AD53" s="221" t="s">
        <v>116</v>
      </c>
      <c r="AE53" s="221"/>
    </row>
    <row r="54" spans="1:31" ht="15" customHeight="1" x14ac:dyDescent="0.25">
      <c r="A54" s="221" t="s">
        <v>1140</v>
      </c>
      <c r="B54" s="221" t="s">
        <v>131</v>
      </c>
      <c r="C54" s="221">
        <v>0.53500000000000003</v>
      </c>
      <c r="D54" s="221" t="s">
        <v>111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47</v>
      </c>
      <c r="K54" s="221">
        <v>180</v>
      </c>
      <c r="L54" s="221" t="s">
        <v>34</v>
      </c>
      <c r="M54" s="221" t="s">
        <v>102</v>
      </c>
      <c r="N54" s="221" t="s">
        <v>52</v>
      </c>
      <c r="O54" s="221" t="s">
        <v>53</v>
      </c>
      <c r="P54" s="221" t="s">
        <v>66</v>
      </c>
      <c r="Q54" s="221" t="s">
        <v>42</v>
      </c>
      <c r="R54" s="221" t="s">
        <v>113</v>
      </c>
      <c r="S54" s="221">
        <v>0</v>
      </c>
      <c r="T54" s="221"/>
      <c r="U54" s="221" t="s">
        <v>165</v>
      </c>
      <c r="V54" s="221" t="s">
        <v>46</v>
      </c>
      <c r="W54" s="221">
        <v>0.01</v>
      </c>
      <c r="X54" s="221" t="s">
        <v>46</v>
      </c>
      <c r="Y54" s="221" t="s">
        <v>1127</v>
      </c>
      <c r="Z54" s="221" t="s">
        <v>1122</v>
      </c>
      <c r="AA54" s="221">
        <v>2</v>
      </c>
      <c r="AB54" s="221" t="s">
        <v>526</v>
      </c>
      <c r="AC54" s="221">
        <v>450</v>
      </c>
      <c r="AD54" s="221" t="s">
        <v>116</v>
      </c>
      <c r="AE54" s="221"/>
    </row>
    <row r="55" spans="1:31" ht="15" customHeight="1" x14ac:dyDescent="0.25">
      <c r="A55" s="221" t="s">
        <v>870</v>
      </c>
      <c r="B55" s="221" t="s">
        <v>131</v>
      </c>
      <c r="C55" s="221">
        <v>3.5999999999999997E-2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60</v>
      </c>
      <c r="L55" s="221" t="s">
        <v>48</v>
      </c>
      <c r="M55" s="221" t="s">
        <v>102</v>
      </c>
      <c r="N55" s="221" t="s">
        <v>39</v>
      </c>
      <c r="O55" s="221" t="s">
        <v>89</v>
      </c>
      <c r="P55" s="221" t="s">
        <v>66</v>
      </c>
      <c r="Q55" s="221" t="s">
        <v>42</v>
      </c>
      <c r="R55" s="221" t="s">
        <v>113</v>
      </c>
      <c r="S55" s="221"/>
      <c r="T55" s="221"/>
      <c r="U55" s="221"/>
      <c r="V55" s="221" t="s">
        <v>32</v>
      </c>
      <c r="W55" s="221">
        <v>5.0000000000000001E-3</v>
      </c>
      <c r="X55" s="221" t="s">
        <v>32</v>
      </c>
      <c r="Y55" s="221" t="s">
        <v>863</v>
      </c>
      <c r="Z55" s="221" t="s">
        <v>220</v>
      </c>
      <c r="AA55" s="221">
        <v>2</v>
      </c>
      <c r="AB55" s="221"/>
      <c r="AC55" s="221">
        <v>1126</v>
      </c>
      <c r="AD55" s="221" t="s">
        <v>116</v>
      </c>
      <c r="AE55" s="221"/>
    </row>
    <row r="56" spans="1:31" ht="15" customHeight="1" x14ac:dyDescent="0.25">
      <c r="A56" s="221" t="s">
        <v>497</v>
      </c>
      <c r="B56" s="221" t="s">
        <v>131</v>
      </c>
      <c r="C56" s="221">
        <v>9.5000000000000001E-2</v>
      </c>
      <c r="D56" s="221" t="s">
        <v>109</v>
      </c>
      <c r="E56" s="221">
        <v>10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180</v>
      </c>
      <c r="L56" s="221" t="s">
        <v>48</v>
      </c>
      <c r="M56" s="221" t="s">
        <v>102</v>
      </c>
      <c r="N56" s="221" t="s">
        <v>52</v>
      </c>
      <c r="O56" s="221" t="s">
        <v>53</v>
      </c>
      <c r="P56" s="221" t="s">
        <v>66</v>
      </c>
      <c r="Q56" s="221" t="s">
        <v>42</v>
      </c>
      <c r="R56" s="221" t="s">
        <v>113</v>
      </c>
      <c r="S56" s="221">
        <v>2</v>
      </c>
      <c r="T56" s="221"/>
      <c r="U56" s="221" t="s">
        <v>502</v>
      </c>
      <c r="V56" s="221" t="s">
        <v>32</v>
      </c>
      <c r="W56" s="221" t="s">
        <v>397</v>
      </c>
      <c r="X56" s="221" t="s">
        <v>46</v>
      </c>
      <c r="Y56" s="221" t="s">
        <v>499</v>
      </c>
      <c r="Z56" s="221" t="s">
        <v>500</v>
      </c>
      <c r="AA56" s="221">
        <v>5</v>
      </c>
      <c r="AB56" s="221" t="s">
        <v>501</v>
      </c>
      <c r="AC56" s="221">
        <v>330</v>
      </c>
      <c r="AD56" s="221" t="s">
        <v>116</v>
      </c>
      <c r="AE56" s="221"/>
    </row>
    <row r="57" spans="1:31" ht="15" customHeight="1" x14ac:dyDescent="0.25">
      <c r="A57" s="221" t="s">
        <v>1256</v>
      </c>
      <c r="B57" s="221" t="s">
        <v>131</v>
      </c>
      <c r="C57" s="221">
        <v>0.03</v>
      </c>
      <c r="D57" s="221" t="s">
        <v>111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180</v>
      </c>
      <c r="L57" s="221" t="s">
        <v>48</v>
      </c>
      <c r="M57" s="221" t="s">
        <v>102</v>
      </c>
      <c r="N57" s="221" t="s">
        <v>78</v>
      </c>
      <c r="O57" s="221" t="s">
        <v>85</v>
      </c>
      <c r="P57" s="221" t="s">
        <v>66</v>
      </c>
      <c r="Q57" s="221" t="s">
        <v>42</v>
      </c>
      <c r="R57" s="221" t="s">
        <v>113</v>
      </c>
      <c r="S57" s="221">
        <v>6</v>
      </c>
      <c r="T57" s="221"/>
      <c r="U57" s="221"/>
      <c r="V57" s="221" t="s">
        <v>32</v>
      </c>
      <c r="W57" s="221">
        <v>5.0000000000000001E-3</v>
      </c>
      <c r="X57" s="221" t="s">
        <v>32</v>
      </c>
      <c r="Y57" s="221" t="s">
        <v>1251</v>
      </c>
      <c r="Z57" s="221"/>
      <c r="AA57" s="221">
        <v>2</v>
      </c>
      <c r="AB57" s="221" t="s">
        <v>1252</v>
      </c>
      <c r="AC57" s="221"/>
      <c r="AD57" s="221"/>
      <c r="AE57" s="221"/>
    </row>
    <row r="58" spans="1:31" ht="15" customHeight="1" x14ac:dyDescent="0.25">
      <c r="A58" s="221" t="s">
        <v>1246</v>
      </c>
      <c r="B58" s="221" t="s">
        <v>1189</v>
      </c>
      <c r="C58" s="221"/>
      <c r="D58" s="221" t="s">
        <v>109</v>
      </c>
      <c r="E58" s="221">
        <v>10</v>
      </c>
      <c r="F58" s="221" t="s">
        <v>93</v>
      </c>
      <c r="G58" s="221"/>
      <c r="H58" s="221"/>
      <c r="I58" s="221" t="s">
        <v>46</v>
      </c>
      <c r="J58" s="221" t="s">
        <v>59</v>
      </c>
      <c r="K58" s="221">
        <v>600</v>
      </c>
      <c r="L58" s="221" t="s">
        <v>48</v>
      </c>
      <c r="M58" s="221" t="s">
        <v>102</v>
      </c>
      <c r="N58" s="221" t="s">
        <v>52</v>
      </c>
      <c r="O58" s="221" t="s">
        <v>90</v>
      </c>
      <c r="P58" s="221" t="s">
        <v>66</v>
      </c>
      <c r="Q58" s="221" t="s">
        <v>42</v>
      </c>
      <c r="R58" s="221" t="s">
        <v>113</v>
      </c>
      <c r="S58" s="221">
        <v>0.6</v>
      </c>
      <c r="T58" s="221">
        <v>5</v>
      </c>
      <c r="U58" s="221"/>
      <c r="V58" s="221" t="s">
        <v>32</v>
      </c>
      <c r="W58" s="221" t="s">
        <v>1215</v>
      </c>
      <c r="X58" s="221" t="s">
        <v>32</v>
      </c>
      <c r="Y58" s="221" t="s">
        <v>1211</v>
      </c>
      <c r="Z58" s="221" t="s">
        <v>1212</v>
      </c>
      <c r="AA58" s="221">
        <v>1</v>
      </c>
      <c r="AB58" s="221" t="s">
        <v>1213</v>
      </c>
      <c r="AC58" s="221">
        <v>800</v>
      </c>
      <c r="AD58" s="221" t="s">
        <v>120</v>
      </c>
      <c r="AE58" s="221"/>
    </row>
    <row r="59" spans="1:31" ht="15" customHeight="1" x14ac:dyDescent="0.25">
      <c r="A59" s="221" t="s">
        <v>1190</v>
      </c>
      <c r="B59" s="221" t="s">
        <v>1189</v>
      </c>
      <c r="C59" s="221">
        <v>5.1999999999999998E-2</v>
      </c>
      <c r="D59" s="221" t="s">
        <v>111</v>
      </c>
      <c r="E59" s="221">
        <v>10</v>
      </c>
      <c r="F59" s="221" t="s">
        <v>93</v>
      </c>
      <c r="G59" s="221"/>
      <c r="H59" s="221"/>
      <c r="I59" s="221" t="s">
        <v>46</v>
      </c>
      <c r="J59" s="221" t="s">
        <v>59</v>
      </c>
      <c r="K59" s="221">
        <v>180</v>
      </c>
      <c r="L59" s="221" t="s">
        <v>48</v>
      </c>
      <c r="M59" s="221" t="s">
        <v>102</v>
      </c>
      <c r="N59" s="221" t="s">
        <v>52</v>
      </c>
      <c r="O59" s="221" t="s">
        <v>53</v>
      </c>
      <c r="P59" s="221" t="s">
        <v>66</v>
      </c>
      <c r="Q59" s="221" t="s">
        <v>42</v>
      </c>
      <c r="R59" s="221" t="s">
        <v>113</v>
      </c>
      <c r="S59" s="221"/>
      <c r="T59" s="221"/>
      <c r="U59" s="221"/>
      <c r="V59" s="221"/>
      <c r="W59" s="221" t="s">
        <v>894</v>
      </c>
      <c r="X59" s="221" t="s">
        <v>32</v>
      </c>
      <c r="Y59" s="221"/>
      <c r="Z59" s="221"/>
      <c r="AA59" s="221">
        <v>5</v>
      </c>
      <c r="AB59" s="221"/>
      <c r="AC59" s="221"/>
      <c r="AD59" s="221"/>
      <c r="AE59" s="221"/>
    </row>
    <row r="60" spans="1:31" ht="15" customHeight="1" x14ac:dyDescent="0.25">
      <c r="A60" s="221" t="s">
        <v>164</v>
      </c>
      <c r="B60" s="221" t="s">
        <v>1189</v>
      </c>
      <c r="C60" s="222">
        <v>8.3799999999999999E-2</v>
      </c>
      <c r="D60" s="221" t="s">
        <v>111</v>
      </c>
      <c r="E60" s="221">
        <v>10</v>
      </c>
      <c r="F60" s="221" t="s">
        <v>132</v>
      </c>
      <c r="G60" s="221"/>
      <c r="H60" s="221"/>
      <c r="I60" s="221" t="s">
        <v>46</v>
      </c>
      <c r="J60" s="221" t="s">
        <v>59</v>
      </c>
      <c r="K60" s="221">
        <v>300</v>
      </c>
      <c r="L60" s="221" t="s">
        <v>150</v>
      </c>
      <c r="M60" s="221" t="s">
        <v>103</v>
      </c>
      <c r="N60" s="221" t="s">
        <v>52</v>
      </c>
      <c r="O60" s="221" t="s">
        <v>53</v>
      </c>
      <c r="P60" s="221" t="s">
        <v>41</v>
      </c>
      <c r="Q60" s="221" t="s">
        <v>42</v>
      </c>
      <c r="R60" s="221" t="s">
        <v>113</v>
      </c>
      <c r="S60" s="221">
        <v>0</v>
      </c>
      <c r="T60" s="221"/>
      <c r="U60" s="221" t="s">
        <v>124</v>
      </c>
      <c r="V60" s="221" t="s">
        <v>32</v>
      </c>
      <c r="W60" s="221">
        <v>0.01</v>
      </c>
      <c r="X60" s="221" t="s">
        <v>46</v>
      </c>
      <c r="Y60" s="221" t="s">
        <v>151</v>
      </c>
      <c r="Z60" s="221" t="s">
        <v>152</v>
      </c>
      <c r="AA60" s="221">
        <v>3</v>
      </c>
      <c r="AB60" s="221" t="s">
        <v>153</v>
      </c>
      <c r="AC60" s="221">
        <v>208</v>
      </c>
      <c r="AD60" s="221" t="s">
        <v>116</v>
      </c>
      <c r="AE60" s="221"/>
    </row>
    <row r="61" spans="1:31" ht="15" customHeight="1" x14ac:dyDescent="0.25">
      <c r="A61" s="221" t="s">
        <v>350</v>
      </c>
      <c r="B61" s="221" t="s">
        <v>1189</v>
      </c>
      <c r="C61" s="221">
        <v>0.1275</v>
      </c>
      <c r="D61" s="221" t="s">
        <v>110</v>
      </c>
      <c r="E61" s="221">
        <v>5</v>
      </c>
      <c r="F61" s="221" t="s">
        <v>93</v>
      </c>
      <c r="G61" s="221"/>
      <c r="H61" s="221"/>
      <c r="I61" s="221" t="s">
        <v>46</v>
      </c>
      <c r="J61" s="221" t="s">
        <v>59</v>
      </c>
      <c r="K61" s="221">
        <v>180</v>
      </c>
      <c r="L61" s="221" t="s">
        <v>34</v>
      </c>
      <c r="M61" s="221" t="s">
        <v>102</v>
      </c>
      <c r="N61" s="221" t="s">
        <v>52</v>
      </c>
      <c r="O61" s="221" t="s">
        <v>53</v>
      </c>
      <c r="P61" s="221" t="s">
        <v>66</v>
      </c>
      <c r="Q61" s="221" t="s">
        <v>42</v>
      </c>
      <c r="R61" s="221" t="s">
        <v>113</v>
      </c>
      <c r="S61" s="221">
        <v>0.1</v>
      </c>
      <c r="T61" s="221"/>
      <c r="U61" s="221" t="s">
        <v>365</v>
      </c>
      <c r="V61" s="221" t="s">
        <v>32</v>
      </c>
      <c r="W61" s="221">
        <v>0.01</v>
      </c>
      <c r="X61" s="221" t="s">
        <v>46</v>
      </c>
      <c r="Y61" s="221" t="s">
        <v>295</v>
      </c>
      <c r="Z61" s="221" t="s">
        <v>352</v>
      </c>
      <c r="AA61" s="221">
        <v>2</v>
      </c>
      <c r="AB61" s="221" t="s">
        <v>127</v>
      </c>
      <c r="AC61" s="221" t="s">
        <v>353</v>
      </c>
      <c r="AD61" s="221" t="s">
        <v>116</v>
      </c>
      <c r="AE61" s="221"/>
    </row>
    <row r="62" spans="1:31" ht="15" customHeight="1" x14ac:dyDescent="0.25">
      <c r="A62" s="221" t="s">
        <v>211</v>
      </c>
      <c r="B62" s="221" t="s">
        <v>1189</v>
      </c>
      <c r="C62" s="221">
        <v>4.41E-2</v>
      </c>
      <c r="D62" s="221" t="s">
        <v>109</v>
      </c>
      <c r="E62" s="221">
        <v>15</v>
      </c>
      <c r="F62" s="221" t="s">
        <v>93</v>
      </c>
      <c r="G62" s="221"/>
      <c r="H62" s="221"/>
      <c r="I62" s="221" t="s">
        <v>46</v>
      </c>
      <c r="J62" s="221" t="s">
        <v>59</v>
      </c>
      <c r="K62" s="221">
        <v>600</v>
      </c>
      <c r="L62" s="221" t="s">
        <v>34</v>
      </c>
      <c r="M62" s="221" t="s">
        <v>102</v>
      </c>
      <c r="N62" s="221" t="s">
        <v>52</v>
      </c>
      <c r="O62" s="221" t="s">
        <v>89</v>
      </c>
      <c r="P62" s="221" t="s">
        <v>66</v>
      </c>
      <c r="Q62" s="221" t="s">
        <v>42</v>
      </c>
      <c r="R62" s="221" t="s">
        <v>113</v>
      </c>
      <c r="S62" s="221" t="s">
        <v>181</v>
      </c>
      <c r="T62" s="221" t="s">
        <v>182</v>
      </c>
      <c r="U62" s="221" t="s">
        <v>183</v>
      </c>
      <c r="V62" s="221" t="s">
        <v>32</v>
      </c>
      <c r="W62" s="221">
        <v>5.0000000000000001E-3</v>
      </c>
      <c r="X62" s="221" t="s">
        <v>32</v>
      </c>
      <c r="Y62" s="221" t="s">
        <v>184</v>
      </c>
      <c r="Z62" s="221" t="s">
        <v>185</v>
      </c>
      <c r="AA62" s="221">
        <v>5</v>
      </c>
      <c r="AB62" s="221" t="s">
        <v>186</v>
      </c>
      <c r="AC62" s="221">
        <v>320</v>
      </c>
      <c r="AD62" s="221" t="s">
        <v>116</v>
      </c>
      <c r="AE62" s="221"/>
    </row>
    <row r="63" spans="1:31" ht="15" customHeight="1" x14ac:dyDescent="0.25">
      <c r="A63" s="221" t="s">
        <v>1261</v>
      </c>
      <c r="B63" s="221" t="s">
        <v>1189</v>
      </c>
      <c r="C63" s="221">
        <v>3.9100000000000003E-2</v>
      </c>
      <c r="D63" s="221" t="s">
        <v>111</v>
      </c>
      <c r="E63" s="221">
        <v>10</v>
      </c>
      <c r="F63" s="221" t="s">
        <v>96</v>
      </c>
      <c r="G63" s="221"/>
      <c r="H63" s="221"/>
      <c r="I63" s="221" t="s">
        <v>32</v>
      </c>
      <c r="J63" s="221" t="s">
        <v>59</v>
      </c>
      <c r="K63" s="221">
        <v>18</v>
      </c>
      <c r="L63" s="221" t="s">
        <v>71</v>
      </c>
      <c r="M63" s="221"/>
      <c r="N63" s="221"/>
      <c r="O63" s="221" t="s">
        <v>53</v>
      </c>
      <c r="P63" s="221" t="s">
        <v>66</v>
      </c>
      <c r="Q63" s="221" t="s">
        <v>42</v>
      </c>
      <c r="R63" s="221" t="s">
        <v>113</v>
      </c>
      <c r="S63" s="221"/>
      <c r="T63" s="221"/>
      <c r="U63" s="221" t="s">
        <v>1257</v>
      </c>
      <c r="V63" s="221" t="s">
        <v>46</v>
      </c>
      <c r="W63" s="221">
        <v>0.01</v>
      </c>
      <c r="X63" s="221" t="s">
        <v>46</v>
      </c>
      <c r="Y63" s="221" t="s">
        <v>778</v>
      </c>
      <c r="Z63" s="221" t="s">
        <v>220</v>
      </c>
      <c r="AA63" s="221">
        <v>2</v>
      </c>
      <c r="AB63" s="221" t="s">
        <v>127</v>
      </c>
      <c r="AC63" s="221">
        <v>393</v>
      </c>
      <c r="AD63" s="221" t="s">
        <v>116</v>
      </c>
      <c r="AE63" s="221"/>
    </row>
    <row r="64" spans="1:31" ht="15" customHeight="1" x14ac:dyDescent="0.25">
      <c r="A64" s="221" t="s">
        <v>1191</v>
      </c>
      <c r="B64" s="221" t="s">
        <v>1189</v>
      </c>
      <c r="C64" s="221"/>
      <c r="D64" s="221"/>
      <c r="E64" s="221">
        <v>10</v>
      </c>
      <c r="F64" s="221" t="s">
        <v>93</v>
      </c>
      <c r="G64" s="221"/>
      <c r="H64" s="221"/>
      <c r="I64" s="221" t="s">
        <v>46</v>
      </c>
      <c r="J64" s="221" t="s">
        <v>47</v>
      </c>
      <c r="K64" s="221">
        <v>60</v>
      </c>
      <c r="L64" s="221" t="s">
        <v>71</v>
      </c>
      <c r="M64" s="221" t="s">
        <v>102</v>
      </c>
      <c r="N64" s="221" t="s">
        <v>39</v>
      </c>
      <c r="O64" s="221" t="s">
        <v>90</v>
      </c>
      <c r="P64" s="221" t="s">
        <v>66</v>
      </c>
      <c r="Q64" s="221" t="s">
        <v>42</v>
      </c>
      <c r="R64" s="221" t="s">
        <v>113</v>
      </c>
      <c r="S64" s="221">
        <v>4.2551399999999999</v>
      </c>
      <c r="T64" s="221">
        <v>5</v>
      </c>
      <c r="U64" s="221"/>
      <c r="V64" s="221" t="s">
        <v>32</v>
      </c>
      <c r="W64" s="221">
        <v>5.0000000000000001E-3</v>
      </c>
      <c r="X64" s="221" t="s">
        <v>32</v>
      </c>
      <c r="Y64" s="221" t="s">
        <v>1192</v>
      </c>
      <c r="Z64" s="221" t="s">
        <v>1193</v>
      </c>
      <c r="AA64" s="221">
        <v>5</v>
      </c>
      <c r="AB64" s="221" t="s">
        <v>802</v>
      </c>
      <c r="AC64" s="221">
        <v>900</v>
      </c>
      <c r="AD64" s="221" t="s">
        <v>119</v>
      </c>
      <c r="AE64" s="221"/>
    </row>
    <row r="65" spans="1:31" ht="15" customHeight="1" x14ac:dyDescent="0.25">
      <c r="A65" s="221" t="s">
        <v>975</v>
      </c>
      <c r="B65" s="221" t="s">
        <v>1189</v>
      </c>
      <c r="C65" s="221">
        <v>1.4E-2</v>
      </c>
      <c r="D65" s="221" t="s">
        <v>109</v>
      </c>
      <c r="E65" s="221">
        <v>10</v>
      </c>
      <c r="F65" s="221" t="s">
        <v>93</v>
      </c>
      <c r="G65" s="221"/>
      <c r="H65" s="221"/>
      <c r="I65" s="221" t="s">
        <v>46</v>
      </c>
      <c r="J65" s="221" t="s">
        <v>59</v>
      </c>
      <c r="K65" s="221">
        <v>60</v>
      </c>
      <c r="L65" s="221" t="s">
        <v>48</v>
      </c>
      <c r="M65" s="221" t="s">
        <v>102</v>
      </c>
      <c r="N65" s="221" t="s">
        <v>52</v>
      </c>
      <c r="O65" s="221" t="s">
        <v>53</v>
      </c>
      <c r="P65" s="221" t="s">
        <v>66</v>
      </c>
      <c r="Q65" s="221" t="s">
        <v>42</v>
      </c>
      <c r="R65" s="221" t="s">
        <v>113</v>
      </c>
      <c r="S65" s="221"/>
      <c r="T65" s="221"/>
      <c r="U65" s="221" t="s">
        <v>165</v>
      </c>
      <c r="V65" s="221" t="s">
        <v>32</v>
      </c>
      <c r="W65" s="221">
        <v>0.01</v>
      </c>
      <c r="X65" s="221" t="s">
        <v>46</v>
      </c>
      <c r="Y65" s="221" t="s">
        <v>966</v>
      </c>
      <c r="Z65" s="221" t="s">
        <v>967</v>
      </c>
      <c r="AA65" s="221">
        <v>5</v>
      </c>
      <c r="AB65" s="221" t="s">
        <v>482</v>
      </c>
      <c r="AC65" s="221">
        <v>750</v>
      </c>
      <c r="AD65" s="221" t="s">
        <v>120</v>
      </c>
      <c r="AE65" s="221"/>
    </row>
    <row r="66" spans="1:31" ht="15" customHeight="1" x14ac:dyDescent="0.25">
      <c r="A66" s="221" t="s">
        <v>889</v>
      </c>
      <c r="B66" s="221" t="s">
        <v>1189</v>
      </c>
      <c r="C66" s="221">
        <v>1.4E-2</v>
      </c>
      <c r="D66" s="221" t="s">
        <v>109</v>
      </c>
      <c r="E66" s="221">
        <v>10</v>
      </c>
      <c r="F66" s="221" t="s">
        <v>93</v>
      </c>
      <c r="G66" s="221"/>
      <c r="H66" s="221"/>
      <c r="I66" s="221" t="s">
        <v>46</v>
      </c>
      <c r="J66" s="221" t="s">
        <v>59</v>
      </c>
      <c r="K66" s="221">
        <v>5</v>
      </c>
      <c r="L66" s="221" t="s">
        <v>48</v>
      </c>
      <c r="M66" s="221" t="s">
        <v>102</v>
      </c>
      <c r="N66" s="221" t="s">
        <v>52</v>
      </c>
      <c r="O66" s="221" t="s">
        <v>53</v>
      </c>
      <c r="P66" s="221" t="s">
        <v>66</v>
      </c>
      <c r="Q66" s="221" t="s">
        <v>42</v>
      </c>
      <c r="R66" s="221" t="s">
        <v>113</v>
      </c>
      <c r="S66" s="221">
        <v>0</v>
      </c>
      <c r="T66" s="221" t="s">
        <v>55</v>
      </c>
      <c r="U66" s="221" t="s">
        <v>890</v>
      </c>
      <c r="V66" s="221" t="s">
        <v>32</v>
      </c>
      <c r="W66" s="221">
        <v>0.01</v>
      </c>
      <c r="X66" s="221" t="s">
        <v>46</v>
      </c>
      <c r="Y66" s="221" t="s">
        <v>410</v>
      </c>
      <c r="Z66" s="221" t="s">
        <v>220</v>
      </c>
      <c r="AA66" s="221">
        <v>10</v>
      </c>
      <c r="AB66" s="221" t="s">
        <v>482</v>
      </c>
      <c r="AC66" s="221">
        <v>750</v>
      </c>
      <c r="AD66" s="221" t="s">
        <v>116</v>
      </c>
      <c r="AE66" s="221"/>
    </row>
    <row r="67" spans="1:31" ht="15" customHeight="1" x14ac:dyDescent="0.25">
      <c r="A67" s="221" t="s">
        <v>888</v>
      </c>
      <c r="B67" s="221" t="s">
        <v>1189</v>
      </c>
      <c r="C67" s="221">
        <v>3.5999999999999997E-2</v>
      </c>
      <c r="D67" s="221" t="s">
        <v>111</v>
      </c>
      <c r="E67" s="221">
        <v>5</v>
      </c>
      <c r="F67" s="221" t="s">
        <v>93</v>
      </c>
      <c r="G67" s="221"/>
      <c r="H67" s="221"/>
      <c r="I67" s="221" t="s">
        <v>826</v>
      </c>
      <c r="J67" s="221" t="s">
        <v>59</v>
      </c>
      <c r="K67" s="221">
        <v>240</v>
      </c>
      <c r="L67" s="221" t="s">
        <v>457</v>
      </c>
      <c r="M67" s="221" t="s">
        <v>102</v>
      </c>
      <c r="N67" s="221" t="s">
        <v>52</v>
      </c>
      <c r="O67" s="221" t="s">
        <v>53</v>
      </c>
      <c r="P67" s="221" t="s">
        <v>66</v>
      </c>
      <c r="Q67" s="221" t="s">
        <v>42</v>
      </c>
      <c r="R67" s="221" t="s">
        <v>113</v>
      </c>
      <c r="S67" s="221"/>
      <c r="T67" s="221"/>
      <c r="U67" s="221" t="s">
        <v>165</v>
      </c>
      <c r="V67" s="221" t="s">
        <v>32</v>
      </c>
      <c r="W67" s="221">
        <v>0.01</v>
      </c>
      <c r="X67" s="221" t="s">
        <v>415</v>
      </c>
      <c r="Y67" s="221" t="s">
        <v>872</v>
      </c>
      <c r="Z67" s="221" t="s">
        <v>873</v>
      </c>
      <c r="AA67" s="221">
        <v>2</v>
      </c>
      <c r="AB67" s="221" t="s">
        <v>812</v>
      </c>
      <c r="AC67" s="221">
        <v>350</v>
      </c>
      <c r="AD67" s="221" t="s">
        <v>116</v>
      </c>
      <c r="AE67" s="221"/>
    </row>
    <row r="68" spans="1:31" ht="15" customHeight="1" x14ac:dyDescent="0.25">
      <c r="A68" s="221" t="s">
        <v>396</v>
      </c>
      <c r="B68" s="221" t="s">
        <v>1189</v>
      </c>
      <c r="C68" s="221">
        <v>3.1E-2</v>
      </c>
      <c r="D68" s="221" t="s">
        <v>111</v>
      </c>
      <c r="E68" s="221">
        <v>10</v>
      </c>
      <c r="F68" s="221" t="s">
        <v>93</v>
      </c>
      <c r="G68" s="221"/>
      <c r="H68" s="221"/>
      <c r="I68" s="221" t="s">
        <v>32</v>
      </c>
      <c r="J68" s="221" t="s">
        <v>59</v>
      </c>
      <c r="K68" s="221">
        <v>900</v>
      </c>
      <c r="L68" s="221" t="s">
        <v>34</v>
      </c>
      <c r="M68" s="221" t="s">
        <v>102</v>
      </c>
      <c r="N68" s="221" t="s">
        <v>52</v>
      </c>
      <c r="O68" s="221" t="s">
        <v>85</v>
      </c>
      <c r="P68" s="221" t="s">
        <v>66</v>
      </c>
      <c r="Q68" s="221" t="s">
        <v>42</v>
      </c>
      <c r="R68" s="221" t="s">
        <v>113</v>
      </c>
      <c r="S68" s="221"/>
      <c r="T68" s="221"/>
      <c r="U68" s="221"/>
      <c r="V68" s="221" t="s">
        <v>46</v>
      </c>
      <c r="W68" s="221" t="s">
        <v>397</v>
      </c>
      <c r="X68" s="221" t="s">
        <v>32</v>
      </c>
      <c r="Y68" s="221" t="s">
        <v>403</v>
      </c>
      <c r="Z68" s="221" t="s">
        <v>404</v>
      </c>
      <c r="AA68" s="221">
        <v>5</v>
      </c>
      <c r="AB68" s="221" t="s">
        <v>405</v>
      </c>
      <c r="AC68" s="221"/>
      <c r="AD68" s="221" t="s">
        <v>116</v>
      </c>
      <c r="AE68" s="221"/>
    </row>
    <row r="69" spans="1:31" ht="15" customHeight="1" x14ac:dyDescent="0.25">
      <c r="A69" s="221" t="s">
        <v>1043</v>
      </c>
      <c r="B69" s="221" t="s">
        <v>1189</v>
      </c>
      <c r="C69" s="221">
        <v>0.14000000000000001</v>
      </c>
      <c r="D69" s="221" t="s">
        <v>109</v>
      </c>
      <c r="E69" s="221">
        <v>10</v>
      </c>
      <c r="F69" s="221" t="s">
        <v>93</v>
      </c>
      <c r="G69" s="221"/>
      <c r="H69" s="221"/>
      <c r="I69" s="221" t="s">
        <v>46</v>
      </c>
      <c r="J69" s="221" t="s">
        <v>59</v>
      </c>
      <c r="K69" s="221">
        <v>300</v>
      </c>
      <c r="L69" s="221" t="s">
        <v>34</v>
      </c>
      <c r="M69" s="221" t="s">
        <v>102</v>
      </c>
      <c r="N69" s="221" t="s">
        <v>52</v>
      </c>
      <c r="O69" s="221" t="s">
        <v>53</v>
      </c>
      <c r="P69" s="221" t="s">
        <v>66</v>
      </c>
      <c r="Q69" s="221" t="s">
        <v>42</v>
      </c>
      <c r="R69" s="221" t="s">
        <v>113</v>
      </c>
      <c r="S69" s="221" t="s">
        <v>976</v>
      </c>
      <c r="T69" s="221" t="s">
        <v>896</v>
      </c>
      <c r="U69" s="221" t="s">
        <v>984</v>
      </c>
      <c r="V69" s="221" t="s">
        <v>32</v>
      </c>
      <c r="W69" s="221" t="s">
        <v>979</v>
      </c>
      <c r="X69" s="221" t="s">
        <v>46</v>
      </c>
      <c r="Y69" s="221" t="s">
        <v>985</v>
      </c>
      <c r="Z69" s="221" t="s">
        <v>986</v>
      </c>
      <c r="AA69" s="221">
        <v>5</v>
      </c>
      <c r="AB69" s="221" t="s">
        <v>987</v>
      </c>
      <c r="AC69" s="221">
        <v>500</v>
      </c>
      <c r="AD69" s="221" t="s">
        <v>116</v>
      </c>
      <c r="AE69" s="221"/>
    </row>
    <row r="70" spans="1:31" ht="15" customHeight="1" x14ac:dyDescent="0.25">
      <c r="A70" s="221" t="s">
        <v>653</v>
      </c>
      <c r="B70" s="221" t="s">
        <v>1189</v>
      </c>
      <c r="C70" s="221">
        <v>8.2000000000000003E-2</v>
      </c>
      <c r="D70" s="221" t="s">
        <v>111</v>
      </c>
      <c r="E70" s="221">
        <v>10</v>
      </c>
      <c r="F70" s="221" t="s">
        <v>93</v>
      </c>
      <c r="G70" s="221"/>
      <c r="H70" s="221"/>
      <c r="I70" s="221" t="s">
        <v>32</v>
      </c>
      <c r="J70" s="221" t="s">
        <v>59</v>
      </c>
      <c r="K70" s="221">
        <v>1500</v>
      </c>
      <c r="L70" s="221" t="s">
        <v>48</v>
      </c>
      <c r="M70" s="221" t="s">
        <v>102</v>
      </c>
      <c r="N70" s="221" t="s">
        <v>52</v>
      </c>
      <c r="O70" s="221" t="s">
        <v>53</v>
      </c>
      <c r="P70" s="221" t="s">
        <v>66</v>
      </c>
      <c r="Q70" s="221" t="s">
        <v>42</v>
      </c>
      <c r="R70" s="221" t="s">
        <v>113</v>
      </c>
      <c r="S70" s="221"/>
      <c r="T70" s="221">
        <v>0</v>
      </c>
      <c r="U70" s="221" t="s">
        <v>627</v>
      </c>
      <c r="V70" s="221" t="s">
        <v>32</v>
      </c>
      <c r="W70" s="221">
        <v>0.01</v>
      </c>
      <c r="X70" s="221" t="s">
        <v>46</v>
      </c>
      <c r="Y70" s="221" t="s">
        <v>640</v>
      </c>
      <c r="Z70" s="221" t="s">
        <v>641</v>
      </c>
      <c r="AA70" s="221">
        <v>20</v>
      </c>
      <c r="AB70" s="221" t="s">
        <v>491</v>
      </c>
      <c r="AC70" s="221">
        <v>214</v>
      </c>
      <c r="AD70" s="221" t="s">
        <v>116</v>
      </c>
      <c r="AE70" s="221"/>
    </row>
    <row r="71" spans="1:31" ht="15" customHeight="1" x14ac:dyDescent="0.25">
      <c r="A71" s="221" t="s">
        <v>440</v>
      </c>
      <c r="B71" s="221" t="s">
        <v>1189</v>
      </c>
      <c r="C71" s="221"/>
      <c r="D71" s="221"/>
      <c r="E71" s="221">
        <v>10</v>
      </c>
      <c r="F71" s="221" t="s">
        <v>93</v>
      </c>
      <c r="G71" s="221"/>
      <c r="H71" s="221"/>
      <c r="I71" s="221" t="s">
        <v>46</v>
      </c>
      <c r="J71" s="221" t="s">
        <v>59</v>
      </c>
      <c r="K71" s="221">
        <v>600</v>
      </c>
      <c r="L71" s="221" t="s">
        <v>35</v>
      </c>
      <c r="M71" s="221" t="s">
        <v>102</v>
      </c>
      <c r="N71" s="221" t="s">
        <v>78</v>
      </c>
      <c r="O71" s="221" t="s">
        <v>85</v>
      </c>
      <c r="P71" s="221" t="s">
        <v>66</v>
      </c>
      <c r="Q71" s="221" t="s">
        <v>42</v>
      </c>
      <c r="R71" s="221" t="s">
        <v>113</v>
      </c>
      <c r="S71" s="221"/>
      <c r="T71" s="221"/>
      <c r="U71" s="221"/>
      <c r="V71" s="221" t="s">
        <v>32</v>
      </c>
      <c r="W71" s="221">
        <v>5.0000000000000001E-3</v>
      </c>
      <c r="X71" s="221" t="s">
        <v>32</v>
      </c>
      <c r="Y71" s="221" t="s">
        <v>441</v>
      </c>
      <c r="Z71" s="221" t="s">
        <v>442</v>
      </c>
      <c r="AA71" s="221">
        <v>20</v>
      </c>
      <c r="AB71" s="221"/>
      <c r="AC71" s="221">
        <v>850</v>
      </c>
      <c r="AD71" s="221" t="s">
        <v>117</v>
      </c>
      <c r="AE71" s="221"/>
    </row>
    <row r="72" spans="1:31" ht="15" customHeight="1" x14ac:dyDescent="0.25">
      <c r="A72" s="221" t="s">
        <v>809</v>
      </c>
      <c r="B72" s="221" t="s">
        <v>1189</v>
      </c>
      <c r="C72" s="221">
        <v>4.2000000000000003E-2</v>
      </c>
      <c r="D72" s="221" t="s">
        <v>109</v>
      </c>
      <c r="E72" s="221"/>
      <c r="F72" s="221" t="s">
        <v>93</v>
      </c>
      <c r="G72" s="221" t="s">
        <v>810</v>
      </c>
      <c r="H72" s="221"/>
      <c r="I72" s="221" t="s">
        <v>46</v>
      </c>
      <c r="J72" s="221" t="s">
        <v>59</v>
      </c>
      <c r="K72" s="221">
        <v>300</v>
      </c>
      <c r="L72" s="221" t="s">
        <v>35</v>
      </c>
      <c r="M72" s="221" t="s">
        <v>102</v>
      </c>
      <c r="N72" s="221" t="s">
        <v>52</v>
      </c>
      <c r="O72" s="221" t="s">
        <v>53</v>
      </c>
      <c r="P72" s="221" t="s">
        <v>77</v>
      </c>
      <c r="Q72" s="221" t="s">
        <v>42</v>
      </c>
      <c r="R72" s="221" t="s">
        <v>113</v>
      </c>
      <c r="S72" s="221"/>
      <c r="T72" s="221"/>
      <c r="U72" s="221" t="s">
        <v>165</v>
      </c>
      <c r="V72" s="221" t="s">
        <v>32</v>
      </c>
      <c r="W72" s="221">
        <v>0.01</v>
      </c>
      <c r="X72" s="221" t="s">
        <v>46</v>
      </c>
      <c r="Y72" s="221" t="s">
        <v>341</v>
      </c>
      <c r="Z72" s="221" t="s">
        <v>811</v>
      </c>
      <c r="AA72" s="221">
        <v>0.5</v>
      </c>
      <c r="AB72" s="221" t="s">
        <v>812</v>
      </c>
      <c r="AC72" s="221">
        <v>700</v>
      </c>
      <c r="AD72" s="221" t="s">
        <v>117</v>
      </c>
      <c r="AE72" s="221"/>
    </row>
    <row r="73" spans="1:31" ht="15" customHeight="1" x14ac:dyDescent="0.25">
      <c r="A73" s="221" t="s">
        <v>311</v>
      </c>
      <c r="B73" s="221" t="s">
        <v>1189</v>
      </c>
      <c r="C73" s="221">
        <v>3.7999999999999999E-2</v>
      </c>
      <c r="D73" s="221" t="s">
        <v>111</v>
      </c>
      <c r="E73" s="221">
        <v>10</v>
      </c>
      <c r="F73" s="221" t="s">
        <v>93</v>
      </c>
      <c r="G73" s="221"/>
      <c r="H73" s="221"/>
      <c r="I73" s="221" t="s">
        <v>46</v>
      </c>
      <c r="J73" s="221" t="s">
        <v>59</v>
      </c>
      <c r="K73" s="221">
        <v>180</v>
      </c>
      <c r="L73" s="221" t="s">
        <v>315</v>
      </c>
      <c r="M73" s="221" t="s">
        <v>102</v>
      </c>
      <c r="N73" s="221" t="s">
        <v>52</v>
      </c>
      <c r="O73" s="221" t="s">
        <v>53</v>
      </c>
      <c r="P73" s="221" t="s">
        <v>66</v>
      </c>
      <c r="Q73" s="221" t="s">
        <v>42</v>
      </c>
      <c r="R73" s="221" t="s">
        <v>113</v>
      </c>
      <c r="S73" s="221">
        <v>6</v>
      </c>
      <c r="T73" s="221"/>
      <c r="U73" s="221"/>
      <c r="V73" s="221" t="s">
        <v>32</v>
      </c>
      <c r="W73" s="221">
        <v>5.0000000000000001E-3</v>
      </c>
      <c r="X73" s="221"/>
      <c r="Y73" s="221" t="s">
        <v>316</v>
      </c>
      <c r="Z73" s="221" t="s">
        <v>220</v>
      </c>
      <c r="AA73" s="221">
        <v>5</v>
      </c>
      <c r="AB73" s="221"/>
      <c r="AC73" s="221"/>
      <c r="AD73" s="221"/>
      <c r="AE73" s="221"/>
    </row>
    <row r="74" spans="1:31" ht="15" customHeight="1" x14ac:dyDescent="0.25">
      <c r="A74" s="221" t="s">
        <v>280</v>
      </c>
      <c r="B74" s="221" t="s">
        <v>1189</v>
      </c>
      <c r="C74" s="221">
        <v>3.2550000000000003E-2</v>
      </c>
      <c r="D74" s="221" t="s">
        <v>241</v>
      </c>
      <c r="E74" s="221">
        <v>10</v>
      </c>
      <c r="F74" s="221" t="s">
        <v>93</v>
      </c>
      <c r="G74" s="221"/>
      <c r="H74" s="221"/>
      <c r="I74" s="221" t="s">
        <v>46</v>
      </c>
      <c r="J74" s="221" t="s">
        <v>59</v>
      </c>
      <c r="K74" s="221">
        <v>120</v>
      </c>
      <c r="L74" s="221" t="s">
        <v>34</v>
      </c>
      <c r="M74" s="221" t="s">
        <v>102</v>
      </c>
      <c r="N74" s="221" t="s">
        <v>52</v>
      </c>
      <c r="O74" s="221" t="s">
        <v>53</v>
      </c>
      <c r="P74" s="221" t="s">
        <v>66</v>
      </c>
      <c r="Q74" s="221" t="s">
        <v>42</v>
      </c>
      <c r="R74" s="221" t="s">
        <v>113</v>
      </c>
      <c r="S74" s="221">
        <v>8.0000000000008953E-3</v>
      </c>
      <c r="T74" s="221"/>
      <c r="U74" s="221" t="s">
        <v>248</v>
      </c>
      <c r="V74" s="221" t="s">
        <v>32</v>
      </c>
      <c r="W74" s="221">
        <v>3.0000000000000001E-3</v>
      </c>
      <c r="X74" s="221" t="s">
        <v>46</v>
      </c>
      <c r="Y74" s="221" t="s">
        <v>243</v>
      </c>
      <c r="Z74" s="221" t="s">
        <v>244</v>
      </c>
      <c r="AA74" s="221">
        <v>1</v>
      </c>
      <c r="AB74" s="221" t="s">
        <v>245</v>
      </c>
      <c r="AC74" s="221">
        <v>460</v>
      </c>
      <c r="AD74" s="221" t="s">
        <v>78</v>
      </c>
      <c r="AE74" s="221" t="s">
        <v>246</v>
      </c>
    </row>
    <row r="75" spans="1:31" ht="15" customHeight="1" x14ac:dyDescent="0.25">
      <c r="A75" s="221" t="s">
        <v>575</v>
      </c>
      <c r="B75" s="221" t="s">
        <v>1189</v>
      </c>
      <c r="C75" s="221"/>
      <c r="D75" s="221"/>
      <c r="E75" s="221">
        <v>10</v>
      </c>
      <c r="F75" s="221" t="s">
        <v>93</v>
      </c>
      <c r="G75" s="221"/>
      <c r="H75" s="221"/>
      <c r="I75" s="221" t="s">
        <v>46</v>
      </c>
      <c r="J75" s="221" t="s">
        <v>70</v>
      </c>
      <c r="K75" s="221">
        <v>300</v>
      </c>
      <c r="L75" s="221" t="s">
        <v>34</v>
      </c>
      <c r="M75" s="221" t="s">
        <v>102</v>
      </c>
      <c r="N75" s="221" t="s">
        <v>52</v>
      </c>
      <c r="O75" s="221" t="s">
        <v>53</v>
      </c>
      <c r="P75" s="221" t="s">
        <v>66</v>
      </c>
      <c r="Q75" s="221" t="s">
        <v>42</v>
      </c>
      <c r="R75" s="221" t="s">
        <v>113</v>
      </c>
      <c r="S75" s="221">
        <v>2</v>
      </c>
      <c r="T75" s="221"/>
      <c r="U75" s="221" t="s">
        <v>165</v>
      </c>
      <c r="V75" s="221" t="s">
        <v>46</v>
      </c>
      <c r="W75" s="221"/>
      <c r="X75" s="221" t="s">
        <v>46</v>
      </c>
      <c r="Y75" s="221" t="s">
        <v>557</v>
      </c>
      <c r="Z75" s="221" t="s">
        <v>558</v>
      </c>
      <c r="AA75" s="221">
        <v>5</v>
      </c>
      <c r="AB75" s="221" t="s">
        <v>482</v>
      </c>
      <c r="AC75" s="221">
        <v>300</v>
      </c>
      <c r="AD75" s="221" t="s">
        <v>116</v>
      </c>
      <c r="AE75" s="221"/>
    </row>
    <row r="76" spans="1:31" ht="15" customHeight="1" x14ac:dyDescent="0.25">
      <c r="A76" s="221" t="s">
        <v>1247</v>
      </c>
      <c r="B76" s="221" t="s">
        <v>1189</v>
      </c>
      <c r="C76" s="221">
        <v>3.6999999999999998E-2</v>
      </c>
      <c r="D76" s="221" t="s">
        <v>110</v>
      </c>
      <c r="E76" s="221">
        <v>10</v>
      </c>
      <c r="F76" s="221" t="s">
        <v>93</v>
      </c>
      <c r="G76" s="221"/>
      <c r="H76" s="221"/>
      <c r="I76" s="221" t="s">
        <v>46</v>
      </c>
      <c r="J76" s="221" t="s">
        <v>59</v>
      </c>
      <c r="K76" s="221">
        <v>60</v>
      </c>
      <c r="L76" s="221" t="s">
        <v>34</v>
      </c>
      <c r="M76" s="221" t="s">
        <v>102</v>
      </c>
      <c r="N76" s="221" t="s">
        <v>52</v>
      </c>
      <c r="O76" s="221" t="s">
        <v>53</v>
      </c>
      <c r="P76" s="221" t="s">
        <v>66</v>
      </c>
      <c r="Q76" s="221" t="s">
        <v>42</v>
      </c>
      <c r="R76" s="221" t="s">
        <v>113</v>
      </c>
      <c r="S76" s="221">
        <v>1</v>
      </c>
      <c r="T76" s="221"/>
      <c r="U76" s="221" t="s">
        <v>917</v>
      </c>
      <c r="V76" s="221" t="s">
        <v>32</v>
      </c>
      <c r="W76" s="221">
        <v>0.01</v>
      </c>
      <c r="X76" s="221" t="s">
        <v>46</v>
      </c>
      <c r="Y76" s="221" t="s">
        <v>295</v>
      </c>
      <c r="Z76" s="221" t="s">
        <v>718</v>
      </c>
      <c r="AA76" s="221">
        <v>5</v>
      </c>
      <c r="AB76" s="221" t="s">
        <v>526</v>
      </c>
      <c r="AC76" s="221">
        <v>425</v>
      </c>
      <c r="AD76" s="221" t="s">
        <v>117</v>
      </c>
      <c r="AE76" s="221"/>
    </row>
    <row r="77" spans="1:31" ht="15" customHeight="1" x14ac:dyDescent="0.25">
      <c r="A77" s="221" t="s">
        <v>338</v>
      </c>
      <c r="B77" s="221" t="s">
        <v>1189</v>
      </c>
      <c r="C77" s="221">
        <v>2.3E-2</v>
      </c>
      <c r="D77" s="221" t="s">
        <v>111</v>
      </c>
      <c r="E77" s="221">
        <v>10</v>
      </c>
      <c r="F77" s="221" t="s">
        <v>96</v>
      </c>
      <c r="G77" s="221"/>
      <c r="H77" s="221"/>
      <c r="I77" s="221" t="s">
        <v>32</v>
      </c>
      <c r="J77" s="221" t="s">
        <v>59</v>
      </c>
      <c r="K77" s="221">
        <v>3</v>
      </c>
      <c r="L77" s="221" t="s">
        <v>339</v>
      </c>
      <c r="M77" s="221" t="s">
        <v>102</v>
      </c>
      <c r="N77" s="221" t="s">
        <v>52</v>
      </c>
      <c r="O77" s="221" t="s">
        <v>53</v>
      </c>
      <c r="P77" s="221" t="s">
        <v>66</v>
      </c>
      <c r="Q77" s="221" t="s">
        <v>42</v>
      </c>
      <c r="R77" s="221" t="s">
        <v>113</v>
      </c>
      <c r="S77" s="221">
        <v>0</v>
      </c>
      <c r="T77" s="221"/>
      <c r="U77" s="221" t="s">
        <v>165</v>
      </c>
      <c r="V77" s="221" t="s">
        <v>32</v>
      </c>
      <c r="W77" s="221"/>
      <c r="X77" s="221"/>
      <c r="Y77" s="221" t="s">
        <v>341</v>
      </c>
      <c r="Z77" s="221" t="s">
        <v>342</v>
      </c>
      <c r="AA77" s="221">
        <v>2</v>
      </c>
      <c r="AB77" s="221" t="s">
        <v>343</v>
      </c>
      <c r="AC77" s="221">
        <v>523</v>
      </c>
      <c r="AD77" s="221" t="s">
        <v>116</v>
      </c>
      <c r="AE77" s="221"/>
    </row>
    <row r="78" spans="1:31" ht="15" customHeight="1" x14ac:dyDescent="0.25">
      <c r="A78" s="221" t="s">
        <v>576</v>
      </c>
      <c r="B78" s="221" t="s">
        <v>1189</v>
      </c>
      <c r="C78" s="221">
        <v>5.7000000000000002E-2</v>
      </c>
      <c r="D78" s="221" t="s">
        <v>111</v>
      </c>
      <c r="E78" s="221">
        <v>10</v>
      </c>
      <c r="F78" s="221" t="s">
        <v>93</v>
      </c>
      <c r="G78" s="221"/>
      <c r="H78" s="221"/>
      <c r="I78" s="221" t="s">
        <v>46</v>
      </c>
      <c r="J78" s="221" t="s">
        <v>59</v>
      </c>
      <c r="K78" s="221">
        <v>10</v>
      </c>
      <c r="L78" s="221" t="s">
        <v>48</v>
      </c>
      <c r="M78" s="221" t="s">
        <v>103</v>
      </c>
      <c r="N78" s="221" t="s">
        <v>52</v>
      </c>
      <c r="O78" s="221" t="s">
        <v>53</v>
      </c>
      <c r="P78" s="221" t="s">
        <v>41</v>
      </c>
      <c r="Q78" s="221"/>
      <c r="R78" s="221" t="s">
        <v>113</v>
      </c>
      <c r="S78" s="221"/>
      <c r="T78" s="221"/>
      <c r="U78" s="221"/>
      <c r="V78" s="221" t="s">
        <v>46</v>
      </c>
      <c r="W78" s="221"/>
      <c r="X78" s="221" t="s">
        <v>46</v>
      </c>
      <c r="Y78" s="221" t="s">
        <v>592</v>
      </c>
      <c r="Z78" s="221" t="s">
        <v>593</v>
      </c>
      <c r="AA78" s="221">
        <v>2</v>
      </c>
      <c r="AB78" s="221" t="s">
        <v>127</v>
      </c>
      <c r="AC78" s="221">
        <v>554</v>
      </c>
      <c r="AD78" s="221" t="s">
        <v>120</v>
      </c>
      <c r="AE78" s="221"/>
    </row>
    <row r="79" spans="1:31" ht="15" customHeight="1" x14ac:dyDescent="0.25">
      <c r="A79" s="221" t="s">
        <v>1318</v>
      </c>
      <c r="B79" s="221" t="s">
        <v>1189</v>
      </c>
      <c r="C79" s="221">
        <v>0.13</v>
      </c>
      <c r="D79" s="221" t="s">
        <v>111</v>
      </c>
      <c r="E79" s="221">
        <v>10</v>
      </c>
      <c r="F79" s="221" t="s">
        <v>93</v>
      </c>
      <c r="G79" s="221"/>
      <c r="H79" s="221"/>
      <c r="I79" s="221" t="s">
        <v>46</v>
      </c>
      <c r="J79" s="221" t="s">
        <v>47</v>
      </c>
      <c r="K79" s="221">
        <v>120</v>
      </c>
      <c r="L79" s="221" t="s">
        <v>35</v>
      </c>
      <c r="M79" s="221" t="s">
        <v>102</v>
      </c>
      <c r="N79" s="221" t="s">
        <v>52</v>
      </c>
      <c r="O79" s="221" t="s">
        <v>53</v>
      </c>
      <c r="P79" s="221" t="s">
        <v>66</v>
      </c>
      <c r="Q79" s="221" t="s">
        <v>42</v>
      </c>
      <c r="R79" s="221" t="s">
        <v>113</v>
      </c>
      <c r="S79" s="221"/>
      <c r="T79" s="221"/>
      <c r="U79" s="221" t="s">
        <v>890</v>
      </c>
      <c r="V79" s="221" t="s">
        <v>32</v>
      </c>
      <c r="W79" s="221">
        <v>0.01</v>
      </c>
      <c r="X79" s="221" t="s">
        <v>46</v>
      </c>
      <c r="Y79" s="221" t="s">
        <v>1308</v>
      </c>
      <c r="Z79" s="221" t="s">
        <v>641</v>
      </c>
      <c r="AA79" s="221">
        <v>2</v>
      </c>
      <c r="AB79" s="221" t="s">
        <v>1309</v>
      </c>
      <c r="AC79" s="221">
        <v>600</v>
      </c>
      <c r="AD79" s="221" t="s">
        <v>116</v>
      </c>
      <c r="AE79" s="221"/>
    </row>
    <row r="80" spans="1:31" ht="15" customHeight="1" x14ac:dyDescent="0.25">
      <c r="A80" s="221" t="s">
        <v>1282</v>
      </c>
      <c r="B80" s="221" t="s">
        <v>1189</v>
      </c>
      <c r="C80" s="221">
        <v>6.6E-3</v>
      </c>
      <c r="D80" s="221" t="s">
        <v>110</v>
      </c>
      <c r="E80" s="221">
        <v>10</v>
      </c>
      <c r="F80" s="221" t="s">
        <v>93</v>
      </c>
      <c r="G80" s="221"/>
      <c r="H80" s="221"/>
      <c r="I80" s="221" t="s">
        <v>46</v>
      </c>
      <c r="J80" s="221" t="s">
        <v>59</v>
      </c>
      <c r="K80" s="221">
        <v>600</v>
      </c>
      <c r="L80" s="221" t="s">
        <v>35</v>
      </c>
      <c r="M80" s="221" t="s">
        <v>102</v>
      </c>
      <c r="N80" s="221" t="s">
        <v>52</v>
      </c>
      <c r="O80" s="221" t="s">
        <v>85</v>
      </c>
      <c r="P80" s="221" t="s">
        <v>66</v>
      </c>
      <c r="Q80" s="221" t="s">
        <v>42</v>
      </c>
      <c r="R80" s="221" t="s">
        <v>1284</v>
      </c>
      <c r="S80" s="221">
        <v>0.36</v>
      </c>
      <c r="T80" s="221">
        <v>4.6300000000000001E-2</v>
      </c>
      <c r="U80" s="221" t="s">
        <v>1288</v>
      </c>
      <c r="V80" s="221" t="s">
        <v>32</v>
      </c>
      <c r="W80" s="221">
        <v>5.0000000000000001E-3</v>
      </c>
      <c r="X80" s="221" t="s">
        <v>32</v>
      </c>
      <c r="Y80" s="221" t="s">
        <v>1221</v>
      </c>
      <c r="Z80" s="221" t="s">
        <v>1222</v>
      </c>
      <c r="AA80" s="221">
        <v>5</v>
      </c>
      <c r="AB80" s="221" t="s">
        <v>216</v>
      </c>
      <c r="AC80" s="221">
        <v>842</v>
      </c>
      <c r="AD80" s="221" t="s">
        <v>116</v>
      </c>
      <c r="AE80" s="221"/>
    </row>
    <row r="81" spans="1:31" ht="15" customHeight="1" x14ac:dyDescent="0.25">
      <c r="A81" s="221" t="s">
        <v>1074</v>
      </c>
      <c r="B81" s="221" t="s">
        <v>1189</v>
      </c>
      <c r="C81" s="221">
        <v>9.1999999999999998E-2</v>
      </c>
      <c r="D81" s="221" t="s">
        <v>111</v>
      </c>
      <c r="E81" s="221" t="s">
        <v>1044</v>
      </c>
      <c r="F81" s="221" t="s">
        <v>93</v>
      </c>
      <c r="G81" s="221"/>
      <c r="H81" s="221"/>
      <c r="I81" s="221" t="s">
        <v>46</v>
      </c>
      <c r="J81" s="221" t="s">
        <v>59</v>
      </c>
      <c r="K81" s="221">
        <v>1200</v>
      </c>
      <c r="L81" s="221" t="s">
        <v>48</v>
      </c>
      <c r="M81" s="221" t="s">
        <v>102</v>
      </c>
      <c r="N81" s="221" t="s">
        <v>52</v>
      </c>
      <c r="O81" s="221" t="s">
        <v>53</v>
      </c>
      <c r="P81" s="221" t="s">
        <v>66</v>
      </c>
      <c r="Q81" s="221" t="s">
        <v>42</v>
      </c>
      <c r="R81" s="221" t="s">
        <v>113</v>
      </c>
      <c r="S81" s="221"/>
      <c r="T81" s="221"/>
      <c r="U81" s="221" t="s">
        <v>165</v>
      </c>
      <c r="V81" s="221" t="s">
        <v>32</v>
      </c>
      <c r="W81" s="221" t="s">
        <v>397</v>
      </c>
      <c r="X81" s="221" t="s">
        <v>46</v>
      </c>
      <c r="Y81" s="221" t="s">
        <v>1065</v>
      </c>
      <c r="Z81" s="221" t="s">
        <v>1066</v>
      </c>
      <c r="AA81" s="221" t="s">
        <v>1063</v>
      </c>
      <c r="AB81" s="221" t="s">
        <v>1067</v>
      </c>
      <c r="AC81" s="221">
        <v>350</v>
      </c>
      <c r="AD81" s="221" t="s">
        <v>116</v>
      </c>
      <c r="AE81" s="221"/>
    </row>
    <row r="82" spans="1:31" ht="15" customHeight="1" x14ac:dyDescent="0.25">
      <c r="A82" s="221" t="s">
        <v>722</v>
      </c>
      <c r="B82" s="221" t="s">
        <v>1189</v>
      </c>
      <c r="C82" s="221">
        <v>9.5333333333333325E-2</v>
      </c>
      <c r="D82" s="221" t="s">
        <v>110</v>
      </c>
      <c r="E82" s="221">
        <v>10</v>
      </c>
      <c r="F82" s="221" t="s">
        <v>93</v>
      </c>
      <c r="G82" s="221"/>
      <c r="H82" s="221"/>
      <c r="I82" s="221" t="s">
        <v>46</v>
      </c>
      <c r="J82" s="221" t="s">
        <v>59</v>
      </c>
      <c r="K82" s="221">
        <v>120</v>
      </c>
      <c r="L82" s="221" t="s">
        <v>34</v>
      </c>
      <c r="M82" s="221" t="s">
        <v>102</v>
      </c>
      <c r="N82" s="221" t="s">
        <v>52</v>
      </c>
      <c r="O82" s="221" t="s">
        <v>53</v>
      </c>
      <c r="P82" s="221" t="s">
        <v>66</v>
      </c>
      <c r="Q82" s="221" t="s">
        <v>42</v>
      </c>
      <c r="R82" s="221" t="s">
        <v>113</v>
      </c>
      <c r="S82" s="221" t="s">
        <v>181</v>
      </c>
      <c r="T82" s="221"/>
      <c r="U82" s="221"/>
      <c r="V82" s="221" t="s">
        <v>32</v>
      </c>
      <c r="W82" s="221">
        <v>0.01</v>
      </c>
      <c r="X82" s="221" t="s">
        <v>46</v>
      </c>
      <c r="Y82" s="221">
        <v>6495</v>
      </c>
      <c r="Z82" s="221" t="s">
        <v>718</v>
      </c>
      <c r="AA82" s="221">
        <v>5</v>
      </c>
      <c r="AB82" s="221" t="s">
        <v>127</v>
      </c>
      <c r="AC82" s="221">
        <v>696</v>
      </c>
      <c r="AD82" s="221" t="s">
        <v>117</v>
      </c>
      <c r="AE82" s="221"/>
    </row>
    <row r="83" spans="1:31" ht="15" customHeight="1" x14ac:dyDescent="0.25">
      <c r="A83" s="221" t="s">
        <v>1107</v>
      </c>
      <c r="B83" s="221" t="s">
        <v>1189</v>
      </c>
      <c r="C83" s="221">
        <v>0.12</v>
      </c>
      <c r="D83" s="221" t="s">
        <v>110</v>
      </c>
      <c r="E83" s="221">
        <v>10</v>
      </c>
      <c r="F83" s="221" t="s">
        <v>93</v>
      </c>
      <c r="G83" s="221"/>
      <c r="H83" s="221"/>
      <c r="I83" s="221" t="s">
        <v>32</v>
      </c>
      <c r="J83" s="221" t="s">
        <v>59</v>
      </c>
      <c r="K83" s="221">
        <v>60</v>
      </c>
      <c r="L83" s="221" t="s">
        <v>48</v>
      </c>
      <c r="M83" s="221" t="s">
        <v>102</v>
      </c>
      <c r="N83" s="221" t="s">
        <v>52</v>
      </c>
      <c r="O83" s="221" t="s">
        <v>53</v>
      </c>
      <c r="P83" s="221" t="s">
        <v>66</v>
      </c>
      <c r="Q83" s="221" t="s">
        <v>42</v>
      </c>
      <c r="R83" s="221" t="s">
        <v>113</v>
      </c>
      <c r="S83" s="221"/>
      <c r="T83" s="221"/>
      <c r="U83" s="221"/>
      <c r="V83" s="221" t="s">
        <v>32</v>
      </c>
      <c r="W83" s="221">
        <v>0.01</v>
      </c>
      <c r="X83" s="221" t="s">
        <v>46</v>
      </c>
      <c r="Y83" s="221" t="s">
        <v>1091</v>
      </c>
      <c r="Z83" s="221" t="s">
        <v>1092</v>
      </c>
      <c r="AA83" s="221">
        <v>0.5</v>
      </c>
      <c r="AB83" s="221" t="s">
        <v>1093</v>
      </c>
      <c r="AC83" s="221">
        <v>450</v>
      </c>
      <c r="AD83" s="221" t="s">
        <v>116</v>
      </c>
      <c r="AE83" s="221"/>
    </row>
    <row r="84" spans="1:31" ht="15" customHeight="1" x14ac:dyDescent="0.25">
      <c r="A84" s="221" t="s">
        <v>668</v>
      </c>
      <c r="B84" s="221" t="s">
        <v>1189</v>
      </c>
      <c r="C84" s="221"/>
      <c r="D84" s="221" t="s">
        <v>108</v>
      </c>
      <c r="E84" s="221">
        <v>10</v>
      </c>
      <c r="F84" s="221" t="s">
        <v>93</v>
      </c>
      <c r="G84" s="221"/>
      <c r="H84" s="221"/>
      <c r="I84" s="221" t="s">
        <v>46</v>
      </c>
      <c r="J84" s="221" t="s">
        <v>47</v>
      </c>
      <c r="K84" s="221">
        <v>120</v>
      </c>
      <c r="L84" s="221" t="s">
        <v>48</v>
      </c>
      <c r="M84" s="221" t="s">
        <v>103</v>
      </c>
      <c r="N84" s="221" t="s">
        <v>52</v>
      </c>
      <c r="O84" s="221" t="s">
        <v>53</v>
      </c>
      <c r="P84" s="221" t="s">
        <v>41</v>
      </c>
      <c r="Q84" s="221" t="s">
        <v>42</v>
      </c>
      <c r="R84" s="221" t="s">
        <v>113</v>
      </c>
      <c r="S84" s="221"/>
      <c r="T84" s="221"/>
      <c r="U84" s="221"/>
      <c r="V84" s="221" t="s">
        <v>32</v>
      </c>
      <c r="W84" s="221">
        <v>2E-3</v>
      </c>
      <c r="X84" s="221" t="s">
        <v>46</v>
      </c>
      <c r="Y84" s="221"/>
      <c r="Z84" s="221"/>
      <c r="AA84" s="221"/>
      <c r="AB84" s="221"/>
      <c r="AC84" s="221">
        <v>150</v>
      </c>
      <c r="AD84" s="221" t="s">
        <v>116</v>
      </c>
      <c r="AE84" s="221"/>
    </row>
    <row r="85" spans="1:31" ht="15" customHeight="1" x14ac:dyDescent="0.25">
      <c r="A85" s="221" t="s">
        <v>1075</v>
      </c>
      <c r="B85" s="221" t="s">
        <v>1189</v>
      </c>
      <c r="C85" s="221">
        <v>3.6999999999999998E-2</v>
      </c>
      <c r="D85" s="221" t="s">
        <v>111</v>
      </c>
      <c r="E85" s="221">
        <v>10</v>
      </c>
      <c r="F85" s="221" t="s">
        <v>93</v>
      </c>
      <c r="G85" s="221"/>
      <c r="H85" s="221"/>
      <c r="I85" s="221" t="s">
        <v>46</v>
      </c>
      <c r="J85" s="221" t="s">
        <v>59</v>
      </c>
      <c r="K85" s="221">
        <v>900</v>
      </c>
      <c r="L85" s="221" t="s">
        <v>48</v>
      </c>
      <c r="M85" s="221" t="s">
        <v>102</v>
      </c>
      <c r="N85" s="221" t="s">
        <v>52</v>
      </c>
      <c r="O85" s="221" t="s">
        <v>85</v>
      </c>
      <c r="P85" s="221" t="s">
        <v>66</v>
      </c>
      <c r="Q85" s="221" t="s">
        <v>42</v>
      </c>
      <c r="R85" s="221" t="s">
        <v>113</v>
      </c>
      <c r="S85" s="221">
        <v>6</v>
      </c>
      <c r="T85" s="221">
        <v>5</v>
      </c>
      <c r="U85" s="221" t="s">
        <v>1079</v>
      </c>
      <c r="V85" s="221" t="s">
        <v>32</v>
      </c>
      <c r="W85" s="221">
        <v>0.01</v>
      </c>
      <c r="X85" s="221" t="s">
        <v>32</v>
      </c>
      <c r="Y85" s="221" t="s">
        <v>1080</v>
      </c>
      <c r="Z85" s="221" t="s">
        <v>1081</v>
      </c>
      <c r="AA85" s="221">
        <v>4</v>
      </c>
      <c r="AB85" s="221" t="s">
        <v>216</v>
      </c>
      <c r="AC85" s="221">
        <v>730</v>
      </c>
      <c r="AD85" s="221" t="s">
        <v>116</v>
      </c>
      <c r="AE85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543C37E-7897-48AB-B7A0-60960C8308A3}">
          <x14:formula1>
            <xm:f>Desplegables!$P$2:$P$3</xm:f>
          </x14:formula1>
          <xm:sqref>Q2:Q85</xm:sqref>
        </x14:dataValidation>
        <x14:dataValidation type="list" errorStyle="information" allowBlank="1" showInputMessage="1" xr:uid="{60A39D6F-762D-4B06-A2C7-16E7F9C2500C}">
          <x14:formula1>
            <xm:f>Desplegables!$O$2:$O$6</xm:f>
          </x14:formula1>
          <xm:sqref>P2:P85</xm:sqref>
        </x14:dataValidation>
        <x14:dataValidation type="list" errorStyle="information" allowBlank="1" showInputMessage="1" xr:uid="{5340C9CB-2596-459F-BC2B-9F029A2B21AC}">
          <x14:formula1>
            <xm:f>Desplegables!$N$2:$N$10</xm:f>
          </x14:formula1>
          <xm:sqref>O2:O85</xm:sqref>
        </x14:dataValidation>
        <x14:dataValidation type="list" errorStyle="information" allowBlank="1" showInputMessage="1" xr:uid="{38E8D76B-82A8-46FA-8B52-322BCBD7771F}">
          <x14:formula1>
            <xm:f>Desplegables!$V$2:$V$11</xm:f>
          </x14:formula1>
          <xm:sqref>N2:N85</xm:sqref>
        </x14:dataValidation>
        <x14:dataValidation type="list" allowBlank="1" showInputMessage="1" showErrorMessage="1" xr:uid="{7E76C231-4E73-4096-BFB0-B0B9D08DE24B}">
          <x14:formula1>
            <xm:f>Desplegables!$U$2:$U$3</xm:f>
          </x14:formula1>
          <xm:sqref>M2:M85</xm:sqref>
        </x14:dataValidation>
        <x14:dataValidation type="list" allowBlank="1" showInputMessage="1" showErrorMessage="1" xr:uid="{8ED27B28-8071-4B0E-BFBC-E49D1D7BD836}">
          <x14:formula1>
            <xm:f>Desplegables!$T$2:$T$3</xm:f>
          </x14:formula1>
          <xm:sqref>R2:R85</xm:sqref>
        </x14:dataValidation>
        <x14:dataValidation type="list" allowBlank="1" showInputMessage="1" showErrorMessage="1" xr:uid="{CA3DAF36-57B8-402B-A433-7264D58595C3}">
          <x14:formula1>
            <xm:f>Desplegables!$B$2:$B$3</xm:f>
          </x14:formula1>
          <xm:sqref>V2:V85 X2:X85 I2:I85</xm:sqref>
        </x14:dataValidation>
        <x14:dataValidation type="list" allowBlank="1" showInputMessage="1" xr:uid="{4F221C34-EEA2-428E-968B-10258E42982B}">
          <x14:formula1>
            <xm:f>Desplegables!$F$2:$F$8</xm:f>
          </x14:formula1>
          <xm:sqref>L2:L85</xm:sqref>
        </x14:dataValidation>
        <x14:dataValidation type="list" allowBlank="1" showInputMessage="1" showErrorMessage="1" xr:uid="{E7DF54A5-9283-4FB1-8778-2D0AA4C34588}">
          <x14:formula1>
            <xm:f>Desplegables!$E$2:$E$5</xm:f>
          </x14:formula1>
          <xm:sqref>J2:J85</xm:sqref>
        </x14:dataValidation>
        <x14:dataValidation type="list" errorStyle="information" allowBlank="1" showInputMessage="1" xr:uid="{6B17B348-032E-48FA-AD35-F1899E869707}">
          <x14:formula1>
            <xm:f>Desplegables!$A$2:$A$9</xm:f>
          </x14:formula1>
          <xm:sqref>F2:H85</xm:sqref>
        </x14:dataValidation>
        <x14:dataValidation type="list" allowBlank="1" showInputMessage="1" showErrorMessage="1" xr:uid="{A73829F5-2285-404C-A693-CC385A383F42}">
          <x14:formula1>
            <xm:f>Desplegables!$C$2:$C$5</xm:f>
          </x14:formula1>
          <xm:sqref>D2:D68</xm:sqref>
        </x14:dataValidation>
        <x14:dataValidation type="list" allowBlank="1" showInputMessage="1" showErrorMessage="1" xr:uid="{9AA5AA08-6162-46B8-81A3-1EFE02422C7D}">
          <x14:formula1>
            <xm:f>Desplegables!$W$2:$W$8</xm:f>
          </x14:formula1>
          <xm:sqref>AD2:AD61</xm:sqref>
        </x14:dataValidation>
        <x14:dataValidation type="list" allowBlank="1" showInputMessage="1" showErrorMessage="1" xr:uid="{4C2F7E63-9D7B-4CAB-8F47-F2AF806D886C}">
          <x14:formula1>
            <xm:f>Desplegables!$C$2:$C$4</xm:f>
          </x14:formula1>
          <xm:sqref>D69:D85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8BA7-933A-4E65-8F8A-071E9E946F82}">
  <dimension ref="A1:AE98"/>
  <sheetViews>
    <sheetView workbookViewId="0">
      <selection sqref="A1:XFD1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155</v>
      </c>
      <c r="C2" s="221">
        <v>0.158</v>
      </c>
      <c r="D2" s="221" t="s">
        <v>111</v>
      </c>
      <c r="E2" s="221">
        <v>10</v>
      </c>
      <c r="F2" s="221" t="s">
        <v>96</v>
      </c>
      <c r="G2" s="221"/>
      <c r="H2" s="221"/>
      <c r="I2" s="221" t="s">
        <v>32</v>
      </c>
      <c r="J2" s="221" t="s">
        <v>47</v>
      </c>
      <c r="K2" s="221">
        <v>60</v>
      </c>
      <c r="L2" s="221" t="s">
        <v>48</v>
      </c>
      <c r="M2" s="221" t="s">
        <v>103</v>
      </c>
      <c r="N2" s="221" t="s">
        <v>52</v>
      </c>
      <c r="O2" s="221" t="s">
        <v>53</v>
      </c>
      <c r="P2" s="221" t="s">
        <v>41</v>
      </c>
      <c r="Q2" s="221" t="s">
        <v>42</v>
      </c>
      <c r="R2" s="221" t="s">
        <v>113</v>
      </c>
      <c r="S2" s="221">
        <v>0</v>
      </c>
      <c r="T2" s="221"/>
      <c r="U2" s="221"/>
      <c r="V2" s="221" t="s">
        <v>32</v>
      </c>
      <c r="W2" s="221">
        <v>2.5000000000000001E-2</v>
      </c>
      <c r="X2" s="221" t="s">
        <v>46</v>
      </c>
      <c r="Y2" s="221" t="s">
        <v>628</v>
      </c>
      <c r="Z2" s="221" t="s">
        <v>467</v>
      </c>
      <c r="AA2" s="221">
        <v>3</v>
      </c>
      <c r="AB2" s="221" t="s">
        <v>1204</v>
      </c>
      <c r="AC2" s="221">
        <v>7</v>
      </c>
      <c r="AD2" s="221" t="s">
        <v>116</v>
      </c>
      <c r="AE2" s="221"/>
    </row>
    <row r="3" spans="1:31" ht="15" customHeight="1" x14ac:dyDescent="0.25">
      <c r="A3" s="221" t="s">
        <v>1190</v>
      </c>
      <c r="B3" s="221" t="s">
        <v>155</v>
      </c>
      <c r="C3" s="221">
        <v>0.53</v>
      </c>
      <c r="D3" s="221" t="s">
        <v>111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180</v>
      </c>
      <c r="L3" s="221" t="s">
        <v>48</v>
      </c>
      <c r="M3" s="221" t="s">
        <v>103</v>
      </c>
      <c r="N3" s="221" t="s">
        <v>52</v>
      </c>
      <c r="O3" s="221" t="s">
        <v>53</v>
      </c>
      <c r="P3" s="221" t="s">
        <v>41</v>
      </c>
      <c r="Q3" s="221" t="s">
        <v>42</v>
      </c>
      <c r="R3" s="221" t="s">
        <v>113</v>
      </c>
      <c r="S3" s="221"/>
      <c r="T3" s="221"/>
      <c r="U3" s="221"/>
      <c r="V3" s="221"/>
      <c r="W3" s="221" t="s">
        <v>1020</v>
      </c>
      <c r="X3" s="221" t="s">
        <v>32</v>
      </c>
      <c r="Y3" s="221"/>
      <c r="Z3" s="221"/>
      <c r="AA3" s="221">
        <v>1</v>
      </c>
      <c r="AB3" s="221"/>
      <c r="AC3" s="221"/>
      <c r="AD3" s="221"/>
      <c r="AE3" s="221"/>
    </row>
    <row r="4" spans="1:31" ht="15" customHeight="1" x14ac:dyDescent="0.25">
      <c r="A4" s="221" t="s">
        <v>164</v>
      </c>
      <c r="B4" s="221" t="s">
        <v>155</v>
      </c>
      <c r="C4" s="222">
        <v>0.13900000000000001</v>
      </c>
      <c r="D4" s="221" t="s">
        <v>111</v>
      </c>
      <c r="E4" s="221">
        <v>10</v>
      </c>
      <c r="F4" s="221" t="s">
        <v>132</v>
      </c>
      <c r="G4" s="221"/>
      <c r="H4" s="221"/>
      <c r="I4" s="221" t="s">
        <v>46</v>
      </c>
      <c r="J4" s="221" t="s">
        <v>59</v>
      </c>
      <c r="K4" s="221">
        <v>300</v>
      </c>
      <c r="L4" s="221" t="s">
        <v>150</v>
      </c>
      <c r="M4" s="221" t="s">
        <v>103</v>
      </c>
      <c r="N4" s="221" t="s">
        <v>52</v>
      </c>
      <c r="O4" s="221" t="s">
        <v>53</v>
      </c>
      <c r="P4" s="221" t="s">
        <v>41</v>
      </c>
      <c r="Q4" s="221" t="s">
        <v>42</v>
      </c>
      <c r="R4" s="221" t="s">
        <v>113</v>
      </c>
      <c r="S4" s="221">
        <v>0.6</v>
      </c>
      <c r="T4" s="221"/>
      <c r="U4" s="221" t="s">
        <v>124</v>
      </c>
      <c r="V4" s="221" t="s">
        <v>32</v>
      </c>
      <c r="W4" s="221">
        <v>0.01</v>
      </c>
      <c r="X4" s="221" t="s">
        <v>46</v>
      </c>
      <c r="Y4" s="221" t="s">
        <v>151</v>
      </c>
      <c r="Z4" s="221" t="s">
        <v>152</v>
      </c>
      <c r="AA4" s="221">
        <v>3</v>
      </c>
      <c r="AB4" s="221" t="s">
        <v>153</v>
      </c>
      <c r="AC4" s="221">
        <v>208</v>
      </c>
      <c r="AD4" s="221" t="s">
        <v>116</v>
      </c>
      <c r="AE4" s="221"/>
    </row>
    <row r="5" spans="1:31" ht="15" customHeight="1" x14ac:dyDescent="0.25">
      <c r="A5" s="221" t="s">
        <v>350</v>
      </c>
      <c r="B5" s="221" t="s">
        <v>155</v>
      </c>
      <c r="C5" s="221">
        <v>0.17599999999999999</v>
      </c>
      <c r="D5" s="221" t="s">
        <v>110</v>
      </c>
      <c r="E5" s="221">
        <v>5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34</v>
      </c>
      <c r="M5" s="221" t="s">
        <v>103</v>
      </c>
      <c r="N5" s="221" t="s">
        <v>52</v>
      </c>
      <c r="O5" s="221" t="s">
        <v>53</v>
      </c>
      <c r="P5" s="221" t="s">
        <v>41</v>
      </c>
      <c r="Q5" s="221" t="s">
        <v>42</v>
      </c>
      <c r="R5" s="221" t="s">
        <v>113</v>
      </c>
      <c r="S5" s="221">
        <v>0.1</v>
      </c>
      <c r="T5" s="221"/>
      <c r="U5" s="221" t="s">
        <v>381</v>
      </c>
      <c r="V5" s="221" t="s">
        <v>32</v>
      </c>
      <c r="W5" s="221">
        <v>0.01</v>
      </c>
      <c r="X5" s="221" t="s">
        <v>46</v>
      </c>
      <c r="Y5" s="221" t="s">
        <v>230</v>
      </c>
      <c r="Z5" s="221" t="s">
        <v>215</v>
      </c>
      <c r="AA5" s="221">
        <v>2</v>
      </c>
      <c r="AB5" s="221" t="s">
        <v>127</v>
      </c>
      <c r="AC5" s="221" t="s">
        <v>353</v>
      </c>
      <c r="AD5" s="221" t="s">
        <v>116</v>
      </c>
      <c r="AE5" s="221"/>
    </row>
    <row r="6" spans="1:31" ht="15" customHeight="1" x14ac:dyDescent="0.25">
      <c r="A6" s="221" t="s">
        <v>211</v>
      </c>
      <c r="B6" s="221" t="s">
        <v>155</v>
      </c>
      <c r="C6" s="221"/>
      <c r="D6" s="221"/>
      <c r="E6" s="221">
        <v>15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600</v>
      </c>
      <c r="L6" s="221" t="s">
        <v>34</v>
      </c>
      <c r="M6" s="221" t="s">
        <v>103</v>
      </c>
      <c r="N6" s="221" t="s">
        <v>39</v>
      </c>
      <c r="O6" s="221" t="s">
        <v>89</v>
      </c>
      <c r="P6" s="221" t="s">
        <v>41</v>
      </c>
      <c r="Q6" s="221" t="s">
        <v>42</v>
      </c>
      <c r="R6" s="221" t="s">
        <v>113</v>
      </c>
      <c r="S6" s="221" t="s">
        <v>181</v>
      </c>
      <c r="T6" s="221" t="s">
        <v>182</v>
      </c>
      <c r="U6" s="221" t="s">
        <v>193</v>
      </c>
      <c r="V6" s="221" t="s">
        <v>32</v>
      </c>
      <c r="W6" s="221">
        <v>5.0000000000000001E-3</v>
      </c>
      <c r="X6" s="221" t="s">
        <v>32</v>
      </c>
      <c r="Y6" s="221" t="s">
        <v>194</v>
      </c>
      <c r="Z6" s="221"/>
      <c r="AA6" s="221">
        <v>5</v>
      </c>
      <c r="AB6" s="221" t="s">
        <v>186</v>
      </c>
      <c r="AC6" s="221">
        <v>320</v>
      </c>
      <c r="AD6" s="221" t="s">
        <v>78</v>
      </c>
      <c r="AE6" s="221" t="s">
        <v>201</v>
      </c>
    </row>
    <row r="7" spans="1:31" ht="15" customHeight="1" x14ac:dyDescent="0.25">
      <c r="A7" s="221" t="s">
        <v>1261</v>
      </c>
      <c r="B7" s="221" t="s">
        <v>155</v>
      </c>
      <c r="C7" s="221">
        <v>0.114</v>
      </c>
      <c r="D7" s="221" t="s">
        <v>111</v>
      </c>
      <c r="E7" s="221">
        <v>10</v>
      </c>
      <c r="F7" s="221" t="s">
        <v>96</v>
      </c>
      <c r="G7" s="221"/>
      <c r="H7" s="221"/>
      <c r="I7" s="221" t="s">
        <v>32</v>
      </c>
      <c r="J7" s="221" t="s">
        <v>59</v>
      </c>
      <c r="K7" s="221">
        <v>18</v>
      </c>
      <c r="L7" s="221" t="s">
        <v>71</v>
      </c>
      <c r="M7" s="221"/>
      <c r="N7" s="221"/>
      <c r="O7" s="221" t="s">
        <v>53</v>
      </c>
      <c r="P7" s="221" t="s">
        <v>41</v>
      </c>
      <c r="Q7" s="221" t="s">
        <v>42</v>
      </c>
      <c r="R7" s="221" t="s">
        <v>113</v>
      </c>
      <c r="S7" s="221"/>
      <c r="T7" s="221"/>
      <c r="U7" s="221" t="s">
        <v>1257</v>
      </c>
      <c r="V7" s="221" t="s">
        <v>32</v>
      </c>
      <c r="W7" s="221">
        <v>0.05</v>
      </c>
      <c r="X7" s="221" t="s">
        <v>46</v>
      </c>
      <c r="Y7" s="221" t="s">
        <v>778</v>
      </c>
      <c r="Z7" s="221" t="s">
        <v>1258</v>
      </c>
      <c r="AA7" s="221">
        <v>2</v>
      </c>
      <c r="AB7" s="221" t="s">
        <v>127</v>
      </c>
      <c r="AC7" s="221">
        <v>393</v>
      </c>
      <c r="AD7" s="221" t="s">
        <v>116</v>
      </c>
      <c r="AE7" s="221"/>
    </row>
    <row r="8" spans="1:31" ht="15" customHeight="1" x14ac:dyDescent="0.25">
      <c r="A8" s="221" t="s">
        <v>975</v>
      </c>
      <c r="B8" s="221" t="s">
        <v>155</v>
      </c>
      <c r="C8" s="221">
        <v>0.09</v>
      </c>
      <c r="D8" s="221" t="s">
        <v>111</v>
      </c>
      <c r="E8" s="221">
        <v>10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60</v>
      </c>
      <c r="L8" s="221" t="s">
        <v>48</v>
      </c>
      <c r="M8" s="221" t="s">
        <v>103</v>
      </c>
      <c r="N8" s="221" t="s">
        <v>52</v>
      </c>
      <c r="O8" s="221" t="s">
        <v>53</v>
      </c>
      <c r="P8" s="221" t="s">
        <v>41</v>
      </c>
      <c r="Q8" s="221" t="s">
        <v>42</v>
      </c>
      <c r="R8" s="221" t="s">
        <v>113</v>
      </c>
      <c r="S8" s="221"/>
      <c r="T8" s="221"/>
      <c r="U8" s="221" t="s">
        <v>165</v>
      </c>
      <c r="V8" s="221" t="s">
        <v>32</v>
      </c>
      <c r="W8" s="221">
        <v>0.01</v>
      </c>
      <c r="X8" s="221" t="s">
        <v>46</v>
      </c>
      <c r="Y8" s="221" t="s">
        <v>970</v>
      </c>
      <c r="Z8" s="221" t="s">
        <v>971</v>
      </c>
      <c r="AA8" s="221">
        <v>2</v>
      </c>
      <c r="AB8" s="221" t="s">
        <v>565</v>
      </c>
      <c r="AC8" s="221">
        <v>750</v>
      </c>
      <c r="AD8" s="221" t="s">
        <v>120</v>
      </c>
      <c r="AE8" s="221"/>
    </row>
    <row r="9" spans="1:31" ht="15" customHeight="1" x14ac:dyDescent="0.25">
      <c r="A9" s="221" t="s">
        <v>889</v>
      </c>
      <c r="B9" s="221" t="s">
        <v>155</v>
      </c>
      <c r="C9" s="221">
        <v>0.13</v>
      </c>
      <c r="D9" s="221" t="s">
        <v>109</v>
      </c>
      <c r="E9" s="221">
        <v>10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5</v>
      </c>
      <c r="L9" s="221" t="s">
        <v>48</v>
      </c>
      <c r="M9" s="221" t="s">
        <v>103</v>
      </c>
      <c r="N9" s="221" t="s">
        <v>52</v>
      </c>
      <c r="O9" s="221" t="s">
        <v>53</v>
      </c>
      <c r="P9" s="221" t="s">
        <v>41</v>
      </c>
      <c r="Q9" s="221" t="s">
        <v>55</v>
      </c>
      <c r="R9" s="221" t="s">
        <v>113</v>
      </c>
      <c r="S9" s="221">
        <v>0</v>
      </c>
      <c r="T9" s="221" t="s">
        <v>55</v>
      </c>
      <c r="U9" s="221" t="s">
        <v>890</v>
      </c>
      <c r="V9" s="221" t="s">
        <v>32</v>
      </c>
      <c r="W9" s="221">
        <v>0.01</v>
      </c>
      <c r="X9" s="221" t="s">
        <v>46</v>
      </c>
      <c r="Y9" s="221" t="s">
        <v>230</v>
      </c>
      <c r="Z9" s="221" t="s">
        <v>891</v>
      </c>
      <c r="AA9" s="221">
        <v>2</v>
      </c>
      <c r="AB9" s="221" t="s">
        <v>892</v>
      </c>
      <c r="AC9" s="221">
        <v>750</v>
      </c>
      <c r="AD9" s="221" t="s">
        <v>116</v>
      </c>
      <c r="AE9" s="221"/>
    </row>
    <row r="10" spans="1:31" ht="15" customHeight="1" x14ac:dyDescent="0.25">
      <c r="A10" s="221" t="s">
        <v>888</v>
      </c>
      <c r="B10" s="221" t="s">
        <v>155</v>
      </c>
      <c r="C10" s="221">
        <v>0.11799999999999999</v>
      </c>
      <c r="D10" s="221" t="s">
        <v>111</v>
      </c>
      <c r="E10" s="221">
        <v>5</v>
      </c>
      <c r="F10" s="221" t="s">
        <v>93</v>
      </c>
      <c r="G10" s="221"/>
      <c r="H10" s="221"/>
      <c r="I10" s="221" t="s">
        <v>826</v>
      </c>
      <c r="J10" s="221" t="s">
        <v>59</v>
      </c>
      <c r="K10" s="221">
        <v>240</v>
      </c>
      <c r="L10" s="221" t="s">
        <v>457</v>
      </c>
      <c r="M10" s="221" t="s">
        <v>103</v>
      </c>
      <c r="N10" s="221" t="s">
        <v>52</v>
      </c>
      <c r="O10" s="221" t="s">
        <v>53</v>
      </c>
      <c r="P10" s="221" t="s">
        <v>41</v>
      </c>
      <c r="Q10" s="221" t="s">
        <v>42</v>
      </c>
      <c r="R10" s="221" t="s">
        <v>113</v>
      </c>
      <c r="S10" s="221"/>
      <c r="T10" s="221"/>
      <c r="U10" s="221" t="s">
        <v>165</v>
      </c>
      <c r="V10" s="221" t="s">
        <v>32</v>
      </c>
      <c r="W10" s="221">
        <v>0.01</v>
      </c>
      <c r="X10" s="221" t="s">
        <v>415</v>
      </c>
      <c r="Y10" s="221" t="s">
        <v>883</v>
      </c>
      <c r="Z10" s="221" t="s">
        <v>884</v>
      </c>
      <c r="AA10" s="221">
        <v>1</v>
      </c>
      <c r="AB10" s="221" t="s">
        <v>812</v>
      </c>
      <c r="AC10" s="221">
        <v>250</v>
      </c>
      <c r="AD10" s="221" t="s">
        <v>116</v>
      </c>
      <c r="AE10" s="221"/>
    </row>
    <row r="11" spans="1:31" ht="15" customHeight="1" x14ac:dyDescent="0.25">
      <c r="A11" s="221" t="s">
        <v>888</v>
      </c>
      <c r="B11" s="221" t="s">
        <v>155</v>
      </c>
      <c r="C11" s="221">
        <v>0.67400000000000004</v>
      </c>
      <c r="D11" s="221" t="s">
        <v>111</v>
      </c>
      <c r="E11" s="221">
        <v>5</v>
      </c>
      <c r="F11" s="221" t="s">
        <v>93</v>
      </c>
      <c r="G11" s="221"/>
      <c r="H11" s="221"/>
      <c r="I11" s="221" t="s">
        <v>826</v>
      </c>
      <c r="J11" s="221" t="s">
        <v>59</v>
      </c>
      <c r="K11" s="221">
        <v>240</v>
      </c>
      <c r="L11" s="221" t="s">
        <v>457</v>
      </c>
      <c r="M11" s="221" t="s">
        <v>103</v>
      </c>
      <c r="N11" s="221" t="s">
        <v>52</v>
      </c>
      <c r="O11" s="221" t="s">
        <v>53</v>
      </c>
      <c r="P11" s="221" t="s">
        <v>41</v>
      </c>
      <c r="Q11" s="221" t="s">
        <v>42</v>
      </c>
      <c r="R11" s="221" t="s">
        <v>113</v>
      </c>
      <c r="S11" s="221"/>
      <c r="T11" s="221"/>
      <c r="U11" s="221" t="s">
        <v>165</v>
      </c>
      <c r="V11" s="221" t="s">
        <v>32</v>
      </c>
      <c r="W11" s="221">
        <v>0.01</v>
      </c>
      <c r="X11" s="221" t="s">
        <v>415</v>
      </c>
      <c r="Y11" s="221" t="s">
        <v>883</v>
      </c>
      <c r="Z11" s="221" t="s">
        <v>884</v>
      </c>
      <c r="AA11" s="221">
        <v>1</v>
      </c>
      <c r="AB11" s="221" t="s">
        <v>812</v>
      </c>
      <c r="AC11" s="221">
        <v>250</v>
      </c>
      <c r="AD11" s="221" t="s">
        <v>116</v>
      </c>
      <c r="AE11" s="221"/>
    </row>
    <row r="12" spans="1:31" ht="15" customHeight="1" x14ac:dyDescent="0.25">
      <c r="A12" s="221" t="s">
        <v>523</v>
      </c>
      <c r="B12" s="221" t="s">
        <v>155</v>
      </c>
      <c r="C12" s="221">
        <v>0.248</v>
      </c>
      <c r="D12" s="221" t="s">
        <v>111</v>
      </c>
      <c r="E12" s="221">
        <v>10</v>
      </c>
      <c r="F12" s="221" t="s">
        <v>93</v>
      </c>
      <c r="G12" s="221"/>
      <c r="H12" s="221"/>
      <c r="I12" s="221" t="s">
        <v>32</v>
      </c>
      <c r="J12" s="221" t="s">
        <v>70</v>
      </c>
      <c r="K12" s="221">
        <v>900</v>
      </c>
      <c r="L12" s="221" t="s">
        <v>48</v>
      </c>
      <c r="M12" s="221" t="s">
        <v>103</v>
      </c>
      <c r="N12" s="221" t="s">
        <v>39</v>
      </c>
      <c r="O12" s="221" t="s">
        <v>40</v>
      </c>
      <c r="P12" s="221" t="s">
        <v>54</v>
      </c>
      <c r="Q12" s="221" t="s">
        <v>55</v>
      </c>
      <c r="R12" s="221" t="s">
        <v>113</v>
      </c>
      <c r="S12" s="221">
        <v>1E-3</v>
      </c>
      <c r="T12" s="221"/>
      <c r="U12" s="221" t="s">
        <v>548</v>
      </c>
      <c r="V12" s="221" t="s">
        <v>32</v>
      </c>
      <c r="W12" s="221">
        <v>0.01</v>
      </c>
      <c r="X12" s="221" t="s">
        <v>46</v>
      </c>
      <c r="Y12" s="221" t="s">
        <v>545</v>
      </c>
      <c r="Z12" s="221" t="s">
        <v>546</v>
      </c>
      <c r="AA12" s="221">
        <v>2</v>
      </c>
      <c r="AB12" s="221" t="s">
        <v>547</v>
      </c>
      <c r="AC12" s="221">
        <v>60</v>
      </c>
      <c r="AD12" s="221" t="s">
        <v>116</v>
      </c>
      <c r="AE12" s="221"/>
    </row>
    <row r="13" spans="1:31" ht="15" customHeight="1" x14ac:dyDescent="0.25">
      <c r="A13" s="221" t="s">
        <v>396</v>
      </c>
      <c r="B13" s="221" t="s">
        <v>155</v>
      </c>
      <c r="C13" s="221">
        <v>0.182</v>
      </c>
      <c r="D13" s="221" t="s">
        <v>111</v>
      </c>
      <c r="E13" s="221">
        <v>10</v>
      </c>
      <c r="F13" s="221" t="s">
        <v>93</v>
      </c>
      <c r="G13" s="221"/>
      <c r="H13" s="221"/>
      <c r="I13" s="221" t="s">
        <v>32</v>
      </c>
      <c r="J13" s="221" t="s">
        <v>59</v>
      </c>
      <c r="K13" s="221">
        <v>900</v>
      </c>
      <c r="L13" s="221" t="s">
        <v>48</v>
      </c>
      <c r="M13" s="221" t="s">
        <v>103</v>
      </c>
      <c r="N13" s="221" t="s">
        <v>39</v>
      </c>
      <c r="O13" s="221" t="s">
        <v>76</v>
      </c>
      <c r="P13" s="221" t="s">
        <v>54</v>
      </c>
      <c r="Q13" s="221"/>
      <c r="R13" s="221" t="s">
        <v>113</v>
      </c>
      <c r="S13" s="221"/>
      <c r="T13" s="221"/>
      <c r="U13" s="221"/>
      <c r="V13" s="221" t="s">
        <v>32</v>
      </c>
      <c r="W13" s="221" t="s">
        <v>397</v>
      </c>
      <c r="X13" s="221" t="s">
        <v>32</v>
      </c>
      <c r="Y13" s="221" t="s">
        <v>398</v>
      </c>
      <c r="Z13" s="221" t="s">
        <v>399</v>
      </c>
      <c r="AA13" s="221">
        <v>3</v>
      </c>
      <c r="AB13" s="221" t="s">
        <v>400</v>
      </c>
      <c r="AC13" s="221"/>
      <c r="AD13" s="221" t="s">
        <v>116</v>
      </c>
      <c r="AE13" s="221"/>
    </row>
    <row r="14" spans="1:31" ht="15" customHeight="1" x14ac:dyDescent="0.25">
      <c r="A14" s="221" t="s">
        <v>469</v>
      </c>
      <c r="B14" s="221" t="s">
        <v>155</v>
      </c>
      <c r="C14" s="221">
        <v>0.111</v>
      </c>
      <c r="D14" s="221" t="s">
        <v>108</v>
      </c>
      <c r="E14" s="221">
        <v>10</v>
      </c>
      <c r="F14" s="221" t="s">
        <v>93</v>
      </c>
      <c r="G14" s="221"/>
      <c r="H14" s="221"/>
      <c r="I14" s="221" t="s">
        <v>46</v>
      </c>
      <c r="J14" s="221" t="s">
        <v>47</v>
      </c>
      <c r="K14" s="221">
        <v>60</v>
      </c>
      <c r="L14" s="221" t="s">
        <v>48</v>
      </c>
      <c r="M14" s="221" t="s">
        <v>103</v>
      </c>
      <c r="N14" s="221" t="s">
        <v>52</v>
      </c>
      <c r="O14" s="221" t="s">
        <v>85</v>
      </c>
      <c r="P14" s="221" t="s">
        <v>41</v>
      </c>
      <c r="Q14" s="221"/>
      <c r="R14" s="221"/>
      <c r="S14" s="221">
        <v>12</v>
      </c>
      <c r="T14" s="221">
        <v>10</v>
      </c>
      <c r="U14" s="221" t="s">
        <v>322</v>
      </c>
      <c r="V14" s="221" t="s">
        <v>46</v>
      </c>
      <c r="W14" s="221">
        <v>0.01</v>
      </c>
      <c r="X14" s="221" t="s">
        <v>32</v>
      </c>
      <c r="Y14" s="221" t="s">
        <v>466</v>
      </c>
      <c r="Z14" s="221" t="s">
        <v>467</v>
      </c>
      <c r="AA14" s="221">
        <v>1</v>
      </c>
      <c r="AB14" s="221" t="s">
        <v>127</v>
      </c>
      <c r="AC14" s="221">
        <v>350</v>
      </c>
      <c r="AD14" s="221" t="s">
        <v>116</v>
      </c>
      <c r="AE14" s="221"/>
    </row>
    <row r="15" spans="1:31" ht="15" customHeight="1" x14ac:dyDescent="0.25">
      <c r="A15" s="221" t="s">
        <v>1043</v>
      </c>
      <c r="B15" s="221" t="s">
        <v>155</v>
      </c>
      <c r="C15" s="221">
        <v>9.4E-2</v>
      </c>
      <c r="D15" s="221" t="s">
        <v>108</v>
      </c>
      <c r="E15" s="221">
        <v>10</v>
      </c>
      <c r="F15" s="221" t="s">
        <v>93</v>
      </c>
      <c r="G15" s="221"/>
      <c r="H15" s="221"/>
      <c r="I15" s="221" t="s">
        <v>46</v>
      </c>
      <c r="J15" s="221" t="s">
        <v>59</v>
      </c>
      <c r="K15" s="221">
        <v>300</v>
      </c>
      <c r="L15" s="221" t="s">
        <v>34</v>
      </c>
      <c r="M15" s="221" t="s">
        <v>103</v>
      </c>
      <c r="N15" s="221" t="s">
        <v>52</v>
      </c>
      <c r="O15" s="221" t="s">
        <v>53</v>
      </c>
      <c r="P15" s="221" t="s">
        <v>41</v>
      </c>
      <c r="Q15" s="221" t="s">
        <v>42</v>
      </c>
      <c r="R15" s="221" t="s">
        <v>113</v>
      </c>
      <c r="S15" s="221" t="s">
        <v>976</v>
      </c>
      <c r="T15" s="221" t="s">
        <v>977</v>
      </c>
      <c r="U15" s="221" t="s">
        <v>988</v>
      </c>
      <c r="V15" s="221" t="s">
        <v>32</v>
      </c>
      <c r="W15" s="221" t="s">
        <v>397</v>
      </c>
      <c r="X15" s="221" t="s">
        <v>46</v>
      </c>
      <c r="Y15" s="221" t="s">
        <v>980</v>
      </c>
      <c r="Z15" s="221" t="s">
        <v>981</v>
      </c>
      <c r="AA15" s="221">
        <v>5</v>
      </c>
      <c r="AB15" s="221" t="s">
        <v>982</v>
      </c>
      <c r="AC15" s="221">
        <v>420</v>
      </c>
      <c r="AD15" s="221" t="s">
        <v>116</v>
      </c>
      <c r="AE15" s="221"/>
    </row>
    <row r="16" spans="1:31" ht="15" customHeight="1" x14ac:dyDescent="0.25">
      <c r="A16" s="221" t="s">
        <v>653</v>
      </c>
      <c r="B16" s="221" t="s">
        <v>155</v>
      </c>
      <c r="C16" s="221">
        <v>0.92</v>
      </c>
      <c r="D16" s="221" t="s">
        <v>111</v>
      </c>
      <c r="E16" s="221">
        <v>10</v>
      </c>
      <c r="F16" s="221" t="s">
        <v>93</v>
      </c>
      <c r="G16" s="221" t="s">
        <v>626</v>
      </c>
      <c r="H16" s="221"/>
      <c r="I16" s="221" t="s">
        <v>32</v>
      </c>
      <c r="J16" s="221" t="s">
        <v>59</v>
      </c>
      <c r="K16" s="221">
        <v>1500</v>
      </c>
      <c r="L16" s="221" t="s">
        <v>48</v>
      </c>
      <c r="M16" s="221" t="s">
        <v>103</v>
      </c>
      <c r="N16" s="221" t="s">
        <v>52</v>
      </c>
      <c r="O16" s="221" t="s">
        <v>53</v>
      </c>
      <c r="P16" s="221" t="s">
        <v>41</v>
      </c>
      <c r="Q16" s="221" t="s">
        <v>42</v>
      </c>
      <c r="R16" s="221" t="s">
        <v>113</v>
      </c>
      <c r="S16" s="221"/>
      <c r="T16" s="221">
        <v>0</v>
      </c>
      <c r="U16" s="221" t="s">
        <v>627</v>
      </c>
      <c r="V16" s="221" t="s">
        <v>32</v>
      </c>
      <c r="W16" s="221">
        <v>0.01</v>
      </c>
      <c r="X16" s="221" t="s">
        <v>46</v>
      </c>
      <c r="Y16" s="221" t="s">
        <v>628</v>
      </c>
      <c r="Z16" s="221" t="s">
        <v>629</v>
      </c>
      <c r="AA16" s="221">
        <v>2</v>
      </c>
      <c r="AB16" s="221" t="s">
        <v>491</v>
      </c>
      <c r="AC16" s="221">
        <v>207</v>
      </c>
      <c r="AD16" s="221" t="s">
        <v>116</v>
      </c>
      <c r="AE16" s="221"/>
    </row>
    <row r="17" spans="1:31" ht="15" customHeight="1" x14ac:dyDescent="0.25">
      <c r="A17" s="223" t="s">
        <v>337</v>
      </c>
      <c r="B17" s="223" t="s">
        <v>155</v>
      </c>
      <c r="C17" s="223">
        <v>0.19</v>
      </c>
      <c r="D17" s="223" t="s">
        <v>111</v>
      </c>
      <c r="E17" s="223">
        <v>10</v>
      </c>
      <c r="F17" s="223" t="s">
        <v>93</v>
      </c>
      <c r="G17" s="223"/>
      <c r="H17" s="223"/>
      <c r="I17" s="223" t="s">
        <v>32</v>
      </c>
      <c r="J17" s="223" t="s">
        <v>59</v>
      </c>
      <c r="K17" s="223">
        <v>900</v>
      </c>
      <c r="L17" s="223" t="s">
        <v>48</v>
      </c>
      <c r="M17" s="223" t="s">
        <v>103</v>
      </c>
      <c r="N17" s="223" t="s">
        <v>39</v>
      </c>
      <c r="O17" s="223" t="s">
        <v>89</v>
      </c>
      <c r="P17" s="223" t="s">
        <v>41</v>
      </c>
      <c r="Q17" s="223" t="s">
        <v>42</v>
      </c>
      <c r="R17" s="223" t="s">
        <v>113</v>
      </c>
      <c r="S17" s="223">
        <v>2</v>
      </c>
      <c r="T17" s="223">
        <v>5</v>
      </c>
      <c r="U17" s="223" t="s">
        <v>322</v>
      </c>
      <c r="V17" s="223" t="s">
        <v>32</v>
      </c>
      <c r="W17" s="223">
        <v>0.01</v>
      </c>
      <c r="X17" s="223" t="s">
        <v>32</v>
      </c>
      <c r="Y17" s="223" t="s">
        <v>334</v>
      </c>
      <c r="Z17" s="223" t="s">
        <v>335</v>
      </c>
      <c r="AA17" s="223">
        <v>2</v>
      </c>
      <c r="AB17" s="223" t="s">
        <v>336</v>
      </c>
      <c r="AC17" s="223">
        <v>570</v>
      </c>
      <c r="AD17" s="223" t="s">
        <v>116</v>
      </c>
      <c r="AE17" s="223"/>
    </row>
    <row r="18" spans="1:31" ht="15" customHeight="1" x14ac:dyDescent="0.25">
      <c r="A18" s="221" t="s">
        <v>440</v>
      </c>
      <c r="B18" s="221" t="s">
        <v>155</v>
      </c>
      <c r="C18" s="221"/>
      <c r="D18" s="221"/>
      <c r="E18" s="221">
        <v>10</v>
      </c>
      <c r="F18" s="221" t="s">
        <v>93</v>
      </c>
      <c r="G18" s="221"/>
      <c r="H18" s="221"/>
      <c r="I18" s="221" t="s">
        <v>46</v>
      </c>
      <c r="J18" s="221" t="s">
        <v>59</v>
      </c>
      <c r="K18" s="221">
        <v>600</v>
      </c>
      <c r="L18" s="221" t="s">
        <v>35</v>
      </c>
      <c r="M18" s="221" t="s">
        <v>103</v>
      </c>
      <c r="N18" s="221" t="s">
        <v>52</v>
      </c>
      <c r="O18" s="221"/>
      <c r="P18" s="221" t="s">
        <v>41</v>
      </c>
      <c r="Q18" s="221" t="s">
        <v>42</v>
      </c>
      <c r="R18" s="221" t="s">
        <v>113</v>
      </c>
      <c r="S18" s="221"/>
      <c r="T18" s="221"/>
      <c r="U18" s="221"/>
      <c r="V18" s="221" t="s">
        <v>32</v>
      </c>
      <c r="W18" s="221">
        <v>5.0000000000000001E-3</v>
      </c>
      <c r="X18" s="221" t="s">
        <v>46</v>
      </c>
      <c r="Y18" s="221" t="s">
        <v>445</v>
      </c>
      <c r="Z18" s="221" t="s">
        <v>446</v>
      </c>
      <c r="AA18" s="221">
        <v>10</v>
      </c>
      <c r="AB18" s="221"/>
      <c r="AC18" s="221">
        <v>850</v>
      </c>
      <c r="AD18" s="221" t="s">
        <v>117</v>
      </c>
      <c r="AE18" s="221"/>
    </row>
    <row r="19" spans="1:31" ht="15" customHeight="1" x14ac:dyDescent="0.25">
      <c r="A19" s="221" t="s">
        <v>618</v>
      </c>
      <c r="B19" s="221" t="s">
        <v>155</v>
      </c>
      <c r="C19" s="221">
        <v>0.13600000000000001</v>
      </c>
      <c r="D19" s="221" t="s">
        <v>110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47</v>
      </c>
      <c r="K19" s="221">
        <v>60</v>
      </c>
      <c r="L19" s="221" t="s">
        <v>622</v>
      </c>
      <c r="M19" s="221" t="s">
        <v>103</v>
      </c>
      <c r="N19" s="221" t="s">
        <v>52</v>
      </c>
      <c r="O19" s="221" t="s">
        <v>53</v>
      </c>
      <c r="P19" s="221" t="s">
        <v>41</v>
      </c>
      <c r="Q19" s="221"/>
      <c r="R19" s="221" t="s">
        <v>113</v>
      </c>
      <c r="S19" s="221">
        <v>0</v>
      </c>
      <c r="T19" s="221"/>
      <c r="U19" s="221" t="s">
        <v>165</v>
      </c>
      <c r="V19" s="221" t="s">
        <v>32</v>
      </c>
      <c r="W19" s="221">
        <v>5.0000000000000001E-3</v>
      </c>
      <c r="X19" s="221" t="s">
        <v>46</v>
      </c>
      <c r="Y19" s="221" t="s">
        <v>623</v>
      </c>
      <c r="Z19" s="221" t="s">
        <v>624</v>
      </c>
      <c r="AA19" s="221">
        <v>4</v>
      </c>
      <c r="AB19" s="221" t="s">
        <v>621</v>
      </c>
      <c r="AC19" s="221">
        <v>495</v>
      </c>
      <c r="AD19" s="221" t="s">
        <v>118</v>
      </c>
      <c r="AE19" s="221"/>
    </row>
    <row r="20" spans="1:31" ht="15" customHeight="1" x14ac:dyDescent="0.25">
      <c r="A20" s="221" t="s">
        <v>311</v>
      </c>
      <c r="B20" s="221" t="s">
        <v>155</v>
      </c>
      <c r="C20" s="221">
        <v>0.1</v>
      </c>
      <c r="D20" s="221" t="s">
        <v>111</v>
      </c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180</v>
      </c>
      <c r="L20" s="221" t="s">
        <v>35</v>
      </c>
      <c r="M20" s="221" t="s">
        <v>103</v>
      </c>
      <c r="N20" s="221" t="s">
        <v>52</v>
      </c>
      <c r="O20" s="221" t="s">
        <v>53</v>
      </c>
      <c r="P20" s="221" t="s">
        <v>41</v>
      </c>
      <c r="Q20" s="221" t="s">
        <v>42</v>
      </c>
      <c r="R20" s="221" t="s">
        <v>113</v>
      </c>
      <c r="S20" s="221">
        <v>6</v>
      </c>
      <c r="T20" s="221"/>
      <c r="U20" s="221"/>
      <c r="V20" s="221" t="s">
        <v>32</v>
      </c>
      <c r="W20" s="221">
        <v>5.0000000000000001E-3</v>
      </c>
      <c r="X20" s="221"/>
      <c r="Y20" s="221" t="s">
        <v>312</v>
      </c>
      <c r="Z20" s="221" t="s">
        <v>313</v>
      </c>
      <c r="AA20" s="221">
        <v>2</v>
      </c>
      <c r="AB20" s="221"/>
      <c r="AC20" s="221"/>
      <c r="AD20" s="221"/>
      <c r="AE20" s="221"/>
    </row>
    <row r="21" spans="1:31" ht="15" customHeight="1" x14ac:dyDescent="0.25">
      <c r="A21" s="221" t="s">
        <v>470</v>
      </c>
      <c r="B21" s="221" t="s">
        <v>155</v>
      </c>
      <c r="C21" s="221">
        <v>0.19900000000000001</v>
      </c>
      <c r="D21" s="221" t="s">
        <v>111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300</v>
      </c>
      <c r="L21" s="221" t="s">
        <v>34</v>
      </c>
      <c r="M21" s="221" t="s">
        <v>102</v>
      </c>
      <c r="N21" s="221" t="s">
        <v>52</v>
      </c>
      <c r="O21" s="221" t="s">
        <v>53</v>
      </c>
      <c r="P21" s="221" t="s">
        <v>66</v>
      </c>
      <c r="Q21" s="221" t="s">
        <v>42</v>
      </c>
      <c r="R21" s="221" t="s">
        <v>113</v>
      </c>
      <c r="S21" s="221">
        <v>6</v>
      </c>
      <c r="T21" s="221"/>
      <c r="U21" s="221"/>
      <c r="V21" s="221" t="s">
        <v>32</v>
      </c>
      <c r="W21" s="221">
        <v>0.01</v>
      </c>
      <c r="X21" s="221" t="s">
        <v>46</v>
      </c>
      <c r="Y21" s="221" t="s">
        <v>474</v>
      </c>
      <c r="Z21" s="221" t="s">
        <v>220</v>
      </c>
      <c r="AA21" s="221">
        <v>1</v>
      </c>
      <c r="AB21" s="221" t="s">
        <v>475</v>
      </c>
      <c r="AC21" s="221">
        <v>490</v>
      </c>
      <c r="AD21" s="221" t="s">
        <v>117</v>
      </c>
      <c r="AE21" s="221"/>
    </row>
    <row r="22" spans="1:31" ht="15" customHeight="1" x14ac:dyDescent="0.25">
      <c r="A22" s="221" t="s">
        <v>862</v>
      </c>
      <c r="B22" s="221" t="s">
        <v>155</v>
      </c>
      <c r="C22" s="221">
        <v>0.14000000000000001</v>
      </c>
      <c r="D22" s="221" t="s">
        <v>822</v>
      </c>
      <c r="E22" s="221">
        <v>10</v>
      </c>
      <c r="F22" s="221" t="s">
        <v>93</v>
      </c>
      <c r="G22" s="221"/>
      <c r="H22" s="221"/>
      <c r="I22" s="221" t="s">
        <v>415</v>
      </c>
      <c r="J22" s="221" t="s">
        <v>823</v>
      </c>
      <c r="K22" s="221">
        <v>300</v>
      </c>
      <c r="L22" s="221" t="s">
        <v>858</v>
      </c>
      <c r="M22" s="221" t="s">
        <v>103</v>
      </c>
      <c r="N22" s="221" t="s">
        <v>63</v>
      </c>
      <c r="O22" s="221"/>
      <c r="P22" s="221" t="s">
        <v>834</v>
      </c>
      <c r="Q22" s="221"/>
      <c r="R22" s="221" t="s">
        <v>825</v>
      </c>
      <c r="S22" s="221"/>
      <c r="T22" s="221"/>
      <c r="U22" s="221"/>
      <c r="V22" s="221" t="s">
        <v>826</v>
      </c>
      <c r="W22" s="221" t="s">
        <v>397</v>
      </c>
      <c r="X22" s="221" t="s">
        <v>415</v>
      </c>
      <c r="Y22" s="221" t="s">
        <v>827</v>
      </c>
      <c r="Z22" s="221" t="s">
        <v>828</v>
      </c>
      <c r="AA22" s="221">
        <v>1</v>
      </c>
      <c r="AB22" s="221" t="s">
        <v>829</v>
      </c>
      <c r="AC22" s="221">
        <v>400</v>
      </c>
      <c r="AD22" s="221" t="s">
        <v>830</v>
      </c>
      <c r="AE22" s="221"/>
    </row>
    <row r="23" spans="1:31" ht="15" customHeight="1" x14ac:dyDescent="0.25">
      <c r="A23" s="221" t="s">
        <v>280</v>
      </c>
      <c r="B23" s="221" t="s">
        <v>155</v>
      </c>
      <c r="C23" s="221">
        <v>0.14299999999999999</v>
      </c>
      <c r="D23" s="221" t="s">
        <v>111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120</v>
      </c>
      <c r="L23" s="221" t="s">
        <v>34</v>
      </c>
      <c r="M23" s="221" t="s">
        <v>103</v>
      </c>
      <c r="N23" s="221" t="s">
        <v>52</v>
      </c>
      <c r="O23" s="221" t="s">
        <v>53</v>
      </c>
      <c r="P23" s="221" t="s">
        <v>41</v>
      </c>
      <c r="Q23" s="221" t="s">
        <v>42</v>
      </c>
      <c r="R23" s="221" t="s">
        <v>113</v>
      </c>
      <c r="S23" s="221">
        <v>8.0000000000000002E-3</v>
      </c>
      <c r="T23" s="221"/>
      <c r="U23" s="221" t="s">
        <v>236</v>
      </c>
      <c r="V23" s="221" t="s">
        <v>32</v>
      </c>
      <c r="W23" s="221">
        <v>3.0000000000000001E-3</v>
      </c>
      <c r="X23" s="221" t="s">
        <v>46</v>
      </c>
      <c r="Y23" s="221" t="s">
        <v>230</v>
      </c>
      <c r="Z23" s="221" t="s">
        <v>228</v>
      </c>
      <c r="AA23" s="221">
        <v>2</v>
      </c>
      <c r="AB23" s="221" t="s">
        <v>127</v>
      </c>
      <c r="AC23" s="221">
        <v>4</v>
      </c>
      <c r="AD23" s="221" t="s">
        <v>116</v>
      </c>
      <c r="AE23" s="221"/>
    </row>
    <row r="24" spans="1:31" ht="15" customHeight="1" x14ac:dyDescent="0.25">
      <c r="A24" s="221" t="s">
        <v>463</v>
      </c>
      <c r="B24" s="221" t="s">
        <v>155</v>
      </c>
      <c r="C24" s="221"/>
      <c r="D24" s="221"/>
      <c r="E24" s="221">
        <v>15</v>
      </c>
      <c r="F24" s="221" t="s">
        <v>92</v>
      </c>
      <c r="G24" s="221" t="s">
        <v>95</v>
      </c>
      <c r="H24" s="221" t="s">
        <v>98</v>
      </c>
      <c r="I24" s="221" t="s">
        <v>46</v>
      </c>
      <c r="J24" s="221" t="s">
        <v>59</v>
      </c>
      <c r="K24" s="221">
        <v>60</v>
      </c>
      <c r="L24" s="221" t="s">
        <v>457</v>
      </c>
      <c r="M24" s="221" t="s">
        <v>103</v>
      </c>
      <c r="N24" s="221" t="s">
        <v>39</v>
      </c>
      <c r="O24" s="221" t="s">
        <v>65</v>
      </c>
      <c r="P24" s="221" t="s">
        <v>41</v>
      </c>
      <c r="Q24" s="221"/>
      <c r="R24" s="221" t="s">
        <v>113</v>
      </c>
      <c r="S24" s="221"/>
      <c r="T24" s="221"/>
      <c r="U24" s="221"/>
      <c r="V24" s="221" t="s">
        <v>32</v>
      </c>
      <c r="W24" s="221">
        <v>0.01</v>
      </c>
      <c r="X24" s="221" t="s">
        <v>46</v>
      </c>
      <c r="Y24" s="221" t="s">
        <v>458</v>
      </c>
      <c r="Z24" s="221" t="s">
        <v>459</v>
      </c>
      <c r="AA24" s="221">
        <v>3</v>
      </c>
      <c r="AB24" s="221"/>
      <c r="AC24" s="221">
        <v>254</v>
      </c>
      <c r="AD24" s="221" t="s">
        <v>116</v>
      </c>
      <c r="AE24" s="221"/>
    </row>
    <row r="25" spans="1:31" ht="15" customHeight="1" x14ac:dyDescent="0.25">
      <c r="A25" s="221" t="s">
        <v>777</v>
      </c>
      <c r="B25" s="221" t="s">
        <v>155</v>
      </c>
      <c r="C25" s="221">
        <v>0.24660000000000001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900</v>
      </c>
      <c r="L25" s="221" t="s">
        <v>48</v>
      </c>
      <c r="M25" s="221" t="s">
        <v>103</v>
      </c>
      <c r="N25" s="221" t="s">
        <v>52</v>
      </c>
      <c r="O25" s="221" t="s">
        <v>53</v>
      </c>
      <c r="P25" s="221" t="s">
        <v>41</v>
      </c>
      <c r="Q25" s="221"/>
      <c r="R25" s="221" t="s">
        <v>113</v>
      </c>
      <c r="S25" s="221"/>
      <c r="T25" s="221"/>
      <c r="U25" s="221"/>
      <c r="V25" s="221" t="s">
        <v>32</v>
      </c>
      <c r="W25" s="221">
        <v>5.0000000000000001E-3</v>
      </c>
      <c r="X25" s="221" t="s">
        <v>46</v>
      </c>
      <c r="Y25" s="221" t="s">
        <v>778</v>
      </c>
      <c r="Z25" s="221" t="s">
        <v>779</v>
      </c>
      <c r="AA25" s="221">
        <v>1</v>
      </c>
      <c r="AB25" s="221" t="s">
        <v>216</v>
      </c>
      <c r="AC25" s="221">
        <v>500</v>
      </c>
      <c r="AD25" s="221" t="s">
        <v>116</v>
      </c>
      <c r="AE25" s="221"/>
    </row>
    <row r="26" spans="1:31" ht="15" customHeight="1" x14ac:dyDescent="0.25">
      <c r="A26" s="221" t="s">
        <v>899</v>
      </c>
      <c r="B26" s="221" t="s">
        <v>155</v>
      </c>
      <c r="C26" s="221">
        <v>0.22</v>
      </c>
      <c r="D26" s="221" t="s">
        <v>900</v>
      </c>
      <c r="E26" s="221">
        <v>10</v>
      </c>
      <c r="F26" s="221" t="s">
        <v>901</v>
      </c>
      <c r="G26" s="221"/>
      <c r="H26" s="221"/>
      <c r="I26" s="221" t="s">
        <v>902</v>
      </c>
      <c r="J26" s="221" t="s">
        <v>59</v>
      </c>
      <c r="K26" s="221">
        <v>300</v>
      </c>
      <c r="L26" s="221" t="s">
        <v>903</v>
      </c>
      <c r="M26" s="221" t="s">
        <v>103</v>
      </c>
      <c r="N26" s="221" t="s">
        <v>52</v>
      </c>
      <c r="O26" s="221" t="s">
        <v>904</v>
      </c>
      <c r="P26" s="221" t="s">
        <v>824</v>
      </c>
      <c r="Q26" s="221" t="s">
        <v>42</v>
      </c>
      <c r="R26" s="221" t="s">
        <v>113</v>
      </c>
      <c r="S26" s="221"/>
      <c r="T26" s="221"/>
      <c r="U26" s="221"/>
      <c r="V26" s="221" t="s">
        <v>905</v>
      </c>
      <c r="W26" s="221">
        <v>0.01</v>
      </c>
      <c r="X26" s="221" t="s">
        <v>906</v>
      </c>
      <c r="Y26" s="221" t="s">
        <v>907</v>
      </c>
      <c r="Z26" s="221" t="s">
        <v>908</v>
      </c>
      <c r="AA26" s="221">
        <v>5</v>
      </c>
      <c r="AB26" s="221" t="s">
        <v>909</v>
      </c>
      <c r="AC26" s="221">
        <v>309</v>
      </c>
      <c r="AD26" s="221"/>
      <c r="AE26" s="221"/>
    </row>
    <row r="27" spans="1:31" ht="15" customHeight="1" x14ac:dyDescent="0.25">
      <c r="A27" s="221" t="s">
        <v>920</v>
      </c>
      <c r="B27" s="221" t="s">
        <v>155</v>
      </c>
      <c r="C27" s="222"/>
      <c r="D27" s="221"/>
      <c r="E27" s="222">
        <v>15</v>
      </c>
      <c r="F27" s="221" t="s">
        <v>915</v>
      </c>
      <c r="G27" s="221"/>
      <c r="H27" s="221"/>
      <c r="I27" s="221" t="s">
        <v>46</v>
      </c>
      <c r="J27" s="221" t="s">
        <v>59</v>
      </c>
      <c r="K27" s="221" t="s">
        <v>916</v>
      </c>
      <c r="L27" s="221" t="s">
        <v>48</v>
      </c>
      <c r="M27" s="221" t="s">
        <v>103</v>
      </c>
      <c r="N27" s="221" t="s">
        <v>52</v>
      </c>
      <c r="O27" s="221" t="s">
        <v>53</v>
      </c>
      <c r="P27" s="221" t="s">
        <v>41</v>
      </c>
      <c r="Q27" s="221" t="s">
        <v>42</v>
      </c>
      <c r="R27" s="221" t="s">
        <v>100</v>
      </c>
      <c r="S27" s="221">
        <v>6</v>
      </c>
      <c r="T27" s="221"/>
      <c r="U27" s="221" t="s">
        <v>917</v>
      </c>
      <c r="V27" s="221" t="s">
        <v>46</v>
      </c>
      <c r="W27" s="221">
        <v>0.01</v>
      </c>
      <c r="X27" s="221" t="s">
        <v>46</v>
      </c>
      <c r="Y27" s="221" t="s">
        <v>918</v>
      </c>
      <c r="Z27" s="221" t="s">
        <v>919</v>
      </c>
      <c r="AA27" s="221">
        <v>2</v>
      </c>
      <c r="AB27" s="221" t="s">
        <v>216</v>
      </c>
      <c r="AC27" s="222">
        <v>530</v>
      </c>
      <c r="AD27" s="221" t="s">
        <v>116</v>
      </c>
      <c r="AE27" s="221"/>
    </row>
    <row r="28" spans="1:31" ht="15" customHeight="1" x14ac:dyDescent="0.25">
      <c r="A28" s="221" t="s">
        <v>480</v>
      </c>
      <c r="B28" s="221" t="s">
        <v>155</v>
      </c>
      <c r="C28" s="221">
        <v>9.6000000000000002E-2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120</v>
      </c>
      <c r="L28" s="221" t="s">
        <v>34</v>
      </c>
      <c r="M28" s="221" t="s">
        <v>103</v>
      </c>
      <c r="N28" s="221" t="s">
        <v>52</v>
      </c>
      <c r="O28" s="221" t="s">
        <v>53</v>
      </c>
      <c r="P28" s="221" t="s">
        <v>41</v>
      </c>
      <c r="Q28" s="221" t="s">
        <v>42</v>
      </c>
      <c r="R28" s="221" t="s">
        <v>113</v>
      </c>
      <c r="S28" s="221"/>
      <c r="T28" s="221"/>
      <c r="U28" s="221"/>
      <c r="V28" s="221" t="s">
        <v>32</v>
      </c>
      <c r="W28" s="221">
        <v>0.01</v>
      </c>
      <c r="X28" s="221" t="s">
        <v>32</v>
      </c>
      <c r="Y28" s="221" t="s">
        <v>489</v>
      </c>
      <c r="Z28" s="221" t="s">
        <v>490</v>
      </c>
      <c r="AA28" s="221">
        <v>1</v>
      </c>
      <c r="AB28" s="221" t="s">
        <v>491</v>
      </c>
      <c r="AC28" s="221">
        <v>220</v>
      </c>
      <c r="AD28" s="221"/>
      <c r="AE28" s="221"/>
    </row>
    <row r="29" spans="1:31" ht="15" customHeight="1" x14ac:dyDescent="0.25">
      <c r="A29" s="221" t="s">
        <v>480</v>
      </c>
      <c r="B29" s="221" t="s">
        <v>155</v>
      </c>
      <c r="C29" s="221">
        <v>0.34</v>
      </c>
      <c r="D29" s="221" t="s">
        <v>111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120</v>
      </c>
      <c r="L29" s="221" t="s">
        <v>34</v>
      </c>
      <c r="M29" s="221" t="s">
        <v>103</v>
      </c>
      <c r="N29" s="221" t="s">
        <v>52</v>
      </c>
      <c r="O29" s="221" t="s">
        <v>53</v>
      </c>
      <c r="P29" s="221" t="s">
        <v>41</v>
      </c>
      <c r="Q29" s="221" t="s">
        <v>42</v>
      </c>
      <c r="R29" s="221" t="s">
        <v>113</v>
      </c>
      <c r="S29" s="221"/>
      <c r="T29" s="221"/>
      <c r="U29" s="221"/>
      <c r="V29" s="221" t="s">
        <v>32</v>
      </c>
      <c r="W29" s="221">
        <v>0.01</v>
      </c>
      <c r="X29" s="221" t="s">
        <v>32</v>
      </c>
      <c r="Y29" s="221" t="s">
        <v>489</v>
      </c>
      <c r="Z29" s="221" t="s">
        <v>490</v>
      </c>
      <c r="AA29" s="221">
        <v>1</v>
      </c>
      <c r="AB29" s="221" t="s">
        <v>491</v>
      </c>
      <c r="AC29" s="221">
        <v>220</v>
      </c>
      <c r="AD29" s="221"/>
      <c r="AE29" s="221"/>
    </row>
    <row r="30" spans="1:31" ht="15" customHeight="1" x14ac:dyDescent="0.25">
      <c r="A30" s="221" t="s">
        <v>575</v>
      </c>
      <c r="B30" s="221" t="s">
        <v>155</v>
      </c>
      <c r="C30" s="221">
        <v>0.2</v>
      </c>
      <c r="D30" s="221" t="s">
        <v>108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70</v>
      </c>
      <c r="K30" s="221">
        <v>300</v>
      </c>
      <c r="L30" s="221" t="s">
        <v>48</v>
      </c>
      <c r="M30" s="221" t="s">
        <v>103</v>
      </c>
      <c r="N30" s="221" t="s">
        <v>52</v>
      </c>
      <c r="O30" s="221" t="s">
        <v>53</v>
      </c>
      <c r="P30" s="221" t="s">
        <v>41</v>
      </c>
      <c r="Q30" s="221" t="s">
        <v>42</v>
      </c>
      <c r="R30" s="221" t="s">
        <v>113</v>
      </c>
      <c r="S30" s="221">
        <v>1</v>
      </c>
      <c r="T30" s="221"/>
      <c r="U30" s="221" t="s">
        <v>165</v>
      </c>
      <c r="V30" s="221" t="s">
        <v>46</v>
      </c>
      <c r="W30" s="221"/>
      <c r="X30" s="221" t="s">
        <v>46</v>
      </c>
      <c r="Y30" s="221" t="s">
        <v>554</v>
      </c>
      <c r="Z30" s="221" t="s">
        <v>555</v>
      </c>
      <c r="AA30" s="225">
        <v>44597</v>
      </c>
      <c r="AB30" s="221" t="s">
        <v>556</v>
      </c>
      <c r="AC30" s="221">
        <v>4</v>
      </c>
      <c r="AD30" s="221" t="s">
        <v>116</v>
      </c>
      <c r="AE30" s="221"/>
    </row>
    <row r="31" spans="1:31" ht="15" customHeight="1" x14ac:dyDescent="0.25">
      <c r="A31" s="221" t="s">
        <v>1247</v>
      </c>
      <c r="B31" s="221" t="s">
        <v>155</v>
      </c>
      <c r="C31" s="221" t="s">
        <v>720</v>
      </c>
      <c r="D31" s="221" t="s">
        <v>110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60</v>
      </c>
      <c r="L31" s="221" t="s">
        <v>34</v>
      </c>
      <c r="M31" s="221" t="s">
        <v>103</v>
      </c>
      <c r="N31" s="221" t="s">
        <v>52</v>
      </c>
      <c r="O31" s="221" t="s">
        <v>53</v>
      </c>
      <c r="P31" s="221" t="s">
        <v>41</v>
      </c>
      <c r="Q31" s="221" t="s">
        <v>42</v>
      </c>
      <c r="R31" s="221" t="s">
        <v>113</v>
      </c>
      <c r="S31" s="221">
        <v>0</v>
      </c>
      <c r="T31" s="221"/>
      <c r="U31" s="221" t="s">
        <v>917</v>
      </c>
      <c r="V31" s="221" t="s">
        <v>32</v>
      </c>
      <c r="W31" s="221">
        <v>0.01</v>
      </c>
      <c r="X31" s="221" t="s">
        <v>46</v>
      </c>
      <c r="Y31" s="221" t="s">
        <v>1248</v>
      </c>
      <c r="Z31" s="221" t="s">
        <v>716</v>
      </c>
      <c r="AA31" s="221">
        <v>1</v>
      </c>
      <c r="AB31" s="221" t="s">
        <v>526</v>
      </c>
      <c r="AC31" s="221">
        <v>438</v>
      </c>
      <c r="AD31" s="221" t="s">
        <v>117</v>
      </c>
      <c r="AE31" s="221"/>
    </row>
    <row r="32" spans="1:31" ht="15" customHeight="1" x14ac:dyDescent="0.25">
      <c r="A32" s="221" t="s">
        <v>338</v>
      </c>
      <c r="B32" s="221" t="s">
        <v>155</v>
      </c>
      <c r="C32" s="221">
        <v>0.122</v>
      </c>
      <c r="D32" s="221" t="s">
        <v>111</v>
      </c>
      <c r="E32" s="221">
        <v>10</v>
      </c>
      <c r="F32" s="221" t="s">
        <v>96</v>
      </c>
      <c r="G32" s="221"/>
      <c r="H32" s="221"/>
      <c r="I32" s="221" t="s">
        <v>32</v>
      </c>
      <c r="J32" s="221" t="s">
        <v>59</v>
      </c>
      <c r="K32" s="221">
        <v>3</v>
      </c>
      <c r="L32" s="221" t="s">
        <v>339</v>
      </c>
      <c r="M32" s="221" t="s">
        <v>103</v>
      </c>
      <c r="N32" s="221" t="s">
        <v>52</v>
      </c>
      <c r="O32" s="221" t="s">
        <v>53</v>
      </c>
      <c r="P32" s="221" t="s">
        <v>41</v>
      </c>
      <c r="Q32" s="221" t="s">
        <v>42</v>
      </c>
      <c r="R32" s="221" t="s">
        <v>113</v>
      </c>
      <c r="S32" s="221">
        <v>0</v>
      </c>
      <c r="T32" s="221"/>
      <c r="U32" s="221" t="s">
        <v>165</v>
      </c>
      <c r="V32" s="221" t="s">
        <v>32</v>
      </c>
      <c r="W32" s="221"/>
      <c r="X32" s="221"/>
      <c r="Y32" s="221" t="s">
        <v>230</v>
      </c>
      <c r="Z32" s="221" t="s">
        <v>340</v>
      </c>
      <c r="AA32" s="221">
        <v>1</v>
      </c>
      <c r="AB32" s="221" t="s">
        <v>216</v>
      </c>
      <c r="AC32" s="221">
        <v>523</v>
      </c>
      <c r="AD32" s="221" t="s">
        <v>116</v>
      </c>
      <c r="AE32" s="221"/>
    </row>
    <row r="33" spans="1:31" ht="15" customHeight="1" x14ac:dyDescent="0.25">
      <c r="A33" s="221" t="s">
        <v>808</v>
      </c>
      <c r="B33" s="221" t="s">
        <v>155</v>
      </c>
      <c r="C33" s="221"/>
      <c r="D33" s="221"/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315</v>
      </c>
      <c r="L33" s="221" t="s">
        <v>48</v>
      </c>
      <c r="M33" s="221" t="s">
        <v>103</v>
      </c>
      <c r="N33" s="221" t="s">
        <v>39</v>
      </c>
      <c r="O33" s="221" t="s">
        <v>803</v>
      </c>
      <c r="P33" s="221" t="s">
        <v>41</v>
      </c>
      <c r="Q33" s="221" t="s">
        <v>42</v>
      </c>
      <c r="R33" s="221" t="s">
        <v>100</v>
      </c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</row>
    <row r="34" spans="1:31" ht="15" customHeight="1" x14ac:dyDescent="0.25">
      <c r="A34" s="221" t="s">
        <v>808</v>
      </c>
      <c r="B34" s="221" t="s">
        <v>155</v>
      </c>
      <c r="C34" s="224">
        <v>0.20922857142857143</v>
      </c>
      <c r="D34" s="221" t="s">
        <v>111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300</v>
      </c>
      <c r="L34" s="221" t="s">
        <v>48</v>
      </c>
      <c r="M34" s="221" t="s">
        <v>102</v>
      </c>
      <c r="N34" s="221" t="s">
        <v>39</v>
      </c>
      <c r="O34" s="221" t="s">
        <v>85</v>
      </c>
      <c r="P34" s="221" t="s">
        <v>66</v>
      </c>
      <c r="Q34" s="221" t="s">
        <v>42</v>
      </c>
      <c r="R34" s="221" t="s">
        <v>100</v>
      </c>
      <c r="S34" s="221">
        <v>0</v>
      </c>
      <c r="T34" s="221">
        <v>1</v>
      </c>
      <c r="U34" s="221" t="s">
        <v>664</v>
      </c>
      <c r="V34" s="221" t="s">
        <v>46</v>
      </c>
      <c r="W34" s="221" t="s">
        <v>787</v>
      </c>
      <c r="X34" s="221" t="s">
        <v>32</v>
      </c>
      <c r="Y34" s="221" t="s">
        <v>788</v>
      </c>
      <c r="Z34" s="221" t="s">
        <v>789</v>
      </c>
      <c r="AA34" s="221">
        <v>5</v>
      </c>
      <c r="AB34" s="221" t="s">
        <v>790</v>
      </c>
      <c r="AC34" s="221">
        <v>942</v>
      </c>
      <c r="AD34" s="221" t="s">
        <v>116</v>
      </c>
      <c r="AE34" s="221"/>
    </row>
    <row r="35" spans="1:31" ht="15" customHeight="1" x14ac:dyDescent="0.25">
      <c r="A35" s="221" t="s">
        <v>692</v>
      </c>
      <c r="B35" s="221" t="s">
        <v>155</v>
      </c>
      <c r="C35" s="221">
        <v>0.36</v>
      </c>
      <c r="D35" s="221" t="s">
        <v>111</v>
      </c>
      <c r="E35" s="221">
        <v>15</v>
      </c>
      <c r="F35" s="221" t="s">
        <v>92</v>
      </c>
      <c r="G35" s="221" t="s">
        <v>95</v>
      </c>
      <c r="H35" s="221" t="s">
        <v>98</v>
      </c>
      <c r="I35" s="221" t="s">
        <v>46</v>
      </c>
      <c r="J35" s="221" t="s">
        <v>59</v>
      </c>
      <c r="K35" s="221">
        <v>30</v>
      </c>
      <c r="L35" s="221" t="s">
        <v>71</v>
      </c>
      <c r="M35" s="221" t="s">
        <v>103</v>
      </c>
      <c r="N35" s="221" t="s">
        <v>52</v>
      </c>
      <c r="O35" s="221" t="s">
        <v>53</v>
      </c>
      <c r="P35" s="221" t="s">
        <v>41</v>
      </c>
      <c r="Q35" s="221" t="s">
        <v>42</v>
      </c>
      <c r="R35" s="221" t="s">
        <v>113</v>
      </c>
      <c r="S35" s="221">
        <v>6</v>
      </c>
      <c r="T35" s="221">
        <v>5</v>
      </c>
      <c r="U35" s="221" t="s">
        <v>124</v>
      </c>
      <c r="V35" s="221" t="s">
        <v>32</v>
      </c>
      <c r="W35" s="221">
        <v>0.01</v>
      </c>
      <c r="X35" s="221" t="s">
        <v>46</v>
      </c>
      <c r="Y35" s="221" t="s">
        <v>669</v>
      </c>
      <c r="Z35" s="221" t="s">
        <v>670</v>
      </c>
      <c r="AA35" s="221">
        <v>2</v>
      </c>
      <c r="AB35" s="221" t="s">
        <v>491</v>
      </c>
      <c r="AC35" s="221">
        <v>172</v>
      </c>
      <c r="AD35" s="221" t="s">
        <v>116</v>
      </c>
      <c r="AE35" s="221"/>
    </row>
    <row r="36" spans="1:31" ht="15" customHeight="1" x14ac:dyDescent="0.25">
      <c r="A36" s="221" t="s">
        <v>1158</v>
      </c>
      <c r="B36" s="221" t="s">
        <v>155</v>
      </c>
      <c r="C36" s="221">
        <v>8.1000000000000003E-2</v>
      </c>
      <c r="D36" s="221" t="s">
        <v>111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70</v>
      </c>
      <c r="K36" s="221">
        <v>60</v>
      </c>
      <c r="L36" s="221" t="s">
        <v>34</v>
      </c>
      <c r="M36" s="221" t="s">
        <v>103</v>
      </c>
      <c r="N36" s="221" t="s">
        <v>63</v>
      </c>
      <c r="O36" s="221"/>
      <c r="P36" s="221" t="s">
        <v>34</v>
      </c>
      <c r="Q36" s="221"/>
      <c r="R36" s="221" t="s">
        <v>113</v>
      </c>
      <c r="S36" s="221">
        <v>0</v>
      </c>
      <c r="T36" s="221"/>
      <c r="U36" s="221"/>
      <c r="V36" s="221" t="s">
        <v>32</v>
      </c>
      <c r="W36" s="221">
        <v>0.04</v>
      </c>
      <c r="X36" s="221" t="s">
        <v>32</v>
      </c>
      <c r="Y36" s="221" t="s">
        <v>1164</v>
      </c>
      <c r="Z36" s="221" t="s">
        <v>1161</v>
      </c>
      <c r="AA36" s="221">
        <v>1</v>
      </c>
      <c r="AB36" s="221" t="s">
        <v>1162</v>
      </c>
      <c r="AC36" s="221">
        <v>59</v>
      </c>
      <c r="AD36" s="221" t="s">
        <v>116</v>
      </c>
      <c r="AE36" s="221"/>
    </row>
    <row r="37" spans="1:31" ht="15" customHeight="1" x14ac:dyDescent="0.25">
      <c r="A37" s="221" t="s">
        <v>1158</v>
      </c>
      <c r="B37" s="221" t="s">
        <v>155</v>
      </c>
      <c r="C37" s="221"/>
      <c r="D37" s="221"/>
      <c r="E37" s="221">
        <v>20</v>
      </c>
      <c r="F37" s="221" t="s">
        <v>93</v>
      </c>
      <c r="G37" s="221"/>
      <c r="H37" s="221"/>
      <c r="I37" s="221" t="s">
        <v>46</v>
      </c>
      <c r="J37" s="221" t="s">
        <v>70</v>
      </c>
      <c r="K37" s="221">
        <v>60</v>
      </c>
      <c r="L37" s="221" t="s">
        <v>34</v>
      </c>
      <c r="M37" s="221" t="s">
        <v>103</v>
      </c>
      <c r="N37" s="221" t="s">
        <v>63</v>
      </c>
      <c r="O37" s="221"/>
      <c r="P37" s="221" t="s">
        <v>34</v>
      </c>
      <c r="Q37" s="221"/>
      <c r="R37" s="221" t="s">
        <v>113</v>
      </c>
      <c r="S37" s="221">
        <v>0</v>
      </c>
      <c r="T37" s="221"/>
      <c r="U37" s="221"/>
      <c r="V37" s="221" t="s">
        <v>32</v>
      </c>
      <c r="W37" s="221">
        <v>0.04</v>
      </c>
      <c r="X37" s="221" t="s">
        <v>32</v>
      </c>
      <c r="Y37" s="221" t="s">
        <v>1174</v>
      </c>
      <c r="Z37" s="221" t="s">
        <v>1175</v>
      </c>
      <c r="AA37" s="221">
        <v>2</v>
      </c>
      <c r="AB37" s="221" t="s">
        <v>1162</v>
      </c>
      <c r="AC37" s="221">
        <v>59</v>
      </c>
      <c r="AD37" s="221" t="s">
        <v>116</v>
      </c>
      <c r="AE37" s="221"/>
    </row>
    <row r="38" spans="1:31" ht="15" customHeight="1" x14ac:dyDescent="0.25">
      <c r="A38" s="221" t="s">
        <v>921</v>
      </c>
      <c r="B38" s="221" t="s">
        <v>155</v>
      </c>
      <c r="C38" s="221">
        <v>0.41</v>
      </c>
      <c r="D38" s="221" t="s">
        <v>109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120</v>
      </c>
      <c r="L38" s="221" t="s">
        <v>71</v>
      </c>
      <c r="M38" s="221" t="s">
        <v>103</v>
      </c>
      <c r="N38" s="221" t="s">
        <v>39</v>
      </c>
      <c r="O38" s="221" t="s">
        <v>76</v>
      </c>
      <c r="P38" s="221" t="s">
        <v>41</v>
      </c>
      <c r="Q38" s="221"/>
      <c r="R38" s="221" t="s">
        <v>113</v>
      </c>
      <c r="S38" s="221">
        <v>5</v>
      </c>
      <c r="T38" s="221"/>
      <c r="U38" s="221" t="s">
        <v>931</v>
      </c>
      <c r="V38" s="221" t="s">
        <v>32</v>
      </c>
      <c r="W38" s="221">
        <v>0.01</v>
      </c>
      <c r="X38" s="221" t="s">
        <v>32</v>
      </c>
      <c r="Y38" s="221" t="s">
        <v>928</v>
      </c>
      <c r="Z38" s="221" t="s">
        <v>929</v>
      </c>
      <c r="AA38" s="221">
        <v>10</v>
      </c>
      <c r="AB38" s="221" t="s">
        <v>930</v>
      </c>
      <c r="AC38" s="221"/>
      <c r="AD38" s="221"/>
      <c r="AE38" s="221"/>
    </row>
    <row r="39" spans="1:31" ht="15" customHeight="1" x14ac:dyDescent="0.25">
      <c r="A39" s="221" t="s">
        <v>576</v>
      </c>
      <c r="B39" s="221" t="s">
        <v>155</v>
      </c>
      <c r="C39" s="221">
        <v>0.13500000000000001</v>
      </c>
      <c r="D39" s="221" t="s">
        <v>111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59</v>
      </c>
      <c r="K39" s="221">
        <v>10</v>
      </c>
      <c r="L39" s="221" t="s">
        <v>48</v>
      </c>
      <c r="M39" s="221" t="s">
        <v>103</v>
      </c>
      <c r="N39" s="221" t="s">
        <v>52</v>
      </c>
      <c r="O39" s="221" t="s">
        <v>53</v>
      </c>
      <c r="P39" s="221" t="s">
        <v>41</v>
      </c>
      <c r="Q39" s="221"/>
      <c r="R39" s="221" t="s">
        <v>113</v>
      </c>
      <c r="S39" s="221"/>
      <c r="T39" s="221"/>
      <c r="U39" s="221"/>
      <c r="V39" s="221" t="s">
        <v>32</v>
      </c>
      <c r="W39" s="221">
        <v>0.01</v>
      </c>
      <c r="X39" s="221" t="s">
        <v>46</v>
      </c>
      <c r="Y39" s="221" t="s">
        <v>592</v>
      </c>
      <c r="Z39" s="221" t="s">
        <v>593</v>
      </c>
      <c r="AA39" s="221">
        <v>2</v>
      </c>
      <c r="AB39" s="221" t="s">
        <v>127</v>
      </c>
      <c r="AC39" s="221">
        <v>554</v>
      </c>
      <c r="AD39" s="221" t="s">
        <v>116</v>
      </c>
      <c r="AE39" s="221"/>
    </row>
    <row r="40" spans="1:31" ht="15" customHeight="1" x14ac:dyDescent="0.25">
      <c r="A40" s="221" t="s">
        <v>1318</v>
      </c>
      <c r="B40" s="221" t="s">
        <v>155</v>
      </c>
      <c r="C40" s="221">
        <v>0.61199999999999999</v>
      </c>
      <c r="D40" s="221" t="s">
        <v>111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47</v>
      </c>
      <c r="K40" s="221">
        <v>120</v>
      </c>
      <c r="L40" s="221" t="s">
        <v>35</v>
      </c>
      <c r="M40" s="221" t="s">
        <v>103</v>
      </c>
      <c r="N40" s="221" t="s">
        <v>52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/>
      <c r="T40" s="221"/>
      <c r="U40" s="221" t="s">
        <v>890</v>
      </c>
      <c r="V40" s="221" t="s">
        <v>32</v>
      </c>
      <c r="W40" s="221">
        <v>0.01</v>
      </c>
      <c r="X40" s="221" t="s">
        <v>46</v>
      </c>
      <c r="Y40" s="221" t="s">
        <v>1308</v>
      </c>
      <c r="Z40" s="221" t="s">
        <v>641</v>
      </c>
      <c r="AA40" s="221">
        <v>2</v>
      </c>
      <c r="AB40" s="221" t="s">
        <v>1309</v>
      </c>
      <c r="AC40" s="221">
        <v>600</v>
      </c>
      <c r="AD40" s="221" t="s">
        <v>116</v>
      </c>
      <c r="AE40" s="221"/>
    </row>
    <row r="41" spans="1:31" ht="15" customHeight="1" x14ac:dyDescent="0.25">
      <c r="A41" s="221" t="s">
        <v>1115</v>
      </c>
      <c r="B41" s="221" t="s">
        <v>155</v>
      </c>
      <c r="C41" s="221">
        <v>9.7000000000000003E-2</v>
      </c>
      <c r="D41" s="221"/>
      <c r="E41" s="221">
        <v>10</v>
      </c>
      <c r="F41" s="221" t="s">
        <v>93</v>
      </c>
      <c r="G41" s="221"/>
      <c r="H41" s="221"/>
      <c r="I41" s="221"/>
      <c r="J41" s="221" t="s">
        <v>1109</v>
      </c>
      <c r="K41" s="221">
        <v>10</v>
      </c>
      <c r="L41" s="221" t="s">
        <v>1110</v>
      </c>
      <c r="M41" s="221" t="s">
        <v>103</v>
      </c>
      <c r="N41" s="221" t="s">
        <v>52</v>
      </c>
      <c r="O41" s="221"/>
      <c r="P41" s="221" t="s">
        <v>824</v>
      </c>
      <c r="Q41" s="221"/>
      <c r="R41" s="221"/>
      <c r="S41" s="221"/>
      <c r="T41" s="221"/>
      <c r="U41" s="221"/>
      <c r="V41" s="221"/>
      <c r="W41" s="221"/>
      <c r="X41" s="221" t="s">
        <v>826</v>
      </c>
      <c r="Y41" s="221"/>
      <c r="Z41" s="221" t="s">
        <v>1114</v>
      </c>
      <c r="AA41" s="221">
        <v>2</v>
      </c>
      <c r="AB41" s="221"/>
      <c r="AC41" s="221"/>
      <c r="AD41" s="221"/>
      <c r="AE41" s="221"/>
    </row>
    <row r="42" spans="1:31" ht="15" customHeight="1" x14ac:dyDescent="0.25">
      <c r="A42" s="221" t="s">
        <v>1074</v>
      </c>
      <c r="B42" s="221" t="s">
        <v>155</v>
      </c>
      <c r="C42" s="221">
        <v>0.14799999999999999</v>
      </c>
      <c r="D42" s="221" t="s">
        <v>111</v>
      </c>
      <c r="E42" s="221" t="s">
        <v>1044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1200</v>
      </c>
      <c r="L42" s="221" t="s">
        <v>34</v>
      </c>
      <c r="M42" s="221" t="s">
        <v>103</v>
      </c>
      <c r="N42" s="221" t="s">
        <v>39</v>
      </c>
      <c r="O42" s="221" t="s">
        <v>89</v>
      </c>
      <c r="P42" s="221" t="s">
        <v>41</v>
      </c>
      <c r="Q42" s="221" t="s">
        <v>42</v>
      </c>
      <c r="R42" s="221" t="s">
        <v>113</v>
      </c>
      <c r="S42" s="221" t="s">
        <v>1045</v>
      </c>
      <c r="T42" s="221" t="s">
        <v>1046</v>
      </c>
      <c r="U42" s="221" t="s">
        <v>664</v>
      </c>
      <c r="V42" s="221" t="s">
        <v>32</v>
      </c>
      <c r="W42" s="221" t="s">
        <v>397</v>
      </c>
      <c r="X42" s="221" t="s">
        <v>32</v>
      </c>
      <c r="Y42" s="221" t="s">
        <v>1047</v>
      </c>
      <c r="Z42" s="221" t="s">
        <v>1048</v>
      </c>
      <c r="AA42" s="221">
        <v>1.3</v>
      </c>
      <c r="AB42" s="221" t="s">
        <v>679</v>
      </c>
      <c r="AC42" s="221">
        <v>440</v>
      </c>
      <c r="AD42" s="221" t="s">
        <v>116</v>
      </c>
      <c r="AE42" s="221"/>
    </row>
    <row r="43" spans="1:31" ht="15" customHeight="1" x14ac:dyDescent="0.25">
      <c r="A43" s="221" t="s">
        <v>1074</v>
      </c>
      <c r="B43" s="221" t="s">
        <v>155</v>
      </c>
      <c r="C43" s="221">
        <v>0.107</v>
      </c>
      <c r="D43" s="221" t="s">
        <v>111</v>
      </c>
      <c r="E43" s="221" t="s">
        <v>1044</v>
      </c>
      <c r="F43" s="221" t="s">
        <v>93</v>
      </c>
      <c r="G43" s="221"/>
      <c r="H43" s="221"/>
      <c r="I43" s="221" t="s">
        <v>46</v>
      </c>
      <c r="J43" s="221" t="s">
        <v>59</v>
      </c>
      <c r="K43" s="221">
        <v>1200</v>
      </c>
      <c r="L43" s="221" t="s">
        <v>34</v>
      </c>
      <c r="M43" s="221" t="s">
        <v>103</v>
      </c>
      <c r="N43" s="221" t="s">
        <v>52</v>
      </c>
      <c r="O43" s="221" t="s">
        <v>53</v>
      </c>
      <c r="P43" s="221" t="s">
        <v>41</v>
      </c>
      <c r="Q43" s="221" t="s">
        <v>42</v>
      </c>
      <c r="R43" s="221" t="s">
        <v>113</v>
      </c>
      <c r="S43" s="221"/>
      <c r="T43" s="221"/>
      <c r="U43" s="221" t="s">
        <v>165</v>
      </c>
      <c r="V43" s="221" t="s">
        <v>32</v>
      </c>
      <c r="W43" s="221" t="s">
        <v>397</v>
      </c>
      <c r="X43" s="221" t="s">
        <v>46</v>
      </c>
      <c r="Y43" s="221" t="s">
        <v>1062</v>
      </c>
      <c r="Z43" s="221" t="s">
        <v>1048</v>
      </c>
      <c r="AA43" s="221" t="s">
        <v>1063</v>
      </c>
      <c r="AB43" s="221" t="s">
        <v>679</v>
      </c>
      <c r="AC43" s="221">
        <v>300</v>
      </c>
      <c r="AD43" s="221" t="s">
        <v>116</v>
      </c>
      <c r="AE43" s="221"/>
    </row>
    <row r="44" spans="1:31" ht="15" customHeight="1" x14ac:dyDescent="0.25">
      <c r="A44" s="221" t="s">
        <v>1074</v>
      </c>
      <c r="B44" s="221" t="s">
        <v>155</v>
      </c>
      <c r="C44" s="221">
        <v>0.622</v>
      </c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 t="s">
        <v>1050</v>
      </c>
      <c r="X44" s="221"/>
      <c r="Y44" s="221"/>
      <c r="Z44" s="221"/>
      <c r="AA44" s="221"/>
      <c r="AB44" s="221"/>
      <c r="AC44" s="221"/>
      <c r="AD44" s="221"/>
      <c r="AE44" s="221"/>
    </row>
    <row r="45" spans="1:31" ht="15" customHeight="1" x14ac:dyDescent="0.25">
      <c r="A45" s="221" t="s">
        <v>1074</v>
      </c>
      <c r="B45" s="221" t="s">
        <v>155</v>
      </c>
      <c r="C45" s="221">
        <v>0.878</v>
      </c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 t="s">
        <v>1050</v>
      </c>
      <c r="X45" s="221"/>
      <c r="Y45" s="221"/>
      <c r="Z45" s="221"/>
      <c r="AA45" s="221"/>
      <c r="AB45" s="221"/>
      <c r="AC45" s="221"/>
      <c r="AD45" s="221"/>
      <c r="AE45" s="221"/>
    </row>
    <row r="46" spans="1:31" ht="15" customHeight="1" x14ac:dyDescent="0.25">
      <c r="A46" s="221" t="s">
        <v>722</v>
      </c>
      <c r="B46" s="221" t="s">
        <v>155</v>
      </c>
      <c r="C46" s="221">
        <v>0.13</v>
      </c>
      <c r="D46" s="221" t="s">
        <v>110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120</v>
      </c>
      <c r="L46" s="221" t="s">
        <v>34</v>
      </c>
      <c r="M46" s="221" t="s">
        <v>103</v>
      </c>
      <c r="N46" s="221" t="s">
        <v>52</v>
      </c>
      <c r="O46" s="221" t="s">
        <v>53</v>
      </c>
      <c r="P46" s="221" t="s">
        <v>41</v>
      </c>
      <c r="Q46" s="221" t="s">
        <v>42</v>
      </c>
      <c r="R46" s="221" t="s">
        <v>113</v>
      </c>
      <c r="S46" s="221" t="s">
        <v>181</v>
      </c>
      <c r="T46" s="221"/>
      <c r="U46" s="221"/>
      <c r="V46" s="221" t="s">
        <v>32</v>
      </c>
      <c r="W46" s="221">
        <v>0.01</v>
      </c>
      <c r="X46" s="221" t="s">
        <v>46</v>
      </c>
      <c r="Y46" s="221">
        <v>7010</v>
      </c>
      <c r="Z46" s="221" t="s">
        <v>716</v>
      </c>
      <c r="AA46" s="221">
        <v>1</v>
      </c>
      <c r="AB46" s="221" t="s">
        <v>127</v>
      </c>
      <c r="AC46" s="221">
        <v>696</v>
      </c>
      <c r="AD46" s="221" t="s">
        <v>117</v>
      </c>
      <c r="AE46" s="221"/>
    </row>
    <row r="47" spans="1:31" ht="15" customHeight="1" x14ac:dyDescent="0.25">
      <c r="A47" s="221" t="s">
        <v>1107</v>
      </c>
      <c r="B47" s="221" t="s">
        <v>155</v>
      </c>
      <c r="C47" s="221">
        <v>0.192</v>
      </c>
      <c r="D47" s="221" t="s">
        <v>110</v>
      </c>
      <c r="E47" s="221">
        <v>10</v>
      </c>
      <c r="F47" s="221" t="s">
        <v>93</v>
      </c>
      <c r="G47" s="221"/>
      <c r="H47" s="221"/>
      <c r="I47" s="221" t="s">
        <v>32</v>
      </c>
      <c r="J47" s="221" t="s">
        <v>59</v>
      </c>
      <c r="K47" s="221">
        <v>60</v>
      </c>
      <c r="L47" s="221" t="s">
        <v>48</v>
      </c>
      <c r="M47" s="221" t="s">
        <v>103</v>
      </c>
      <c r="N47" s="221" t="s">
        <v>52</v>
      </c>
      <c r="O47" s="221" t="s">
        <v>53</v>
      </c>
      <c r="P47" s="221" t="s">
        <v>41</v>
      </c>
      <c r="Q47" s="221" t="s">
        <v>42</v>
      </c>
      <c r="R47" s="221" t="s">
        <v>113</v>
      </c>
      <c r="S47" s="221"/>
      <c r="T47" s="221"/>
      <c r="U47" s="221"/>
      <c r="V47" s="221" t="s">
        <v>32</v>
      </c>
      <c r="W47" s="221">
        <v>0.01</v>
      </c>
      <c r="X47" s="221" t="s">
        <v>46</v>
      </c>
      <c r="Y47" s="221" t="s">
        <v>230</v>
      </c>
      <c r="Z47" s="221" t="s">
        <v>1087</v>
      </c>
      <c r="AA47" s="221">
        <v>1</v>
      </c>
      <c r="AB47" s="221" t="s">
        <v>1088</v>
      </c>
      <c r="AC47" s="221">
        <v>350</v>
      </c>
      <c r="AD47" s="221" t="s">
        <v>116</v>
      </c>
      <c r="AE47" s="221"/>
    </row>
    <row r="48" spans="1:31" ht="15" customHeight="1" x14ac:dyDescent="0.25">
      <c r="A48" s="221" t="s">
        <v>776</v>
      </c>
      <c r="B48" s="221" t="s">
        <v>155</v>
      </c>
      <c r="C48" s="221">
        <v>9.4E-2</v>
      </c>
      <c r="D48" s="221" t="s">
        <v>109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300</v>
      </c>
      <c r="L48" s="221" t="s">
        <v>48</v>
      </c>
      <c r="M48" s="221" t="s">
        <v>102</v>
      </c>
      <c r="N48" s="221" t="s">
        <v>52</v>
      </c>
      <c r="O48" s="221" t="s">
        <v>53</v>
      </c>
      <c r="P48" s="221" t="s">
        <v>66</v>
      </c>
      <c r="Q48" s="221" t="s">
        <v>42</v>
      </c>
      <c r="R48" s="221" t="s">
        <v>113</v>
      </c>
      <c r="S48" s="221">
        <v>5</v>
      </c>
      <c r="T48" s="221"/>
      <c r="U48" s="221" t="s">
        <v>772</v>
      </c>
      <c r="V48" s="221" t="s">
        <v>32</v>
      </c>
      <c r="W48" s="221">
        <v>0.01</v>
      </c>
      <c r="X48" s="221" t="s">
        <v>46</v>
      </c>
      <c r="Y48" s="221" t="s">
        <v>731</v>
      </c>
      <c r="Z48" s="221" t="s">
        <v>220</v>
      </c>
      <c r="AA48" s="221">
        <v>5</v>
      </c>
      <c r="AB48" s="221" t="s">
        <v>727</v>
      </c>
      <c r="AC48" s="221" t="s">
        <v>773</v>
      </c>
      <c r="AD48" s="221" t="s">
        <v>116</v>
      </c>
      <c r="AE48" s="221"/>
    </row>
    <row r="49" spans="1:31" ht="15" customHeight="1" x14ac:dyDescent="0.25">
      <c r="A49" s="221" t="s">
        <v>668</v>
      </c>
      <c r="B49" s="221" t="s">
        <v>155</v>
      </c>
      <c r="C49" s="221"/>
      <c r="D49" s="221" t="s">
        <v>108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47</v>
      </c>
      <c r="K49" s="221">
        <v>120</v>
      </c>
      <c r="L49" s="221" t="s">
        <v>48</v>
      </c>
      <c r="M49" s="221" t="s">
        <v>103</v>
      </c>
      <c r="N49" s="221" t="s">
        <v>52</v>
      </c>
      <c r="O49" s="221" t="s">
        <v>53</v>
      </c>
      <c r="P49" s="221" t="s">
        <v>41</v>
      </c>
      <c r="Q49" s="221" t="s">
        <v>42</v>
      </c>
      <c r="R49" s="221" t="s">
        <v>113</v>
      </c>
      <c r="S49" s="221"/>
      <c r="T49" s="221"/>
      <c r="U49" s="221"/>
      <c r="V49" s="221" t="s">
        <v>32</v>
      </c>
      <c r="W49" s="221">
        <v>2E-3</v>
      </c>
      <c r="X49" s="221" t="s">
        <v>46</v>
      </c>
      <c r="Y49" s="221"/>
      <c r="Z49" s="221"/>
      <c r="AA49" s="221"/>
      <c r="AB49" s="221"/>
      <c r="AC49" s="221">
        <v>150</v>
      </c>
      <c r="AD49" s="221" t="s">
        <v>116</v>
      </c>
      <c r="AE49" s="221"/>
    </row>
    <row r="50" spans="1:31" ht="15" customHeight="1" x14ac:dyDescent="0.25">
      <c r="A50" s="221" t="s">
        <v>1075</v>
      </c>
      <c r="B50" s="221" t="s">
        <v>155</v>
      </c>
      <c r="C50" s="221">
        <v>0.19800000000000001</v>
      </c>
      <c r="D50" s="221" t="s">
        <v>111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900</v>
      </c>
      <c r="L50" s="221" t="s">
        <v>48</v>
      </c>
      <c r="M50" s="221" t="s">
        <v>103</v>
      </c>
      <c r="N50" s="221" t="s">
        <v>39</v>
      </c>
      <c r="O50" s="221" t="s">
        <v>76</v>
      </c>
      <c r="P50" s="221" t="s">
        <v>41</v>
      </c>
      <c r="Q50" s="221" t="s">
        <v>42</v>
      </c>
      <c r="R50" s="221" t="s">
        <v>113</v>
      </c>
      <c r="S50" s="221">
        <v>10</v>
      </c>
      <c r="T50" s="221"/>
      <c r="U50" s="221" t="s">
        <v>322</v>
      </c>
      <c r="V50" s="221" t="s">
        <v>32</v>
      </c>
      <c r="W50" s="221">
        <v>5.0000000000000001E-3</v>
      </c>
      <c r="X50" s="221" t="s">
        <v>32</v>
      </c>
      <c r="Y50" s="221" t="s">
        <v>1076</v>
      </c>
      <c r="Z50" s="221" t="s">
        <v>1077</v>
      </c>
      <c r="AA50" s="221">
        <v>5</v>
      </c>
      <c r="AB50" s="221" t="s">
        <v>1078</v>
      </c>
      <c r="AC50" s="221">
        <v>830</v>
      </c>
      <c r="AD50" s="221" t="s">
        <v>116</v>
      </c>
      <c r="AE50" s="221"/>
    </row>
    <row r="51" spans="1:31" ht="15" customHeight="1" x14ac:dyDescent="0.25">
      <c r="A51" s="221" t="s">
        <v>715</v>
      </c>
      <c r="B51" s="221" t="s">
        <v>155</v>
      </c>
      <c r="C51" s="221">
        <v>0.16500000000000001</v>
      </c>
      <c r="D51" s="221" t="s">
        <v>693</v>
      </c>
      <c r="E51" s="221">
        <v>10</v>
      </c>
      <c r="F51" s="221" t="s">
        <v>93</v>
      </c>
      <c r="G51" s="221"/>
      <c r="H51" s="221"/>
      <c r="I51" s="221" t="s">
        <v>32</v>
      </c>
      <c r="J51" s="221" t="s">
        <v>59</v>
      </c>
      <c r="K51" s="221">
        <v>600</v>
      </c>
      <c r="L51" s="221" t="s">
        <v>48</v>
      </c>
      <c r="M51" s="221" t="s">
        <v>103</v>
      </c>
      <c r="N51" s="221" t="s">
        <v>63</v>
      </c>
      <c r="O51" s="221"/>
      <c r="P51" s="221"/>
      <c r="Q51" s="221"/>
      <c r="R51" s="221" t="s">
        <v>113</v>
      </c>
      <c r="S51" s="221">
        <v>2</v>
      </c>
      <c r="T51" s="221"/>
      <c r="U51" s="221"/>
      <c r="V51" s="221" t="s">
        <v>32</v>
      </c>
      <c r="W51" s="221" t="s">
        <v>397</v>
      </c>
      <c r="X51" s="221" t="s">
        <v>46</v>
      </c>
      <c r="Y51" s="221" t="s">
        <v>699</v>
      </c>
      <c r="Z51" s="221" t="s">
        <v>700</v>
      </c>
      <c r="AA51" s="221">
        <v>1</v>
      </c>
      <c r="AB51" s="221" t="s">
        <v>701</v>
      </c>
      <c r="AC51" s="221">
        <v>80</v>
      </c>
      <c r="AD51" s="221" t="s">
        <v>116</v>
      </c>
      <c r="AE51" s="221"/>
    </row>
    <row r="52" spans="1:31" ht="15" customHeight="1" x14ac:dyDescent="0.25">
      <c r="A52" s="221" t="s">
        <v>1140</v>
      </c>
      <c r="B52" s="221" t="s">
        <v>155</v>
      </c>
      <c r="C52" s="221"/>
      <c r="D52" s="221"/>
      <c r="E52" s="221">
        <v>10</v>
      </c>
      <c r="F52" s="221" t="s">
        <v>93</v>
      </c>
      <c r="G52" s="221"/>
      <c r="H52" s="221"/>
      <c r="I52" s="221" t="s">
        <v>46</v>
      </c>
      <c r="J52" s="221" t="s">
        <v>47</v>
      </c>
      <c r="K52" s="221">
        <v>180</v>
      </c>
      <c r="L52" s="221" t="s">
        <v>35</v>
      </c>
      <c r="M52" s="221" t="s">
        <v>103</v>
      </c>
      <c r="N52" s="221" t="s">
        <v>52</v>
      </c>
      <c r="O52" s="221" t="s">
        <v>53</v>
      </c>
      <c r="P52" s="221" t="s">
        <v>41</v>
      </c>
      <c r="Q52" s="221" t="s">
        <v>42</v>
      </c>
      <c r="R52" s="221" t="s">
        <v>113</v>
      </c>
      <c r="S52" s="221">
        <v>0</v>
      </c>
      <c r="T52" s="221"/>
      <c r="U52" s="221" t="s">
        <v>165</v>
      </c>
      <c r="V52" s="221" t="s">
        <v>32</v>
      </c>
      <c r="W52" s="221">
        <v>0.01</v>
      </c>
      <c r="X52" s="221" t="s">
        <v>46</v>
      </c>
      <c r="Y52" s="221" t="s">
        <v>1133</v>
      </c>
      <c r="Z52" s="221" t="s">
        <v>1134</v>
      </c>
      <c r="AA52" s="221">
        <v>0.5</v>
      </c>
      <c r="AB52" s="221" t="s">
        <v>526</v>
      </c>
      <c r="AC52" s="221">
        <v>300</v>
      </c>
      <c r="AD52" s="221" t="s">
        <v>116</v>
      </c>
      <c r="AE52" s="221"/>
    </row>
    <row r="53" spans="1:31" ht="15" customHeight="1" x14ac:dyDescent="0.25">
      <c r="A53" s="221" t="s">
        <v>497</v>
      </c>
      <c r="B53" s="221" t="s">
        <v>155</v>
      </c>
      <c r="C53" s="221">
        <v>0.159</v>
      </c>
      <c r="D53" s="221" t="s">
        <v>109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180</v>
      </c>
      <c r="L53" s="221" t="s">
        <v>48</v>
      </c>
      <c r="M53" s="221" t="s">
        <v>103</v>
      </c>
      <c r="N53" s="221" t="s">
        <v>63</v>
      </c>
      <c r="O53" s="221"/>
      <c r="P53" s="221"/>
      <c r="Q53" s="221"/>
      <c r="R53" s="221" t="s">
        <v>113</v>
      </c>
      <c r="S53" s="221">
        <v>3</v>
      </c>
      <c r="T53" s="221"/>
      <c r="U53" s="221"/>
      <c r="V53" s="221" t="s">
        <v>32</v>
      </c>
      <c r="W53" s="221" t="s">
        <v>397</v>
      </c>
      <c r="X53" s="221" t="s">
        <v>46</v>
      </c>
      <c r="Y53" s="221" t="s">
        <v>503</v>
      </c>
      <c r="Z53" s="221" t="s">
        <v>504</v>
      </c>
      <c r="AA53" s="221">
        <v>3</v>
      </c>
      <c r="AB53" s="221" t="s">
        <v>505</v>
      </c>
      <c r="AC53" s="221">
        <v>28</v>
      </c>
      <c r="AD53" s="221" t="s">
        <v>116</v>
      </c>
      <c r="AE53" s="221"/>
    </row>
    <row r="54" spans="1:31" ht="15" customHeight="1" x14ac:dyDescent="0.25">
      <c r="A54" s="221" t="s">
        <v>1246</v>
      </c>
      <c r="B54" s="221" t="s">
        <v>963</v>
      </c>
      <c r="C54" s="221">
        <v>0.35799999999999998</v>
      </c>
      <c r="D54" s="221" t="s">
        <v>111</v>
      </c>
      <c r="E54" s="221">
        <v>10</v>
      </c>
      <c r="F54" s="221" t="s">
        <v>96</v>
      </c>
      <c r="G54" s="221"/>
      <c r="H54" s="221"/>
      <c r="I54" s="221" t="s">
        <v>32</v>
      </c>
      <c r="J54" s="221" t="s">
        <v>47</v>
      </c>
      <c r="K54" s="221">
        <v>60</v>
      </c>
      <c r="L54" s="221" t="s">
        <v>48</v>
      </c>
      <c r="M54" s="221" t="s">
        <v>103</v>
      </c>
      <c r="N54" s="221" t="s">
        <v>52</v>
      </c>
      <c r="O54" s="221" t="s">
        <v>53</v>
      </c>
      <c r="P54" s="221" t="s">
        <v>41</v>
      </c>
      <c r="Q54" s="221" t="s">
        <v>42</v>
      </c>
      <c r="R54" s="221" t="s">
        <v>113</v>
      </c>
      <c r="S54" s="221">
        <v>0</v>
      </c>
      <c r="T54" s="221"/>
      <c r="U54" s="221"/>
      <c r="V54" s="221" t="s">
        <v>32</v>
      </c>
      <c r="W54" s="221">
        <v>0.01</v>
      </c>
      <c r="X54" s="221" t="s">
        <v>46</v>
      </c>
      <c r="Y54" s="221" t="s">
        <v>628</v>
      </c>
      <c r="Z54" s="221" t="s">
        <v>467</v>
      </c>
      <c r="AA54" s="221">
        <v>3</v>
      </c>
      <c r="AB54" s="221" t="s">
        <v>1204</v>
      </c>
      <c r="AC54" s="221">
        <v>7</v>
      </c>
      <c r="AD54" s="221" t="s">
        <v>116</v>
      </c>
      <c r="AE54" s="221"/>
    </row>
    <row r="55" spans="1:31" ht="15" customHeight="1" x14ac:dyDescent="0.25">
      <c r="A55" s="221" t="s">
        <v>1246</v>
      </c>
      <c r="B55" s="221" t="s">
        <v>963</v>
      </c>
      <c r="C55" s="221">
        <v>0.4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600</v>
      </c>
      <c r="L55" s="221" t="s">
        <v>48</v>
      </c>
      <c r="M55" s="221" t="s">
        <v>103</v>
      </c>
      <c r="N55" s="221" t="s">
        <v>52</v>
      </c>
      <c r="O55" s="221" t="s">
        <v>53</v>
      </c>
      <c r="P55" s="221" t="s">
        <v>41</v>
      </c>
      <c r="Q55" s="221" t="s">
        <v>42</v>
      </c>
      <c r="R55" s="221" t="s">
        <v>113</v>
      </c>
      <c r="S55" s="221">
        <v>0</v>
      </c>
      <c r="T55" s="221"/>
      <c r="U55" s="221"/>
      <c r="V55" s="221" t="s">
        <v>32</v>
      </c>
      <c r="W55" s="221">
        <v>0.05</v>
      </c>
      <c r="X55" s="221" t="s">
        <v>46</v>
      </c>
      <c r="Y55" s="221" t="s">
        <v>628</v>
      </c>
      <c r="Z55" s="221" t="s">
        <v>467</v>
      </c>
      <c r="AA55" s="221">
        <v>3</v>
      </c>
      <c r="AB55" s="221" t="s">
        <v>1204</v>
      </c>
      <c r="AC55" s="221">
        <v>107</v>
      </c>
      <c r="AD55" s="221" t="s">
        <v>116</v>
      </c>
      <c r="AE55" s="221"/>
    </row>
    <row r="56" spans="1:31" ht="15" customHeight="1" x14ac:dyDescent="0.25">
      <c r="A56" s="221" t="s">
        <v>164</v>
      </c>
      <c r="B56" s="221" t="s">
        <v>963</v>
      </c>
      <c r="C56" s="222">
        <f>ROUND(AVERAGE(0.230397,0.23454),3)</f>
        <v>0.23200000000000001</v>
      </c>
      <c r="D56" s="221" t="s">
        <v>111</v>
      </c>
      <c r="E56" s="221">
        <v>10</v>
      </c>
      <c r="F56" s="221" t="s">
        <v>132</v>
      </c>
      <c r="G56" s="221"/>
      <c r="H56" s="221"/>
      <c r="I56" s="221" t="s">
        <v>46</v>
      </c>
      <c r="J56" s="221" t="s">
        <v>59</v>
      </c>
      <c r="K56" s="221">
        <v>300</v>
      </c>
      <c r="L56" s="221" t="s">
        <v>150</v>
      </c>
      <c r="M56" s="221" t="s">
        <v>103</v>
      </c>
      <c r="N56" s="221" t="s">
        <v>52</v>
      </c>
      <c r="O56" s="221" t="s">
        <v>53</v>
      </c>
      <c r="P56" s="221" t="s">
        <v>41</v>
      </c>
      <c r="Q56" s="221" t="s">
        <v>42</v>
      </c>
      <c r="R56" s="221" t="s">
        <v>113</v>
      </c>
      <c r="S56" s="221">
        <v>0</v>
      </c>
      <c r="T56" s="221"/>
      <c r="U56" s="221" t="s">
        <v>124</v>
      </c>
      <c r="V56" s="221" t="s">
        <v>32</v>
      </c>
      <c r="W56" s="221">
        <v>1E-3</v>
      </c>
      <c r="X56" s="221" t="s">
        <v>46</v>
      </c>
      <c r="Y56" s="221" t="s">
        <v>151</v>
      </c>
      <c r="Z56" s="221" t="s">
        <v>152</v>
      </c>
      <c r="AA56" s="221">
        <v>3</v>
      </c>
      <c r="AB56" s="221" t="s">
        <v>153</v>
      </c>
      <c r="AC56" s="221">
        <v>208</v>
      </c>
      <c r="AD56" s="221" t="s">
        <v>116</v>
      </c>
      <c r="AE56" s="221"/>
    </row>
    <row r="57" spans="1:31" ht="15" customHeight="1" x14ac:dyDescent="0.25">
      <c r="A57" s="221" t="s">
        <v>350</v>
      </c>
      <c r="B57" s="221" t="s">
        <v>963</v>
      </c>
      <c r="C57" s="221">
        <v>0.27500000000000002</v>
      </c>
      <c r="D57" s="221" t="s">
        <v>110</v>
      </c>
      <c r="E57" s="221">
        <v>5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180</v>
      </c>
      <c r="L57" s="221" t="s">
        <v>34</v>
      </c>
      <c r="M57" s="221" t="s">
        <v>103</v>
      </c>
      <c r="N57" s="221" t="s">
        <v>52</v>
      </c>
      <c r="O57" s="221" t="s">
        <v>53</v>
      </c>
      <c r="P57" s="221" t="s">
        <v>41</v>
      </c>
      <c r="Q57" s="221" t="s">
        <v>42</v>
      </c>
      <c r="R57" s="221" t="s">
        <v>113</v>
      </c>
      <c r="S57" s="221">
        <v>0.1</v>
      </c>
      <c r="T57" s="221"/>
      <c r="U57" s="221" t="s">
        <v>385</v>
      </c>
      <c r="V57" s="221" t="s">
        <v>32</v>
      </c>
      <c r="W57" s="221">
        <v>0.01</v>
      </c>
      <c r="X57" s="221" t="s">
        <v>46</v>
      </c>
      <c r="Y57" s="221" t="s">
        <v>230</v>
      </c>
      <c r="Z57" s="221" t="s">
        <v>215</v>
      </c>
      <c r="AA57" s="221">
        <v>2</v>
      </c>
      <c r="AB57" s="221" t="s">
        <v>127</v>
      </c>
      <c r="AC57" s="221" t="s">
        <v>353</v>
      </c>
      <c r="AD57" s="221" t="s">
        <v>116</v>
      </c>
      <c r="AE57" s="221"/>
    </row>
    <row r="58" spans="1:31" ht="15" customHeight="1" x14ac:dyDescent="0.25">
      <c r="A58" s="221" t="s">
        <v>211</v>
      </c>
      <c r="B58" s="221" t="s">
        <v>963</v>
      </c>
      <c r="C58" s="221">
        <v>0.27339999999999998</v>
      </c>
      <c r="D58" s="221" t="s">
        <v>109</v>
      </c>
      <c r="E58" s="221">
        <v>15</v>
      </c>
      <c r="F58" s="221" t="s">
        <v>93</v>
      </c>
      <c r="G58" s="221"/>
      <c r="H58" s="221"/>
      <c r="I58" s="221" t="s">
        <v>46</v>
      </c>
      <c r="J58" s="221" t="s">
        <v>59</v>
      </c>
      <c r="K58" s="221">
        <v>600</v>
      </c>
      <c r="L58" s="221" t="s">
        <v>34</v>
      </c>
      <c r="M58" s="221" t="s">
        <v>103</v>
      </c>
      <c r="N58" s="221" t="s">
        <v>39</v>
      </c>
      <c r="O58" s="221" t="s">
        <v>89</v>
      </c>
      <c r="P58" s="221" t="s">
        <v>41</v>
      </c>
      <c r="Q58" s="221" t="s">
        <v>42</v>
      </c>
      <c r="R58" s="221" t="s">
        <v>113</v>
      </c>
      <c r="S58" s="221" t="s">
        <v>181</v>
      </c>
      <c r="T58" s="221" t="s">
        <v>182</v>
      </c>
      <c r="U58" s="221" t="s">
        <v>193</v>
      </c>
      <c r="V58" s="221" t="s">
        <v>32</v>
      </c>
      <c r="W58" s="221">
        <v>5.0000000000000001E-3</v>
      </c>
      <c r="X58" s="221" t="s">
        <v>32</v>
      </c>
      <c r="Y58" s="221" t="s">
        <v>194</v>
      </c>
      <c r="Z58" s="221"/>
      <c r="AA58" s="221">
        <v>5</v>
      </c>
      <c r="AB58" s="221" t="s">
        <v>186</v>
      </c>
      <c r="AC58" s="221">
        <v>320</v>
      </c>
      <c r="AD58" s="221" t="s">
        <v>116</v>
      </c>
      <c r="AE58" s="221"/>
    </row>
    <row r="59" spans="1:31" ht="15" customHeight="1" x14ac:dyDescent="0.25">
      <c r="A59" s="221" t="s">
        <v>889</v>
      </c>
      <c r="B59" s="221" t="s">
        <v>963</v>
      </c>
      <c r="C59" s="221">
        <v>0.35</v>
      </c>
      <c r="D59" s="221" t="s">
        <v>109</v>
      </c>
      <c r="E59" s="221">
        <v>10</v>
      </c>
      <c r="F59" s="221" t="s">
        <v>93</v>
      </c>
      <c r="G59" s="221"/>
      <c r="H59" s="221"/>
      <c r="I59" s="221" t="s">
        <v>46</v>
      </c>
      <c r="J59" s="221" t="s">
        <v>59</v>
      </c>
      <c r="K59" s="221">
        <v>5</v>
      </c>
      <c r="L59" s="221" t="s">
        <v>48</v>
      </c>
      <c r="M59" s="221" t="s">
        <v>103</v>
      </c>
      <c r="N59" s="221" t="s">
        <v>52</v>
      </c>
      <c r="O59" s="221" t="s">
        <v>53</v>
      </c>
      <c r="P59" s="221" t="s">
        <v>41</v>
      </c>
      <c r="Q59" s="221" t="s">
        <v>55</v>
      </c>
      <c r="R59" s="221" t="s">
        <v>113</v>
      </c>
      <c r="S59" s="221">
        <v>0</v>
      </c>
      <c r="T59" s="221" t="s">
        <v>55</v>
      </c>
      <c r="U59" s="221" t="s">
        <v>890</v>
      </c>
      <c r="V59" s="221" t="s">
        <v>32</v>
      </c>
      <c r="W59" s="221">
        <v>0.01</v>
      </c>
      <c r="X59" s="221" t="s">
        <v>46</v>
      </c>
      <c r="Y59" s="221" t="s">
        <v>230</v>
      </c>
      <c r="Z59" s="221" t="s">
        <v>891</v>
      </c>
      <c r="AA59" s="221">
        <v>2</v>
      </c>
      <c r="AB59" s="221" t="s">
        <v>892</v>
      </c>
      <c r="AC59" s="221">
        <v>750</v>
      </c>
      <c r="AD59" s="221" t="s">
        <v>116</v>
      </c>
      <c r="AE59" s="221"/>
    </row>
    <row r="60" spans="1:31" ht="15" customHeight="1" x14ac:dyDescent="0.25">
      <c r="A60" s="221" t="s">
        <v>888</v>
      </c>
      <c r="B60" s="221" t="s">
        <v>963</v>
      </c>
      <c r="C60" s="221">
        <v>0.27800000000000002</v>
      </c>
      <c r="D60" s="221" t="s">
        <v>111</v>
      </c>
      <c r="E60" s="221">
        <v>5</v>
      </c>
      <c r="F60" s="221" t="s">
        <v>93</v>
      </c>
      <c r="G60" s="221"/>
      <c r="H60" s="221"/>
      <c r="I60" s="221" t="s">
        <v>826</v>
      </c>
      <c r="J60" s="221" t="s">
        <v>59</v>
      </c>
      <c r="K60" s="221">
        <v>240</v>
      </c>
      <c r="L60" s="221" t="s">
        <v>457</v>
      </c>
      <c r="M60" s="221" t="s">
        <v>103</v>
      </c>
      <c r="N60" s="221" t="s">
        <v>52</v>
      </c>
      <c r="O60" s="221" t="s">
        <v>53</v>
      </c>
      <c r="P60" s="221" t="s">
        <v>41</v>
      </c>
      <c r="Q60" s="221" t="s">
        <v>42</v>
      </c>
      <c r="R60" s="221" t="s">
        <v>113</v>
      </c>
      <c r="S60" s="221"/>
      <c r="T60" s="221"/>
      <c r="U60" s="221" t="s">
        <v>165</v>
      </c>
      <c r="V60" s="221" t="s">
        <v>32</v>
      </c>
      <c r="W60" s="221">
        <v>0.01</v>
      </c>
      <c r="X60" s="221" t="s">
        <v>415</v>
      </c>
      <c r="Y60" s="221" t="s">
        <v>883</v>
      </c>
      <c r="Z60" s="221" t="s">
        <v>884</v>
      </c>
      <c r="AA60" s="221">
        <v>1</v>
      </c>
      <c r="AB60" s="221" t="s">
        <v>812</v>
      </c>
      <c r="AC60" s="221">
        <v>250</v>
      </c>
      <c r="AD60" s="221" t="s">
        <v>116</v>
      </c>
      <c r="AE60" s="221"/>
    </row>
    <row r="61" spans="1:31" ht="15" customHeight="1" x14ac:dyDescent="0.25">
      <c r="A61" s="221" t="s">
        <v>523</v>
      </c>
      <c r="B61" s="221" t="s">
        <v>963</v>
      </c>
      <c r="C61" s="221">
        <v>0.434</v>
      </c>
      <c r="D61" s="221" t="s">
        <v>111</v>
      </c>
      <c r="E61" s="221">
        <v>10</v>
      </c>
      <c r="F61" s="221" t="s">
        <v>93</v>
      </c>
      <c r="G61" s="221"/>
      <c r="H61" s="221"/>
      <c r="I61" s="221" t="s">
        <v>32</v>
      </c>
      <c r="J61" s="221" t="s">
        <v>70</v>
      </c>
      <c r="K61" s="221">
        <v>900</v>
      </c>
      <c r="L61" s="221" t="s">
        <v>48</v>
      </c>
      <c r="M61" s="221" t="s">
        <v>103</v>
      </c>
      <c r="N61" s="221" t="s">
        <v>39</v>
      </c>
      <c r="O61" s="221" t="s">
        <v>40</v>
      </c>
      <c r="P61" s="221" t="s">
        <v>41</v>
      </c>
      <c r="Q61" s="221" t="s">
        <v>42</v>
      </c>
      <c r="R61" s="221" t="s">
        <v>113</v>
      </c>
      <c r="S61" s="221">
        <v>5.0000000000000001E-3</v>
      </c>
      <c r="T61" s="221"/>
      <c r="U61" s="221" t="s">
        <v>548</v>
      </c>
      <c r="V61" s="221" t="s">
        <v>46</v>
      </c>
      <c r="W61" s="221">
        <v>0.01</v>
      </c>
      <c r="X61" s="221" t="s">
        <v>46</v>
      </c>
      <c r="Y61" s="221" t="s">
        <v>545</v>
      </c>
      <c r="Z61" s="221" t="s">
        <v>546</v>
      </c>
      <c r="AA61" s="221">
        <v>2</v>
      </c>
      <c r="AB61" s="221" t="s">
        <v>547</v>
      </c>
      <c r="AC61" s="221">
        <v>50</v>
      </c>
      <c r="AD61" s="221" t="s">
        <v>116</v>
      </c>
      <c r="AE61" s="221"/>
    </row>
    <row r="62" spans="1:31" ht="15" customHeight="1" x14ac:dyDescent="0.25">
      <c r="A62" s="221" t="s">
        <v>396</v>
      </c>
      <c r="B62" s="221" t="s">
        <v>963</v>
      </c>
      <c r="C62" s="221">
        <v>0.35099999999999998</v>
      </c>
      <c r="D62" s="221" t="s">
        <v>111</v>
      </c>
      <c r="E62" s="221">
        <v>10</v>
      </c>
      <c r="F62" s="221" t="s">
        <v>93</v>
      </c>
      <c r="G62" s="221"/>
      <c r="H62" s="221"/>
      <c r="I62" s="221" t="s">
        <v>32</v>
      </c>
      <c r="J62" s="221" t="s">
        <v>59</v>
      </c>
      <c r="K62" s="221">
        <v>900</v>
      </c>
      <c r="L62" s="221" t="s">
        <v>48</v>
      </c>
      <c r="M62" s="221" t="s">
        <v>103</v>
      </c>
      <c r="N62" s="221" t="s">
        <v>52</v>
      </c>
      <c r="O62" s="221" t="s">
        <v>76</v>
      </c>
      <c r="P62" s="221" t="s">
        <v>41</v>
      </c>
      <c r="Q62" s="221"/>
      <c r="R62" s="221" t="s">
        <v>113</v>
      </c>
      <c r="S62" s="221"/>
      <c r="T62" s="221"/>
      <c r="U62" s="221"/>
      <c r="V62" s="221" t="s">
        <v>32</v>
      </c>
      <c r="W62" s="221" t="s">
        <v>397</v>
      </c>
      <c r="X62" s="221" t="s">
        <v>32</v>
      </c>
      <c r="Y62" s="221" t="s">
        <v>398</v>
      </c>
      <c r="Z62" s="221" t="s">
        <v>399</v>
      </c>
      <c r="AA62" s="221">
        <v>3</v>
      </c>
      <c r="AB62" s="221" t="s">
        <v>400</v>
      </c>
      <c r="AC62" s="221"/>
      <c r="AD62" s="221" t="s">
        <v>116</v>
      </c>
      <c r="AE62" s="221"/>
    </row>
    <row r="63" spans="1:31" ht="15" customHeight="1" x14ac:dyDescent="0.25">
      <c r="A63" s="221" t="s">
        <v>1043</v>
      </c>
      <c r="B63" s="221" t="s">
        <v>963</v>
      </c>
      <c r="C63" s="221">
        <v>0.18</v>
      </c>
      <c r="D63" s="221" t="s">
        <v>108</v>
      </c>
      <c r="E63" s="221">
        <v>10</v>
      </c>
      <c r="F63" s="221" t="s">
        <v>93</v>
      </c>
      <c r="G63" s="221"/>
      <c r="H63" s="221"/>
      <c r="I63" s="221" t="s">
        <v>46</v>
      </c>
      <c r="J63" s="221" t="s">
        <v>59</v>
      </c>
      <c r="K63" s="221">
        <v>300</v>
      </c>
      <c r="L63" s="221" t="s">
        <v>34</v>
      </c>
      <c r="M63" s="221" t="s">
        <v>103</v>
      </c>
      <c r="N63" s="221" t="s">
        <v>52</v>
      </c>
      <c r="O63" s="221" t="s">
        <v>53</v>
      </c>
      <c r="P63" s="221" t="s">
        <v>41</v>
      </c>
      <c r="Q63" s="221" t="s">
        <v>42</v>
      </c>
      <c r="R63" s="221" t="s">
        <v>113</v>
      </c>
      <c r="S63" s="221" t="s">
        <v>976</v>
      </c>
      <c r="T63" s="221" t="s">
        <v>977</v>
      </c>
      <c r="U63" s="221" t="s">
        <v>1040</v>
      </c>
      <c r="V63" s="221" t="s">
        <v>32</v>
      </c>
      <c r="W63" s="221" t="s">
        <v>894</v>
      </c>
      <c r="X63" s="221" t="s">
        <v>46</v>
      </c>
      <c r="Y63" s="221" t="s">
        <v>980</v>
      </c>
      <c r="Z63" s="221" t="s">
        <v>981</v>
      </c>
      <c r="AA63" s="221">
        <v>5</v>
      </c>
      <c r="AB63" s="221" t="s">
        <v>982</v>
      </c>
      <c r="AC63" s="221">
        <v>420</v>
      </c>
      <c r="AD63" s="221" t="s">
        <v>116</v>
      </c>
      <c r="AE63" s="221"/>
    </row>
    <row r="64" spans="1:31" ht="15" customHeight="1" x14ac:dyDescent="0.25">
      <c r="A64" s="223" t="s">
        <v>337</v>
      </c>
      <c r="B64" s="223" t="s">
        <v>963</v>
      </c>
      <c r="C64" s="223">
        <v>0.28999999999999998</v>
      </c>
      <c r="D64" s="223" t="s">
        <v>109</v>
      </c>
      <c r="E64" s="223">
        <v>10</v>
      </c>
      <c r="F64" s="223" t="s">
        <v>93</v>
      </c>
      <c r="G64" s="223"/>
      <c r="H64" s="223"/>
      <c r="I64" s="223" t="s">
        <v>32</v>
      </c>
      <c r="J64" s="223" t="s">
        <v>59</v>
      </c>
      <c r="K64" s="223">
        <v>900</v>
      </c>
      <c r="L64" s="223" t="s">
        <v>48</v>
      </c>
      <c r="M64" s="223" t="s">
        <v>102</v>
      </c>
      <c r="N64" s="223" t="s">
        <v>39</v>
      </c>
      <c r="O64" s="223" t="s">
        <v>85</v>
      </c>
      <c r="P64" s="223" t="s">
        <v>66</v>
      </c>
      <c r="Q64" s="223" t="s">
        <v>42</v>
      </c>
      <c r="R64" s="223" t="s">
        <v>113</v>
      </c>
      <c r="S64" s="223">
        <v>5</v>
      </c>
      <c r="T64" s="223">
        <v>5</v>
      </c>
      <c r="U64" s="223" t="s">
        <v>322</v>
      </c>
      <c r="V64" s="223" t="s">
        <v>32</v>
      </c>
      <c r="W64" s="223">
        <v>0.01</v>
      </c>
      <c r="X64" s="223" t="s">
        <v>32</v>
      </c>
      <c r="Y64" s="223" t="s">
        <v>323</v>
      </c>
      <c r="Z64" s="223" t="s">
        <v>324</v>
      </c>
      <c r="AA64" s="223">
        <v>2</v>
      </c>
      <c r="AB64" s="223" t="s">
        <v>325</v>
      </c>
      <c r="AC64" s="223">
        <v>842</v>
      </c>
      <c r="AD64" s="223" t="s">
        <v>116</v>
      </c>
      <c r="AE64" s="223"/>
    </row>
    <row r="65" spans="1:31" ht="15" customHeight="1" x14ac:dyDescent="0.25">
      <c r="A65" s="221" t="s">
        <v>440</v>
      </c>
      <c r="B65" s="221" t="s">
        <v>963</v>
      </c>
      <c r="C65" s="221"/>
      <c r="D65" s="221"/>
      <c r="E65" s="221">
        <v>10</v>
      </c>
      <c r="F65" s="221" t="s">
        <v>93</v>
      </c>
      <c r="G65" s="221"/>
      <c r="H65" s="221"/>
      <c r="I65" s="221" t="s">
        <v>46</v>
      </c>
      <c r="J65" s="221" t="s">
        <v>59</v>
      </c>
      <c r="K65" s="221">
        <v>600</v>
      </c>
      <c r="L65" s="221" t="s">
        <v>35</v>
      </c>
      <c r="M65" s="221" t="s">
        <v>102</v>
      </c>
      <c r="N65" s="221" t="s">
        <v>52</v>
      </c>
      <c r="O65" s="221"/>
      <c r="P65" s="221" t="s">
        <v>66</v>
      </c>
      <c r="Q65" s="221" t="s">
        <v>42</v>
      </c>
      <c r="R65" s="221" t="s">
        <v>113</v>
      </c>
      <c r="S65" s="221"/>
      <c r="T65" s="221"/>
      <c r="U65" s="221"/>
      <c r="V65" s="221" t="s">
        <v>32</v>
      </c>
      <c r="W65" s="221">
        <v>5.0000000000000001E-3</v>
      </c>
      <c r="X65" s="221" t="s">
        <v>46</v>
      </c>
      <c r="Y65" s="221" t="s">
        <v>450</v>
      </c>
      <c r="Z65" s="221" t="s">
        <v>451</v>
      </c>
      <c r="AA65" s="221">
        <v>10</v>
      </c>
      <c r="AB65" s="221"/>
      <c r="AC65" s="221">
        <v>850</v>
      </c>
      <c r="AD65" s="221" t="s">
        <v>117</v>
      </c>
      <c r="AE65" s="221"/>
    </row>
    <row r="66" spans="1:31" ht="15" customHeight="1" x14ac:dyDescent="0.25">
      <c r="A66" s="221" t="s">
        <v>618</v>
      </c>
      <c r="B66" s="221" t="s">
        <v>963</v>
      </c>
      <c r="C66" s="221">
        <v>0.17100000000000001</v>
      </c>
      <c r="D66" s="221" t="s">
        <v>110</v>
      </c>
      <c r="E66" s="221">
        <v>10</v>
      </c>
      <c r="F66" s="221" t="s">
        <v>93</v>
      </c>
      <c r="G66" s="221"/>
      <c r="H66" s="221"/>
      <c r="I66" s="221" t="s">
        <v>46</v>
      </c>
      <c r="J66" s="221" t="s">
        <v>47</v>
      </c>
      <c r="K66" s="221">
        <v>60</v>
      </c>
      <c r="L66" s="221" t="s">
        <v>622</v>
      </c>
      <c r="M66" s="221" t="s">
        <v>103</v>
      </c>
      <c r="N66" s="221" t="s">
        <v>52</v>
      </c>
      <c r="O66" s="221" t="s">
        <v>53</v>
      </c>
      <c r="P66" s="221" t="s">
        <v>41</v>
      </c>
      <c r="Q66" s="221"/>
      <c r="R66" s="221" t="s">
        <v>113</v>
      </c>
      <c r="S66" s="221">
        <v>0</v>
      </c>
      <c r="T66" s="221"/>
      <c r="U66" s="221" t="s">
        <v>165</v>
      </c>
      <c r="V66" s="221" t="s">
        <v>32</v>
      </c>
      <c r="W66" s="221">
        <v>5.0000000000000001E-3</v>
      </c>
      <c r="X66" s="221" t="s">
        <v>46</v>
      </c>
      <c r="Y66" s="221" t="s">
        <v>623</v>
      </c>
      <c r="Z66" s="221" t="s">
        <v>624</v>
      </c>
      <c r="AA66" s="221">
        <v>4</v>
      </c>
      <c r="AB66" s="221" t="s">
        <v>621</v>
      </c>
      <c r="AC66" s="221">
        <v>495</v>
      </c>
      <c r="AD66" s="221" t="s">
        <v>118</v>
      </c>
      <c r="AE66" s="221"/>
    </row>
    <row r="67" spans="1:31" ht="15" customHeight="1" x14ac:dyDescent="0.25">
      <c r="A67" s="221" t="s">
        <v>311</v>
      </c>
      <c r="B67" s="221" t="s">
        <v>963</v>
      </c>
      <c r="C67" s="221">
        <v>0.31</v>
      </c>
      <c r="D67" s="221" t="s">
        <v>111</v>
      </c>
      <c r="E67" s="221">
        <v>10</v>
      </c>
      <c r="F67" s="221" t="s">
        <v>93</v>
      </c>
      <c r="G67" s="221"/>
      <c r="H67" s="221"/>
      <c r="I67" s="221" t="s">
        <v>46</v>
      </c>
      <c r="J67" s="221" t="s">
        <v>59</v>
      </c>
      <c r="K67" s="221">
        <v>180</v>
      </c>
      <c r="L67" s="221" t="s">
        <v>35</v>
      </c>
      <c r="M67" s="221" t="s">
        <v>103</v>
      </c>
      <c r="N67" s="221" t="s">
        <v>52</v>
      </c>
      <c r="O67" s="221" t="s">
        <v>53</v>
      </c>
      <c r="P67" s="221" t="s">
        <v>41</v>
      </c>
      <c r="Q67" s="221" t="s">
        <v>42</v>
      </c>
      <c r="R67" s="221" t="s">
        <v>113</v>
      </c>
      <c r="S67" s="221">
        <v>6</v>
      </c>
      <c r="T67" s="221"/>
      <c r="U67" s="221"/>
      <c r="V67" s="221" t="s">
        <v>32</v>
      </c>
      <c r="W67" s="221">
        <v>5.0000000000000001E-3</v>
      </c>
      <c r="X67" s="221"/>
      <c r="Y67" s="221" t="s">
        <v>312</v>
      </c>
      <c r="Z67" s="221" t="s">
        <v>313</v>
      </c>
      <c r="AA67" s="221">
        <v>2</v>
      </c>
      <c r="AB67" s="221"/>
      <c r="AC67" s="221"/>
      <c r="AD67" s="221"/>
      <c r="AE67" s="221"/>
    </row>
    <row r="68" spans="1:31" ht="15" customHeight="1" x14ac:dyDescent="0.25">
      <c r="A68" s="221" t="s">
        <v>470</v>
      </c>
      <c r="B68" s="221" t="s">
        <v>963</v>
      </c>
      <c r="C68" s="221">
        <v>0.29599999999999999</v>
      </c>
      <c r="D68" s="221" t="s">
        <v>111</v>
      </c>
      <c r="E68" s="221">
        <v>10</v>
      </c>
      <c r="F68" s="221" t="s">
        <v>93</v>
      </c>
      <c r="G68" s="221"/>
      <c r="H68" s="221"/>
      <c r="I68" s="221" t="s">
        <v>46</v>
      </c>
      <c r="J68" s="221" t="s">
        <v>59</v>
      </c>
      <c r="K68" s="221">
        <v>300</v>
      </c>
      <c r="L68" s="221" t="s">
        <v>34</v>
      </c>
      <c r="M68" s="221" t="s">
        <v>102</v>
      </c>
      <c r="N68" s="221" t="s">
        <v>52</v>
      </c>
      <c r="O68" s="221" t="s">
        <v>53</v>
      </c>
      <c r="P68" s="221" t="s">
        <v>66</v>
      </c>
      <c r="Q68" s="221" t="s">
        <v>42</v>
      </c>
      <c r="R68" s="221" t="s">
        <v>113</v>
      </c>
      <c r="S68" s="221">
        <v>6</v>
      </c>
      <c r="T68" s="221"/>
      <c r="U68" s="221"/>
      <c r="V68" s="221" t="s">
        <v>32</v>
      </c>
      <c r="W68" s="221">
        <v>0.01</v>
      </c>
      <c r="X68" s="221" t="s">
        <v>46</v>
      </c>
      <c r="Y68" s="221" t="s">
        <v>474</v>
      </c>
      <c r="Z68" s="221" t="s">
        <v>220</v>
      </c>
      <c r="AA68" s="221">
        <v>1</v>
      </c>
      <c r="AB68" s="221" t="s">
        <v>475</v>
      </c>
      <c r="AC68" s="221">
        <v>490</v>
      </c>
      <c r="AD68" s="221" t="s">
        <v>117</v>
      </c>
      <c r="AE68" s="221"/>
    </row>
    <row r="69" spans="1:31" ht="15" customHeight="1" x14ac:dyDescent="0.25">
      <c r="A69" s="221" t="s">
        <v>862</v>
      </c>
      <c r="B69" s="221" t="s">
        <v>963</v>
      </c>
      <c r="C69" s="221">
        <v>0.21</v>
      </c>
      <c r="D69" s="221" t="s">
        <v>822</v>
      </c>
      <c r="E69" s="221">
        <v>10</v>
      </c>
      <c r="F69" s="221" t="s">
        <v>93</v>
      </c>
      <c r="G69" s="221"/>
      <c r="H69" s="221"/>
      <c r="I69" s="221" t="s">
        <v>415</v>
      </c>
      <c r="J69" s="221" t="s">
        <v>823</v>
      </c>
      <c r="K69" s="221">
        <v>300</v>
      </c>
      <c r="L69" s="221" t="s">
        <v>859</v>
      </c>
      <c r="M69" s="221" t="s">
        <v>103</v>
      </c>
      <c r="N69" s="221" t="s">
        <v>837</v>
      </c>
      <c r="O69" s="221" t="s">
        <v>838</v>
      </c>
      <c r="P69" s="221" t="s">
        <v>824</v>
      </c>
      <c r="Q69" s="221"/>
      <c r="R69" s="221" t="s">
        <v>839</v>
      </c>
      <c r="S69" s="221"/>
      <c r="T69" s="221"/>
      <c r="U69" s="221" t="s">
        <v>574</v>
      </c>
      <c r="V69" s="221" t="s">
        <v>826</v>
      </c>
      <c r="W69" s="221" t="s">
        <v>397</v>
      </c>
      <c r="X69" s="221" t="s">
        <v>415</v>
      </c>
      <c r="Y69" s="221" t="s">
        <v>840</v>
      </c>
      <c r="Z69" s="221" t="s">
        <v>841</v>
      </c>
      <c r="AA69" s="221">
        <v>3</v>
      </c>
      <c r="AB69" s="221" t="s">
        <v>842</v>
      </c>
      <c r="AC69" s="221">
        <v>400</v>
      </c>
      <c r="AD69" s="221" t="s">
        <v>830</v>
      </c>
      <c r="AE69" s="221"/>
    </row>
    <row r="70" spans="1:31" ht="15" customHeight="1" x14ac:dyDescent="0.25">
      <c r="A70" s="221" t="s">
        <v>280</v>
      </c>
      <c r="B70" s="221" t="s">
        <v>963</v>
      </c>
      <c r="C70" s="221">
        <v>0.33800000000000002</v>
      </c>
      <c r="D70" s="221" t="s">
        <v>111</v>
      </c>
      <c r="E70" s="221">
        <v>10</v>
      </c>
      <c r="F70" s="221" t="s">
        <v>93</v>
      </c>
      <c r="G70" s="221"/>
      <c r="H70" s="221"/>
      <c r="I70" s="221" t="s">
        <v>46</v>
      </c>
      <c r="J70" s="221" t="s">
        <v>59</v>
      </c>
      <c r="K70" s="221">
        <v>120</v>
      </c>
      <c r="L70" s="221" t="s">
        <v>34</v>
      </c>
      <c r="M70" s="221" t="s">
        <v>103</v>
      </c>
      <c r="N70" s="221" t="s">
        <v>52</v>
      </c>
      <c r="O70" s="221" t="s">
        <v>53</v>
      </c>
      <c r="P70" s="221" t="s">
        <v>41</v>
      </c>
      <c r="Q70" s="221" t="s">
        <v>42</v>
      </c>
      <c r="R70" s="221" t="s">
        <v>113</v>
      </c>
      <c r="S70" s="221">
        <v>7.0000000000000001E-3</v>
      </c>
      <c r="T70" s="221"/>
      <c r="U70" s="221" t="s">
        <v>237</v>
      </c>
      <c r="V70" s="221" t="s">
        <v>32</v>
      </c>
      <c r="W70" s="221">
        <v>3.0000000000000001E-3</v>
      </c>
      <c r="X70" s="221" t="s">
        <v>46</v>
      </c>
      <c r="Y70" s="221" t="s">
        <v>230</v>
      </c>
      <c r="Z70" s="221" t="s">
        <v>228</v>
      </c>
      <c r="AA70" s="221">
        <v>2</v>
      </c>
      <c r="AB70" s="221" t="s">
        <v>127</v>
      </c>
      <c r="AC70" s="221">
        <v>4</v>
      </c>
      <c r="AD70" s="221" t="s">
        <v>116</v>
      </c>
      <c r="AE70" s="221"/>
    </row>
    <row r="71" spans="1:31" ht="15" customHeight="1" x14ac:dyDescent="0.25">
      <c r="A71" s="221" t="s">
        <v>1216</v>
      </c>
      <c r="B71" s="221" t="s">
        <v>963</v>
      </c>
      <c r="C71" s="221">
        <v>0.26877000000000001</v>
      </c>
      <c r="D71" s="221" t="s">
        <v>110</v>
      </c>
      <c r="E71" s="221">
        <v>10</v>
      </c>
      <c r="F71" s="221" t="s">
        <v>93</v>
      </c>
      <c r="G71" s="221"/>
      <c r="H71" s="221"/>
      <c r="I71" s="221" t="s">
        <v>32</v>
      </c>
      <c r="J71" s="221" t="s">
        <v>59</v>
      </c>
      <c r="K71" s="221">
        <v>600</v>
      </c>
      <c r="L71" s="221" t="s">
        <v>35</v>
      </c>
      <c r="M71" s="221" t="s">
        <v>103</v>
      </c>
      <c r="N71" s="221" t="s">
        <v>52</v>
      </c>
      <c r="O71" s="221" t="s">
        <v>90</v>
      </c>
      <c r="P71" s="221" t="s">
        <v>41</v>
      </c>
      <c r="Q71" s="221" t="s">
        <v>42</v>
      </c>
      <c r="R71" s="221" t="s">
        <v>113</v>
      </c>
      <c r="S71" s="221">
        <v>1.2</v>
      </c>
      <c r="T71" s="221">
        <v>3.5360000000000003E-2</v>
      </c>
      <c r="U71" s="221" t="s">
        <v>1228</v>
      </c>
      <c r="V71" s="221" t="s">
        <v>32</v>
      </c>
      <c r="W71" s="221">
        <v>2E-3</v>
      </c>
      <c r="X71" s="221" t="s">
        <v>32</v>
      </c>
      <c r="Y71" s="221" t="s">
        <v>1226</v>
      </c>
      <c r="Z71" s="221" t="s">
        <v>1227</v>
      </c>
      <c r="AA71" s="221">
        <v>1</v>
      </c>
      <c r="AB71" s="221" t="s">
        <v>679</v>
      </c>
      <c r="AC71" s="221">
        <v>663</v>
      </c>
      <c r="AD71" s="221" t="s">
        <v>116</v>
      </c>
      <c r="AE71" s="221"/>
    </row>
    <row r="72" spans="1:31" ht="15" customHeight="1" x14ac:dyDescent="0.25">
      <c r="A72" s="221" t="s">
        <v>777</v>
      </c>
      <c r="B72" s="221" t="s">
        <v>963</v>
      </c>
      <c r="C72" s="221">
        <v>0.42130000000000001</v>
      </c>
      <c r="D72" s="221" t="s">
        <v>111</v>
      </c>
      <c r="E72" s="221">
        <v>10</v>
      </c>
      <c r="F72" s="221" t="s">
        <v>93</v>
      </c>
      <c r="G72" s="221"/>
      <c r="H72" s="221"/>
      <c r="I72" s="221" t="s">
        <v>46</v>
      </c>
      <c r="J72" s="221" t="s">
        <v>59</v>
      </c>
      <c r="K72" s="221">
        <v>900</v>
      </c>
      <c r="L72" s="221" t="s">
        <v>48</v>
      </c>
      <c r="M72" s="221" t="s">
        <v>103</v>
      </c>
      <c r="N72" s="221" t="s">
        <v>52</v>
      </c>
      <c r="O72" s="221" t="s">
        <v>53</v>
      </c>
      <c r="P72" s="221" t="s">
        <v>41</v>
      </c>
      <c r="Q72" s="221"/>
      <c r="R72" s="221" t="s">
        <v>113</v>
      </c>
      <c r="S72" s="221"/>
      <c r="T72" s="221"/>
      <c r="U72" s="221"/>
      <c r="V72" s="221" t="s">
        <v>32</v>
      </c>
      <c r="W72" s="221">
        <v>5.0000000000000001E-3</v>
      </c>
      <c r="X72" s="221" t="s">
        <v>46</v>
      </c>
      <c r="Y72" s="221" t="s">
        <v>778</v>
      </c>
      <c r="Z72" s="221" t="s">
        <v>779</v>
      </c>
      <c r="AA72" s="221">
        <v>1</v>
      </c>
      <c r="AB72" s="221" t="s">
        <v>216</v>
      </c>
      <c r="AC72" s="221">
        <v>500</v>
      </c>
      <c r="AD72" s="221" t="s">
        <v>116</v>
      </c>
      <c r="AE72" s="221"/>
    </row>
    <row r="73" spans="1:31" ht="15" customHeight="1" x14ac:dyDescent="0.25">
      <c r="A73" s="221" t="s">
        <v>899</v>
      </c>
      <c r="B73" s="221" t="s">
        <v>963</v>
      </c>
      <c r="C73" s="221">
        <v>0.11</v>
      </c>
      <c r="D73" s="221" t="s">
        <v>900</v>
      </c>
      <c r="E73" s="221">
        <v>10</v>
      </c>
      <c r="F73" s="221" t="s">
        <v>901</v>
      </c>
      <c r="G73" s="221"/>
      <c r="H73" s="221"/>
      <c r="I73" s="221" t="s">
        <v>902</v>
      </c>
      <c r="J73" s="221" t="s">
        <v>59</v>
      </c>
      <c r="K73" s="221">
        <v>300</v>
      </c>
      <c r="L73" s="221" t="s">
        <v>903</v>
      </c>
      <c r="M73" s="221" t="s">
        <v>103</v>
      </c>
      <c r="N73" s="221" t="s">
        <v>52</v>
      </c>
      <c r="O73" s="221" t="s">
        <v>904</v>
      </c>
      <c r="P73" s="221" t="s">
        <v>824</v>
      </c>
      <c r="Q73" s="221" t="s">
        <v>42</v>
      </c>
      <c r="R73" s="221" t="s">
        <v>113</v>
      </c>
      <c r="S73" s="221"/>
      <c r="T73" s="221"/>
      <c r="U73" s="221"/>
      <c r="V73" s="221" t="s">
        <v>905</v>
      </c>
      <c r="W73" s="221">
        <v>0.01</v>
      </c>
      <c r="X73" s="221" t="s">
        <v>906</v>
      </c>
      <c r="Y73" s="221" t="s">
        <v>907</v>
      </c>
      <c r="Z73" s="221" t="s">
        <v>908</v>
      </c>
      <c r="AA73" s="221">
        <v>5</v>
      </c>
      <c r="AB73" s="221" t="s">
        <v>909</v>
      </c>
      <c r="AC73" s="221">
        <v>309</v>
      </c>
      <c r="AD73" s="221"/>
      <c r="AE73" s="221"/>
    </row>
    <row r="74" spans="1:31" ht="15" customHeight="1" x14ac:dyDescent="0.25">
      <c r="A74" s="221" t="s">
        <v>920</v>
      </c>
      <c r="B74" s="221" t="s">
        <v>963</v>
      </c>
      <c r="C74" s="222"/>
      <c r="D74" s="221"/>
      <c r="E74" s="222">
        <v>15</v>
      </c>
      <c r="F74" s="221" t="s">
        <v>915</v>
      </c>
      <c r="G74" s="221"/>
      <c r="H74" s="221"/>
      <c r="I74" s="221" t="s">
        <v>46</v>
      </c>
      <c r="J74" s="221" t="s">
        <v>59</v>
      </c>
      <c r="K74" s="221" t="s">
        <v>916</v>
      </c>
      <c r="L74" s="221" t="s">
        <v>48</v>
      </c>
      <c r="M74" s="221" t="s">
        <v>103</v>
      </c>
      <c r="N74" s="221" t="s">
        <v>52</v>
      </c>
      <c r="O74" s="221" t="s">
        <v>53</v>
      </c>
      <c r="P74" s="221" t="s">
        <v>41</v>
      </c>
      <c r="Q74" s="221" t="s">
        <v>42</v>
      </c>
      <c r="R74" s="221" t="s">
        <v>100</v>
      </c>
      <c r="S74" s="221">
        <v>6</v>
      </c>
      <c r="T74" s="221"/>
      <c r="U74" s="221" t="s">
        <v>917</v>
      </c>
      <c r="V74" s="221" t="s">
        <v>46</v>
      </c>
      <c r="W74" s="221">
        <v>0.01</v>
      </c>
      <c r="X74" s="221" t="s">
        <v>46</v>
      </c>
      <c r="Y74" s="221" t="s">
        <v>918</v>
      </c>
      <c r="Z74" s="221" t="s">
        <v>919</v>
      </c>
      <c r="AA74" s="221">
        <v>2</v>
      </c>
      <c r="AB74" s="221" t="s">
        <v>216</v>
      </c>
      <c r="AC74" s="222">
        <v>530</v>
      </c>
      <c r="AD74" s="221" t="s">
        <v>116</v>
      </c>
      <c r="AE74" s="221"/>
    </row>
    <row r="75" spans="1:31" ht="15" customHeight="1" x14ac:dyDescent="0.25">
      <c r="A75" s="221" t="s">
        <v>480</v>
      </c>
      <c r="B75" s="221" t="s">
        <v>963</v>
      </c>
      <c r="C75" s="221">
        <v>0.12</v>
      </c>
      <c r="D75" s="221" t="s">
        <v>111</v>
      </c>
      <c r="E75" s="221">
        <v>10</v>
      </c>
      <c r="F75" s="221" t="s">
        <v>93</v>
      </c>
      <c r="G75" s="221"/>
      <c r="H75" s="221"/>
      <c r="I75" s="221" t="s">
        <v>46</v>
      </c>
      <c r="J75" s="221" t="s">
        <v>59</v>
      </c>
      <c r="K75" s="221">
        <v>120</v>
      </c>
      <c r="L75" s="221" t="s">
        <v>34</v>
      </c>
      <c r="M75" s="221" t="s">
        <v>103</v>
      </c>
      <c r="N75" s="221" t="s">
        <v>52</v>
      </c>
      <c r="O75" s="221" t="s">
        <v>53</v>
      </c>
      <c r="P75" s="221" t="s">
        <v>41</v>
      </c>
      <c r="Q75" s="221" t="s">
        <v>42</v>
      </c>
      <c r="R75" s="221" t="s">
        <v>113</v>
      </c>
      <c r="S75" s="221"/>
      <c r="T75" s="221"/>
      <c r="U75" s="221"/>
      <c r="V75" s="221" t="s">
        <v>32</v>
      </c>
      <c r="W75" s="221">
        <v>0.01</v>
      </c>
      <c r="X75" s="221" t="s">
        <v>32</v>
      </c>
      <c r="Y75" s="221" t="s">
        <v>489</v>
      </c>
      <c r="Z75" s="221" t="s">
        <v>490</v>
      </c>
      <c r="AA75" s="221">
        <v>1</v>
      </c>
      <c r="AB75" s="221" t="s">
        <v>491</v>
      </c>
      <c r="AC75" s="221">
        <v>220</v>
      </c>
      <c r="AD75" s="221"/>
      <c r="AE75" s="221"/>
    </row>
    <row r="76" spans="1:31" ht="15" customHeight="1" x14ac:dyDescent="0.25">
      <c r="A76" s="221" t="s">
        <v>575</v>
      </c>
      <c r="B76" s="221" t="s">
        <v>963</v>
      </c>
      <c r="C76" s="221">
        <v>0.4</v>
      </c>
      <c r="D76" s="221" t="s">
        <v>108</v>
      </c>
      <c r="E76" s="221">
        <v>10</v>
      </c>
      <c r="F76" s="221" t="s">
        <v>93</v>
      </c>
      <c r="G76" s="221"/>
      <c r="H76" s="221"/>
      <c r="I76" s="221" t="s">
        <v>46</v>
      </c>
      <c r="J76" s="221" t="s">
        <v>70</v>
      </c>
      <c r="K76" s="221">
        <v>300</v>
      </c>
      <c r="L76" s="221" t="s">
        <v>48</v>
      </c>
      <c r="M76" s="221" t="s">
        <v>103</v>
      </c>
      <c r="N76" s="221" t="s">
        <v>52</v>
      </c>
      <c r="O76" s="221" t="s">
        <v>53</v>
      </c>
      <c r="P76" s="221" t="s">
        <v>41</v>
      </c>
      <c r="Q76" s="221" t="s">
        <v>42</v>
      </c>
      <c r="R76" s="221" t="s">
        <v>113</v>
      </c>
      <c r="S76" s="221">
        <v>6</v>
      </c>
      <c r="T76" s="221"/>
      <c r="U76" s="221" t="s">
        <v>165</v>
      </c>
      <c r="V76" s="221" t="s">
        <v>46</v>
      </c>
      <c r="W76" s="221"/>
      <c r="X76" s="221" t="s">
        <v>46</v>
      </c>
      <c r="Y76" s="221" t="s">
        <v>554</v>
      </c>
      <c r="Z76" s="221" t="s">
        <v>555</v>
      </c>
      <c r="AA76" s="225">
        <v>44597</v>
      </c>
      <c r="AB76" s="221" t="s">
        <v>556</v>
      </c>
      <c r="AC76" s="221">
        <v>4</v>
      </c>
      <c r="AD76" s="221" t="s">
        <v>116</v>
      </c>
      <c r="AE76" s="221"/>
    </row>
    <row r="77" spans="1:31" ht="15" customHeight="1" x14ac:dyDescent="0.25">
      <c r="A77" s="221" t="s">
        <v>575</v>
      </c>
      <c r="B77" s="221" t="s">
        <v>963</v>
      </c>
      <c r="C77" s="221"/>
      <c r="D77" s="221" t="s">
        <v>108</v>
      </c>
      <c r="E77" s="221">
        <v>10</v>
      </c>
      <c r="F77" s="221" t="s">
        <v>93</v>
      </c>
      <c r="G77" s="221"/>
      <c r="H77" s="221"/>
      <c r="I77" s="221" t="s">
        <v>46</v>
      </c>
      <c r="J77" s="221" t="s">
        <v>70</v>
      </c>
      <c r="K77" s="221">
        <v>300</v>
      </c>
      <c r="L77" s="221" t="s">
        <v>48</v>
      </c>
      <c r="M77" s="221" t="s">
        <v>103</v>
      </c>
      <c r="N77" s="221" t="s">
        <v>52</v>
      </c>
      <c r="O77" s="221" t="s">
        <v>53</v>
      </c>
      <c r="P77" s="221" t="s">
        <v>41</v>
      </c>
      <c r="Q77" s="221"/>
      <c r="R77" s="221" t="s">
        <v>100</v>
      </c>
      <c r="S77" s="221"/>
      <c r="T77" s="221"/>
      <c r="U77" s="221"/>
      <c r="V77" s="221" t="s">
        <v>46</v>
      </c>
      <c r="W77" s="221"/>
      <c r="X77" s="221" t="s">
        <v>32</v>
      </c>
      <c r="Y77" s="221" t="s">
        <v>554</v>
      </c>
      <c r="Z77" s="221" t="s">
        <v>555</v>
      </c>
      <c r="AA77" s="225">
        <v>44597</v>
      </c>
      <c r="AB77" s="221" t="s">
        <v>556</v>
      </c>
      <c r="AC77" s="221">
        <v>350</v>
      </c>
      <c r="AD77" s="221" t="s">
        <v>116</v>
      </c>
      <c r="AE77" s="221"/>
    </row>
    <row r="78" spans="1:31" ht="15" customHeight="1" x14ac:dyDescent="0.25">
      <c r="A78" s="221" t="s">
        <v>1247</v>
      </c>
      <c r="B78" s="221" t="s">
        <v>963</v>
      </c>
      <c r="C78" s="221">
        <v>0.24</v>
      </c>
      <c r="D78" s="221" t="s">
        <v>110</v>
      </c>
      <c r="E78" s="221">
        <v>10</v>
      </c>
      <c r="F78" s="221" t="s">
        <v>93</v>
      </c>
      <c r="G78" s="221"/>
      <c r="H78" s="221"/>
      <c r="I78" s="221" t="s">
        <v>46</v>
      </c>
      <c r="J78" s="221" t="s">
        <v>59</v>
      </c>
      <c r="K78" s="221">
        <v>60</v>
      </c>
      <c r="L78" s="221" t="s">
        <v>34</v>
      </c>
      <c r="M78" s="221" t="s">
        <v>103</v>
      </c>
      <c r="N78" s="221" t="s">
        <v>52</v>
      </c>
      <c r="O78" s="221" t="s">
        <v>53</v>
      </c>
      <c r="P78" s="221" t="s">
        <v>41</v>
      </c>
      <c r="Q78" s="221" t="s">
        <v>42</v>
      </c>
      <c r="R78" s="221" t="s">
        <v>113</v>
      </c>
      <c r="S78" s="221">
        <v>0</v>
      </c>
      <c r="T78" s="221"/>
      <c r="U78" s="221" t="s">
        <v>165</v>
      </c>
      <c r="V78" s="221" t="s">
        <v>32</v>
      </c>
      <c r="W78" s="221">
        <v>0.01</v>
      </c>
      <c r="X78" s="221" t="s">
        <v>46</v>
      </c>
      <c r="Y78" s="221" t="s">
        <v>1248</v>
      </c>
      <c r="Z78" s="221" t="s">
        <v>716</v>
      </c>
      <c r="AA78" s="221">
        <v>1</v>
      </c>
      <c r="AB78" s="221" t="s">
        <v>526</v>
      </c>
      <c r="AC78" s="221">
        <v>438</v>
      </c>
      <c r="AD78" s="221" t="s">
        <v>117</v>
      </c>
      <c r="AE78" s="221"/>
    </row>
    <row r="79" spans="1:31" ht="15" customHeight="1" x14ac:dyDescent="0.25">
      <c r="A79" s="221" t="s">
        <v>289</v>
      </c>
      <c r="B79" s="221" t="s">
        <v>963</v>
      </c>
      <c r="C79" s="221">
        <v>0.48799999999999999</v>
      </c>
      <c r="D79" s="221" t="s">
        <v>290</v>
      </c>
      <c r="E79" s="221">
        <v>10</v>
      </c>
      <c r="F79" s="221" t="s">
        <v>93</v>
      </c>
      <c r="G79" s="221"/>
      <c r="H79" s="221"/>
      <c r="I79" s="221" t="s">
        <v>32</v>
      </c>
      <c r="J79" s="221" t="s">
        <v>59</v>
      </c>
      <c r="K79" s="221">
        <v>360</v>
      </c>
      <c r="L79" s="221" t="s">
        <v>35</v>
      </c>
      <c r="M79" s="221" t="s">
        <v>103</v>
      </c>
      <c r="N79" s="221" t="s">
        <v>52</v>
      </c>
      <c r="O79" s="221" t="s">
        <v>53</v>
      </c>
      <c r="P79" s="221" t="s">
        <v>41</v>
      </c>
      <c r="Q79" s="221" t="s">
        <v>42</v>
      </c>
      <c r="R79" s="221" t="s">
        <v>113</v>
      </c>
      <c r="S79" s="221"/>
      <c r="T79" s="221"/>
      <c r="U79" s="221"/>
      <c r="V79" s="221" t="s">
        <v>32</v>
      </c>
      <c r="W79" s="221">
        <v>5.0000000000000001E-3</v>
      </c>
      <c r="X79" s="221" t="s">
        <v>46</v>
      </c>
      <c r="Y79" s="221" t="s">
        <v>305</v>
      </c>
      <c r="Z79" s="221"/>
      <c r="AA79" s="221">
        <v>1</v>
      </c>
      <c r="AB79" s="221" t="s">
        <v>127</v>
      </c>
      <c r="AC79" s="221"/>
      <c r="AD79" s="221" t="s">
        <v>117</v>
      </c>
      <c r="AE79" s="221"/>
    </row>
    <row r="80" spans="1:31" ht="15" customHeight="1" x14ac:dyDescent="0.25">
      <c r="A80" s="221" t="s">
        <v>808</v>
      </c>
      <c r="B80" s="221" t="s">
        <v>963</v>
      </c>
      <c r="C80" s="221">
        <v>0.51400000000000001</v>
      </c>
      <c r="D80" s="221" t="s">
        <v>111</v>
      </c>
      <c r="E80" s="221">
        <v>10</v>
      </c>
      <c r="F80" s="221" t="s">
        <v>93</v>
      </c>
      <c r="G80" s="221"/>
      <c r="H80" s="221"/>
      <c r="I80" s="221" t="s">
        <v>46</v>
      </c>
      <c r="J80" s="221" t="s">
        <v>59</v>
      </c>
      <c r="K80" s="221">
        <v>314</v>
      </c>
      <c r="L80" s="221" t="s">
        <v>48</v>
      </c>
      <c r="M80" s="221" t="s">
        <v>103</v>
      </c>
      <c r="N80" s="221" t="s">
        <v>39</v>
      </c>
      <c r="O80" s="221" t="s">
        <v>803</v>
      </c>
      <c r="P80" s="221" t="s">
        <v>41</v>
      </c>
      <c r="Q80" s="221" t="s">
        <v>42</v>
      </c>
      <c r="R80" s="221" t="s">
        <v>113</v>
      </c>
      <c r="S80" s="221">
        <v>0</v>
      </c>
      <c r="T80" s="221">
        <v>0.17</v>
      </c>
      <c r="U80" s="221" t="s">
        <v>664</v>
      </c>
      <c r="V80" s="221" t="s">
        <v>32</v>
      </c>
      <c r="W80" s="221">
        <v>0.01</v>
      </c>
      <c r="X80" s="221" t="s">
        <v>32</v>
      </c>
      <c r="Y80" s="221" t="s">
        <v>804</v>
      </c>
      <c r="Z80" s="221" t="s">
        <v>801</v>
      </c>
      <c r="AA80" s="221">
        <v>1</v>
      </c>
      <c r="AB80" s="221" t="s">
        <v>805</v>
      </c>
      <c r="AC80" s="221">
        <v>665</v>
      </c>
      <c r="AD80" s="221" t="s">
        <v>116</v>
      </c>
      <c r="AE80" s="221"/>
    </row>
    <row r="81" spans="1:31" ht="15" customHeight="1" x14ac:dyDescent="0.25">
      <c r="A81" s="221" t="s">
        <v>692</v>
      </c>
      <c r="B81" s="221" t="s">
        <v>963</v>
      </c>
      <c r="C81" s="221" t="s">
        <v>675</v>
      </c>
      <c r="D81" s="221"/>
      <c r="E81" s="221">
        <v>15</v>
      </c>
      <c r="F81" s="221" t="s">
        <v>92</v>
      </c>
      <c r="G81" s="221" t="s">
        <v>95</v>
      </c>
      <c r="H81" s="221" t="s">
        <v>98</v>
      </c>
      <c r="I81" s="221" t="s">
        <v>46</v>
      </c>
      <c r="J81" s="221" t="s">
        <v>59</v>
      </c>
      <c r="K81" s="221">
        <v>30</v>
      </c>
      <c r="L81" s="221" t="s">
        <v>71</v>
      </c>
      <c r="M81" s="221" t="s">
        <v>103</v>
      </c>
      <c r="N81" s="221" t="s">
        <v>676</v>
      </c>
      <c r="O81" s="221" t="s">
        <v>89</v>
      </c>
      <c r="P81" s="221" t="s">
        <v>41</v>
      </c>
      <c r="Q81" s="221" t="s">
        <v>42</v>
      </c>
      <c r="R81" s="221" t="s">
        <v>100</v>
      </c>
      <c r="S81" s="221">
        <v>6</v>
      </c>
      <c r="T81" s="221">
        <v>5</v>
      </c>
      <c r="U81" s="221" t="s">
        <v>664</v>
      </c>
      <c r="V81" s="221" t="s">
        <v>46</v>
      </c>
      <c r="W81" s="221"/>
      <c r="X81" s="221" t="s">
        <v>32</v>
      </c>
      <c r="Y81" s="221" t="s">
        <v>690</v>
      </c>
      <c r="Z81" s="221" t="s">
        <v>691</v>
      </c>
      <c r="AA81" s="221">
        <v>5</v>
      </c>
      <c r="AB81" s="221" t="s">
        <v>679</v>
      </c>
      <c r="AC81" s="221"/>
      <c r="AD81" s="221"/>
      <c r="AE81" s="221"/>
    </row>
    <row r="82" spans="1:31" ht="15" customHeight="1" x14ac:dyDescent="0.25">
      <c r="A82" s="221" t="s">
        <v>921</v>
      </c>
      <c r="B82" s="221" t="s">
        <v>963</v>
      </c>
      <c r="C82" s="221">
        <v>0.183</v>
      </c>
      <c r="D82" s="221" t="s">
        <v>109</v>
      </c>
      <c r="E82" s="221">
        <v>10</v>
      </c>
      <c r="F82" s="221" t="s">
        <v>93</v>
      </c>
      <c r="G82" s="221"/>
      <c r="H82" s="221"/>
      <c r="I82" s="221" t="s">
        <v>46</v>
      </c>
      <c r="J82" s="221" t="s">
        <v>59</v>
      </c>
      <c r="K82" s="221">
        <v>120</v>
      </c>
      <c r="L82" s="221" t="s">
        <v>71</v>
      </c>
      <c r="M82" s="221" t="s">
        <v>103</v>
      </c>
      <c r="N82" s="221" t="s">
        <v>39</v>
      </c>
      <c r="O82" s="221" t="s">
        <v>76</v>
      </c>
      <c r="P82" s="221" t="s">
        <v>41</v>
      </c>
      <c r="Q82" s="221"/>
      <c r="R82" s="221" t="s">
        <v>113</v>
      </c>
      <c r="S82" s="221">
        <v>5</v>
      </c>
      <c r="T82" s="221"/>
      <c r="U82" s="221" t="s">
        <v>964</v>
      </c>
      <c r="V82" s="221" t="s">
        <v>32</v>
      </c>
      <c r="W82" s="221">
        <v>0.01</v>
      </c>
      <c r="X82" s="221" t="s">
        <v>32</v>
      </c>
      <c r="Y82" s="221" t="s">
        <v>928</v>
      </c>
      <c r="Z82" s="221" t="s">
        <v>929</v>
      </c>
      <c r="AA82" s="221">
        <v>10</v>
      </c>
      <c r="AB82" s="221" t="s">
        <v>930</v>
      </c>
      <c r="AC82" s="221"/>
      <c r="AD82" s="221"/>
      <c r="AE82" s="221"/>
    </row>
    <row r="83" spans="1:31" ht="15" customHeight="1" x14ac:dyDescent="0.25">
      <c r="A83" s="221" t="s">
        <v>576</v>
      </c>
      <c r="B83" s="221" t="s">
        <v>963</v>
      </c>
      <c r="C83" s="221"/>
      <c r="D83" s="221" t="s">
        <v>111</v>
      </c>
      <c r="E83" s="221">
        <v>10</v>
      </c>
      <c r="F83" s="221" t="s">
        <v>93</v>
      </c>
      <c r="G83" s="221"/>
      <c r="H83" s="221"/>
      <c r="I83" s="221" t="s">
        <v>46</v>
      </c>
      <c r="J83" s="221" t="s">
        <v>59</v>
      </c>
      <c r="K83" s="221">
        <v>10</v>
      </c>
      <c r="L83" s="221" t="s">
        <v>48</v>
      </c>
      <c r="M83" s="221" t="s">
        <v>103</v>
      </c>
      <c r="N83" s="221" t="s">
        <v>52</v>
      </c>
      <c r="O83" s="221" t="s">
        <v>53</v>
      </c>
      <c r="P83" s="221" t="s">
        <v>41</v>
      </c>
      <c r="Q83" s="221"/>
      <c r="R83" s="221" t="s">
        <v>113</v>
      </c>
      <c r="S83" s="221"/>
      <c r="T83" s="221"/>
      <c r="U83" s="221"/>
      <c r="V83" s="221" t="s">
        <v>32</v>
      </c>
      <c r="W83" s="221"/>
      <c r="X83" s="221" t="s">
        <v>46</v>
      </c>
      <c r="Y83" s="221" t="s">
        <v>592</v>
      </c>
      <c r="Z83" s="221" t="s">
        <v>593</v>
      </c>
      <c r="AA83" s="221">
        <v>2</v>
      </c>
      <c r="AB83" s="221" t="s">
        <v>127</v>
      </c>
      <c r="AC83" s="221">
        <v>554</v>
      </c>
      <c r="AD83" s="221" t="s">
        <v>120</v>
      </c>
      <c r="AE83" s="221"/>
    </row>
    <row r="84" spans="1:31" ht="15" customHeight="1" x14ac:dyDescent="0.25">
      <c r="A84" s="221" t="s">
        <v>1179</v>
      </c>
      <c r="B84" s="221" t="s">
        <v>963</v>
      </c>
      <c r="C84" s="221">
        <v>9.2999999999999999E-2</v>
      </c>
      <c r="D84" s="221" t="s">
        <v>111</v>
      </c>
      <c r="E84" s="221">
        <v>10</v>
      </c>
      <c r="F84" s="221" t="s">
        <v>93</v>
      </c>
      <c r="G84" s="221"/>
      <c r="H84" s="221"/>
      <c r="I84" s="221" t="s">
        <v>46</v>
      </c>
      <c r="J84" s="221" t="s">
        <v>59</v>
      </c>
      <c r="K84" s="221">
        <v>300</v>
      </c>
      <c r="L84" s="221" t="s">
        <v>48</v>
      </c>
      <c r="M84" s="221" t="s">
        <v>103</v>
      </c>
      <c r="N84" s="221" t="s">
        <v>52</v>
      </c>
      <c r="O84" s="221" t="s">
        <v>53</v>
      </c>
      <c r="P84" s="221"/>
      <c r="Q84" s="221"/>
      <c r="R84" s="221"/>
      <c r="S84" s="221"/>
      <c r="T84" s="221"/>
      <c r="U84" s="221"/>
      <c r="V84" s="221" t="s">
        <v>32</v>
      </c>
      <c r="W84" s="221"/>
      <c r="X84" s="221"/>
      <c r="Y84" s="221"/>
      <c r="Z84" s="221"/>
      <c r="AA84" s="221"/>
      <c r="AB84" s="221"/>
      <c r="AC84" s="221"/>
      <c r="AD84" s="221"/>
      <c r="AE84" s="221"/>
    </row>
    <row r="85" spans="1:31" ht="15" customHeight="1" x14ac:dyDescent="0.25">
      <c r="A85" s="221" t="s">
        <v>1282</v>
      </c>
      <c r="B85" s="221" t="s">
        <v>963</v>
      </c>
      <c r="C85" s="221">
        <v>0.25130000000000002</v>
      </c>
      <c r="D85" s="221" t="s">
        <v>110</v>
      </c>
      <c r="E85" s="221">
        <v>10</v>
      </c>
      <c r="F85" s="221" t="s">
        <v>93</v>
      </c>
      <c r="G85" s="221"/>
      <c r="H85" s="221"/>
      <c r="I85" s="221" t="s">
        <v>46</v>
      </c>
      <c r="J85" s="221" t="s">
        <v>59</v>
      </c>
      <c r="K85" s="221">
        <v>600</v>
      </c>
      <c r="L85" s="221" t="s">
        <v>35</v>
      </c>
      <c r="M85" s="221" t="s">
        <v>103</v>
      </c>
      <c r="N85" s="221" t="s">
        <v>52</v>
      </c>
      <c r="O85" s="221" t="s">
        <v>85</v>
      </c>
      <c r="P85" s="221" t="s">
        <v>41</v>
      </c>
      <c r="Q85" s="221" t="s">
        <v>42</v>
      </c>
      <c r="R85" s="221" t="s">
        <v>1284</v>
      </c>
      <c r="S85" s="221">
        <v>1.2242999999999999</v>
      </c>
      <c r="T85" s="221">
        <v>1.3677999999999999</v>
      </c>
      <c r="U85" s="221" t="s">
        <v>1289</v>
      </c>
      <c r="V85" s="221" t="s">
        <v>32</v>
      </c>
      <c r="W85" s="221">
        <v>5.0000000000000001E-3</v>
      </c>
      <c r="X85" s="221" t="s">
        <v>32</v>
      </c>
      <c r="Y85" s="221" t="s">
        <v>1285</v>
      </c>
      <c r="Z85" s="221" t="s">
        <v>472</v>
      </c>
      <c r="AA85" s="221">
        <v>1</v>
      </c>
      <c r="AB85" s="221" t="s">
        <v>216</v>
      </c>
      <c r="AC85" s="221">
        <v>686</v>
      </c>
      <c r="AD85" s="221" t="s">
        <v>116</v>
      </c>
      <c r="AE85" s="221"/>
    </row>
    <row r="86" spans="1:31" ht="15" customHeight="1" x14ac:dyDescent="0.25">
      <c r="A86" s="221" t="s">
        <v>1074</v>
      </c>
      <c r="B86" s="221" t="s">
        <v>963</v>
      </c>
      <c r="C86" s="221">
        <v>0.36699999999999999</v>
      </c>
      <c r="D86" s="221" t="s">
        <v>111</v>
      </c>
      <c r="E86" s="221" t="s">
        <v>1044</v>
      </c>
      <c r="F86" s="221" t="s">
        <v>93</v>
      </c>
      <c r="G86" s="221"/>
      <c r="H86" s="221"/>
      <c r="I86" s="221" t="s">
        <v>46</v>
      </c>
      <c r="J86" s="221" t="s">
        <v>59</v>
      </c>
      <c r="K86" s="221">
        <v>1200</v>
      </c>
      <c r="L86" s="221" t="s">
        <v>34</v>
      </c>
      <c r="M86" s="221" t="s">
        <v>103</v>
      </c>
      <c r="N86" s="221" t="s">
        <v>39</v>
      </c>
      <c r="O86" s="221" t="s">
        <v>89</v>
      </c>
      <c r="P86" s="221" t="s">
        <v>41</v>
      </c>
      <c r="Q86" s="221" t="s">
        <v>42</v>
      </c>
      <c r="R86" s="221" t="s">
        <v>113</v>
      </c>
      <c r="S86" s="221" t="s">
        <v>1045</v>
      </c>
      <c r="T86" s="221">
        <v>1027</v>
      </c>
      <c r="U86" s="221" t="s">
        <v>664</v>
      </c>
      <c r="V86" s="221" t="s">
        <v>32</v>
      </c>
      <c r="W86" s="221" t="s">
        <v>397</v>
      </c>
      <c r="X86" s="221" t="s">
        <v>32</v>
      </c>
      <c r="Y86" s="221" t="s">
        <v>1047</v>
      </c>
      <c r="Z86" s="221" t="s">
        <v>1048</v>
      </c>
      <c r="AA86" s="221">
        <v>1.3</v>
      </c>
      <c r="AB86" s="221" t="s">
        <v>679</v>
      </c>
      <c r="AC86" s="221">
        <v>440</v>
      </c>
      <c r="AD86" s="221" t="s">
        <v>116</v>
      </c>
      <c r="AE86" s="221"/>
    </row>
    <row r="87" spans="1:31" ht="15" customHeight="1" x14ac:dyDescent="0.25">
      <c r="A87" s="221" t="s">
        <v>1074</v>
      </c>
      <c r="B87" s="221" t="s">
        <v>963</v>
      </c>
      <c r="C87" s="221">
        <v>0.25900000000000001</v>
      </c>
      <c r="D87" s="221" t="s">
        <v>111</v>
      </c>
      <c r="E87" s="221" t="s">
        <v>1044</v>
      </c>
      <c r="F87" s="221" t="s">
        <v>93</v>
      </c>
      <c r="G87" s="221"/>
      <c r="H87" s="221"/>
      <c r="I87" s="221" t="s">
        <v>46</v>
      </c>
      <c r="J87" s="221" t="s">
        <v>59</v>
      </c>
      <c r="K87" s="221">
        <v>1200</v>
      </c>
      <c r="L87" s="221" t="s">
        <v>34</v>
      </c>
      <c r="M87" s="221" t="s">
        <v>103</v>
      </c>
      <c r="N87" s="221" t="s">
        <v>52</v>
      </c>
      <c r="O87" s="221" t="s">
        <v>53</v>
      </c>
      <c r="P87" s="221" t="s">
        <v>41</v>
      </c>
      <c r="Q87" s="221" t="s">
        <v>42</v>
      </c>
      <c r="R87" s="221" t="s">
        <v>113</v>
      </c>
      <c r="S87" s="221"/>
      <c r="T87" s="221"/>
      <c r="U87" s="221" t="s">
        <v>165</v>
      </c>
      <c r="V87" s="221" t="s">
        <v>32</v>
      </c>
      <c r="W87" s="221" t="s">
        <v>397</v>
      </c>
      <c r="X87" s="221" t="s">
        <v>46</v>
      </c>
      <c r="Y87" s="221" t="s">
        <v>1062</v>
      </c>
      <c r="Z87" s="221" t="s">
        <v>1048</v>
      </c>
      <c r="AA87" s="221" t="s">
        <v>1063</v>
      </c>
      <c r="AB87" s="221" t="s">
        <v>679</v>
      </c>
      <c r="AC87" s="221">
        <v>300</v>
      </c>
      <c r="AD87" s="221" t="s">
        <v>116</v>
      </c>
      <c r="AE87" s="221"/>
    </row>
    <row r="88" spans="1:31" ht="15" customHeight="1" x14ac:dyDescent="0.25">
      <c r="A88" s="221" t="s">
        <v>224</v>
      </c>
      <c r="B88" s="221" t="s">
        <v>963</v>
      </c>
      <c r="C88" s="221">
        <v>0.35599999999999998</v>
      </c>
      <c r="D88" s="221" t="s">
        <v>111</v>
      </c>
      <c r="E88" s="221">
        <v>10</v>
      </c>
      <c r="F88" s="221" t="s">
        <v>93</v>
      </c>
      <c r="G88" s="221"/>
      <c r="H88" s="221"/>
      <c r="I88" s="221" t="s">
        <v>46</v>
      </c>
      <c r="J88" s="221" t="s">
        <v>59</v>
      </c>
      <c r="K88" s="221">
        <v>120</v>
      </c>
      <c r="L88" s="221" t="s">
        <v>48</v>
      </c>
      <c r="M88" s="221" t="s">
        <v>103</v>
      </c>
      <c r="N88" s="221" t="s">
        <v>52</v>
      </c>
      <c r="O88" s="221" t="s">
        <v>53</v>
      </c>
      <c r="P88" s="221" t="s">
        <v>41</v>
      </c>
      <c r="Q88" s="221"/>
      <c r="R88" s="221" t="s">
        <v>113</v>
      </c>
      <c r="S88" s="221"/>
      <c r="T88" s="221"/>
      <c r="U88" s="221"/>
      <c r="V88" s="221" t="s">
        <v>32</v>
      </c>
      <c r="W88" s="221" t="s">
        <v>213</v>
      </c>
      <c r="X88" s="221" t="s">
        <v>46</v>
      </c>
      <c r="Y88" s="221" t="s">
        <v>214</v>
      </c>
      <c r="Z88" s="221" t="s">
        <v>215</v>
      </c>
      <c r="AA88" s="221">
        <v>1</v>
      </c>
      <c r="AB88" s="221" t="s">
        <v>216</v>
      </c>
      <c r="AC88" s="221">
        <v>250</v>
      </c>
      <c r="AD88" s="221" t="s">
        <v>116</v>
      </c>
      <c r="AE88" s="221"/>
    </row>
    <row r="89" spans="1:31" ht="15" customHeight="1" x14ac:dyDescent="0.25">
      <c r="A89" s="221" t="s">
        <v>722</v>
      </c>
      <c r="B89" s="221" t="s">
        <v>963</v>
      </c>
      <c r="C89" s="221">
        <v>0.1915</v>
      </c>
      <c r="D89" s="221" t="s">
        <v>110</v>
      </c>
      <c r="E89" s="221">
        <v>10</v>
      </c>
      <c r="F89" s="221" t="s">
        <v>93</v>
      </c>
      <c r="G89" s="221"/>
      <c r="H89" s="221"/>
      <c r="I89" s="221" t="s">
        <v>46</v>
      </c>
      <c r="J89" s="221" t="s">
        <v>59</v>
      </c>
      <c r="K89" s="221">
        <v>120</v>
      </c>
      <c r="L89" s="221" t="s">
        <v>34</v>
      </c>
      <c r="M89" s="221" t="s">
        <v>103</v>
      </c>
      <c r="N89" s="221" t="s">
        <v>52</v>
      </c>
      <c r="O89" s="221" t="s">
        <v>53</v>
      </c>
      <c r="P89" s="221" t="s">
        <v>41</v>
      </c>
      <c r="Q89" s="221" t="s">
        <v>42</v>
      </c>
      <c r="R89" s="221" t="s">
        <v>113</v>
      </c>
      <c r="S89" s="221" t="s">
        <v>181</v>
      </c>
      <c r="T89" s="221"/>
      <c r="U89" s="221"/>
      <c r="V89" s="221" t="s">
        <v>32</v>
      </c>
      <c r="W89" s="221">
        <v>0.01</v>
      </c>
      <c r="X89" s="221" t="s">
        <v>46</v>
      </c>
      <c r="Y89" s="221">
        <v>7010</v>
      </c>
      <c r="Z89" s="221" t="s">
        <v>716</v>
      </c>
      <c r="AA89" s="221">
        <v>1</v>
      </c>
      <c r="AB89" s="221" t="s">
        <v>127</v>
      </c>
      <c r="AC89" s="221">
        <v>696</v>
      </c>
      <c r="AD89" s="221" t="s">
        <v>117</v>
      </c>
      <c r="AE89" s="221"/>
    </row>
    <row r="90" spans="1:31" ht="15" customHeight="1" x14ac:dyDescent="0.25">
      <c r="A90" s="221" t="s">
        <v>1107</v>
      </c>
      <c r="B90" s="221" t="s">
        <v>963</v>
      </c>
      <c r="C90" s="221">
        <v>0.42299999999999999</v>
      </c>
      <c r="D90" s="221" t="s">
        <v>110</v>
      </c>
      <c r="E90" s="221">
        <v>10</v>
      </c>
      <c r="F90" s="221" t="s">
        <v>93</v>
      </c>
      <c r="G90" s="221"/>
      <c r="H90" s="221"/>
      <c r="I90" s="221" t="s">
        <v>32</v>
      </c>
      <c r="J90" s="221" t="s">
        <v>59</v>
      </c>
      <c r="K90" s="221">
        <v>60</v>
      </c>
      <c r="L90" s="221" t="s">
        <v>48</v>
      </c>
      <c r="M90" s="221" t="s">
        <v>103</v>
      </c>
      <c r="N90" s="221" t="s">
        <v>52</v>
      </c>
      <c r="O90" s="221" t="s">
        <v>53</v>
      </c>
      <c r="P90" s="221" t="s">
        <v>41</v>
      </c>
      <c r="Q90" s="221" t="s">
        <v>42</v>
      </c>
      <c r="R90" s="221" t="s">
        <v>113</v>
      </c>
      <c r="S90" s="221"/>
      <c r="T90" s="221"/>
      <c r="U90" s="221"/>
      <c r="V90" s="221" t="s">
        <v>32</v>
      </c>
      <c r="W90" s="221">
        <v>0.01</v>
      </c>
      <c r="X90" s="221" t="s">
        <v>46</v>
      </c>
      <c r="Y90" s="221" t="s">
        <v>230</v>
      </c>
      <c r="Z90" s="221" t="s">
        <v>1087</v>
      </c>
      <c r="AA90" s="221">
        <v>1</v>
      </c>
      <c r="AB90" s="221" t="s">
        <v>1088</v>
      </c>
      <c r="AC90" s="221">
        <v>350</v>
      </c>
      <c r="AD90" s="221" t="s">
        <v>116</v>
      </c>
      <c r="AE90" s="221"/>
    </row>
    <row r="91" spans="1:31" ht="15" customHeight="1" x14ac:dyDescent="0.25">
      <c r="A91" s="221" t="s">
        <v>776</v>
      </c>
      <c r="B91" s="221" t="s">
        <v>963</v>
      </c>
      <c r="C91" s="221">
        <v>0.14799999999999999</v>
      </c>
      <c r="D91" s="221" t="s">
        <v>111</v>
      </c>
      <c r="E91" s="221">
        <v>10</v>
      </c>
      <c r="F91" s="221" t="s">
        <v>93</v>
      </c>
      <c r="G91" s="221"/>
      <c r="H91" s="221"/>
      <c r="I91" s="221" t="s">
        <v>46</v>
      </c>
      <c r="J91" s="221" t="s">
        <v>59</v>
      </c>
      <c r="K91" s="221">
        <v>300</v>
      </c>
      <c r="L91" s="221" t="s">
        <v>48</v>
      </c>
      <c r="M91" s="221" t="s">
        <v>103</v>
      </c>
      <c r="N91" s="221" t="s">
        <v>52</v>
      </c>
      <c r="O91" s="221" t="s">
        <v>53</v>
      </c>
      <c r="P91" s="221" t="s">
        <v>66</v>
      </c>
      <c r="Q91" s="221" t="s">
        <v>42</v>
      </c>
      <c r="R91" s="221" t="s">
        <v>113</v>
      </c>
      <c r="S91" s="221">
        <v>1</v>
      </c>
      <c r="T91" s="221"/>
      <c r="U91" s="221" t="s">
        <v>763</v>
      </c>
      <c r="V91" s="221" t="s">
        <v>32</v>
      </c>
      <c r="W91" s="221">
        <v>0.01</v>
      </c>
      <c r="X91" s="221" t="s">
        <v>46</v>
      </c>
      <c r="Y91" s="221" t="s">
        <v>759</v>
      </c>
      <c r="Z91" s="221" t="s">
        <v>760</v>
      </c>
      <c r="AA91" s="221">
        <v>1</v>
      </c>
      <c r="AB91" s="221" t="s">
        <v>679</v>
      </c>
      <c r="AC91" s="221" t="s">
        <v>761</v>
      </c>
      <c r="AD91" s="221" t="s">
        <v>119</v>
      </c>
      <c r="AE91" s="221"/>
    </row>
    <row r="92" spans="1:31" ht="15" customHeight="1" x14ac:dyDescent="0.25">
      <c r="A92" s="221" t="s">
        <v>668</v>
      </c>
      <c r="B92" s="221" t="s">
        <v>963</v>
      </c>
      <c r="C92" s="221"/>
      <c r="D92" s="221" t="s">
        <v>108</v>
      </c>
      <c r="E92" s="221">
        <v>10</v>
      </c>
      <c r="F92" s="221" t="s">
        <v>93</v>
      </c>
      <c r="G92" s="221"/>
      <c r="H92" s="221"/>
      <c r="I92" s="221" t="s">
        <v>46</v>
      </c>
      <c r="J92" s="221" t="s">
        <v>47</v>
      </c>
      <c r="K92" s="221">
        <v>120</v>
      </c>
      <c r="L92" s="221" t="s">
        <v>48</v>
      </c>
      <c r="M92" s="221" t="s">
        <v>103</v>
      </c>
      <c r="N92" s="221" t="s">
        <v>52</v>
      </c>
      <c r="O92" s="221" t="s">
        <v>53</v>
      </c>
      <c r="P92" s="221" t="s">
        <v>41</v>
      </c>
      <c r="Q92" s="221" t="s">
        <v>42</v>
      </c>
      <c r="R92" s="221" t="s">
        <v>113</v>
      </c>
      <c r="S92" s="221"/>
      <c r="T92" s="221"/>
      <c r="U92" s="221"/>
      <c r="V92" s="221" t="s">
        <v>32</v>
      </c>
      <c r="W92" s="221">
        <v>2E-3</v>
      </c>
      <c r="X92" s="221" t="s">
        <v>46</v>
      </c>
      <c r="Y92" s="221"/>
      <c r="Z92" s="221"/>
      <c r="AA92" s="221"/>
      <c r="AB92" s="221"/>
      <c r="AC92" s="221">
        <v>150</v>
      </c>
      <c r="AD92" s="221" t="s">
        <v>116</v>
      </c>
      <c r="AE92" s="221"/>
    </row>
    <row r="93" spans="1:31" ht="15" customHeight="1" x14ac:dyDescent="0.25">
      <c r="A93" s="221" t="s">
        <v>1075</v>
      </c>
      <c r="B93" s="221" t="s">
        <v>963</v>
      </c>
      <c r="C93" s="221">
        <v>0.27</v>
      </c>
      <c r="D93" s="221" t="s">
        <v>111</v>
      </c>
      <c r="E93" s="221">
        <v>10</v>
      </c>
      <c r="F93" s="221" t="s">
        <v>93</v>
      </c>
      <c r="G93" s="221"/>
      <c r="H93" s="221"/>
      <c r="I93" s="221" t="s">
        <v>46</v>
      </c>
      <c r="J93" s="221" t="s">
        <v>59</v>
      </c>
      <c r="K93" s="221">
        <v>900</v>
      </c>
      <c r="L93" s="221" t="s">
        <v>48</v>
      </c>
      <c r="M93" s="221" t="s">
        <v>103</v>
      </c>
      <c r="N93" s="221" t="s">
        <v>39</v>
      </c>
      <c r="O93" s="221" t="s">
        <v>76</v>
      </c>
      <c r="P93" s="221" t="s">
        <v>41</v>
      </c>
      <c r="Q93" s="221" t="s">
        <v>42</v>
      </c>
      <c r="R93" s="221" t="s">
        <v>113</v>
      </c>
      <c r="S93" s="221">
        <v>10</v>
      </c>
      <c r="T93" s="221"/>
      <c r="U93" s="221" t="s">
        <v>322</v>
      </c>
      <c r="V93" s="221" t="s">
        <v>32</v>
      </c>
      <c r="W93" s="221">
        <v>5.0000000000000001E-3</v>
      </c>
      <c r="X93" s="221" t="s">
        <v>32</v>
      </c>
      <c r="Y93" s="221" t="s">
        <v>1076</v>
      </c>
      <c r="Z93" s="221" t="s">
        <v>1077</v>
      </c>
      <c r="AA93" s="221">
        <v>5</v>
      </c>
      <c r="AB93" s="221" t="s">
        <v>1078</v>
      </c>
      <c r="AC93" s="221">
        <v>830</v>
      </c>
      <c r="AD93" s="221" t="s">
        <v>116</v>
      </c>
      <c r="AE93" s="221"/>
    </row>
    <row r="94" spans="1:31" ht="15" customHeight="1" x14ac:dyDescent="0.25">
      <c r="A94" s="221" t="s">
        <v>1140</v>
      </c>
      <c r="B94" s="221" t="s">
        <v>963</v>
      </c>
      <c r="C94" s="221"/>
      <c r="D94" s="221"/>
      <c r="E94" s="221">
        <v>10</v>
      </c>
      <c r="F94" s="221" t="s">
        <v>93</v>
      </c>
      <c r="G94" s="221"/>
      <c r="H94" s="221"/>
      <c r="I94" s="221" t="s">
        <v>46</v>
      </c>
      <c r="J94" s="221" t="s">
        <v>47</v>
      </c>
      <c r="K94" s="221">
        <v>180</v>
      </c>
      <c r="L94" s="221" t="s">
        <v>35</v>
      </c>
      <c r="M94" s="221" t="s">
        <v>103</v>
      </c>
      <c r="N94" s="221" t="s">
        <v>1119</v>
      </c>
      <c r="O94" s="221" t="s">
        <v>85</v>
      </c>
      <c r="P94" s="221" t="s">
        <v>41</v>
      </c>
      <c r="Q94" s="221" t="s">
        <v>42</v>
      </c>
      <c r="R94" s="221" t="s">
        <v>113</v>
      </c>
      <c r="S94" s="221">
        <v>0</v>
      </c>
      <c r="T94" s="221">
        <v>-0.57999999999999996</v>
      </c>
      <c r="U94" s="221" t="s">
        <v>1137</v>
      </c>
      <c r="V94" s="221" t="s">
        <v>46</v>
      </c>
      <c r="W94" s="221">
        <v>0.01</v>
      </c>
      <c r="X94" s="221" t="s">
        <v>32</v>
      </c>
      <c r="Y94" s="221" t="s">
        <v>1138</v>
      </c>
      <c r="Z94" s="221" t="s">
        <v>1139</v>
      </c>
      <c r="AA94" s="221">
        <v>3</v>
      </c>
      <c r="AB94" s="221" t="s">
        <v>526</v>
      </c>
      <c r="AC94" s="221">
        <v>750</v>
      </c>
      <c r="AD94" s="221" t="s">
        <v>116</v>
      </c>
      <c r="AE94" s="221"/>
    </row>
    <row r="95" spans="1:31" ht="15" customHeight="1" x14ac:dyDescent="0.25">
      <c r="A95" s="221" t="s">
        <v>1140</v>
      </c>
      <c r="B95" s="221" t="s">
        <v>963</v>
      </c>
      <c r="C95" s="221">
        <v>0.48099999999999998</v>
      </c>
      <c r="D95" s="221" t="s">
        <v>111</v>
      </c>
      <c r="E95" s="221">
        <v>10</v>
      </c>
      <c r="F95" s="221" t="s">
        <v>93</v>
      </c>
      <c r="G95" s="221"/>
      <c r="H95" s="221"/>
      <c r="I95" s="221" t="s">
        <v>46</v>
      </c>
      <c r="J95" s="221" t="s">
        <v>47</v>
      </c>
      <c r="K95" s="221">
        <v>180</v>
      </c>
      <c r="L95" s="221" t="s">
        <v>35</v>
      </c>
      <c r="M95" s="221" t="s">
        <v>103</v>
      </c>
      <c r="N95" s="221" t="s">
        <v>52</v>
      </c>
      <c r="O95" s="221" t="s">
        <v>53</v>
      </c>
      <c r="P95" s="221" t="s">
        <v>41</v>
      </c>
      <c r="Q95" s="221" t="s">
        <v>42</v>
      </c>
      <c r="R95" s="221" t="s">
        <v>113</v>
      </c>
      <c r="S95" s="221">
        <v>0</v>
      </c>
      <c r="T95" s="221"/>
      <c r="U95" s="221" t="s">
        <v>165</v>
      </c>
      <c r="V95" s="221" t="s">
        <v>32</v>
      </c>
      <c r="W95" s="221">
        <v>1E-3</v>
      </c>
      <c r="X95" s="221" t="s">
        <v>46</v>
      </c>
      <c r="Y95" s="221" t="s">
        <v>1133</v>
      </c>
      <c r="Z95" s="221" t="s">
        <v>1134</v>
      </c>
      <c r="AA95" s="221">
        <v>0.5</v>
      </c>
      <c r="AB95" s="221" t="s">
        <v>526</v>
      </c>
      <c r="AC95" s="221">
        <v>300</v>
      </c>
      <c r="AD95" s="221" t="s">
        <v>116</v>
      </c>
      <c r="AE95" s="221"/>
    </row>
    <row r="96" spans="1:31" ht="15" customHeight="1" x14ac:dyDescent="0.25">
      <c r="A96" s="221" t="s">
        <v>870</v>
      </c>
      <c r="B96" s="221" t="s">
        <v>963</v>
      </c>
      <c r="C96" s="221">
        <v>8.5000000000000006E-2</v>
      </c>
      <c r="D96" s="221" t="s">
        <v>111</v>
      </c>
      <c r="E96" s="221">
        <v>10</v>
      </c>
      <c r="F96" s="221" t="s">
        <v>93</v>
      </c>
      <c r="G96" s="221"/>
      <c r="H96" s="221"/>
      <c r="I96" s="221" t="s">
        <v>46</v>
      </c>
      <c r="J96" s="221" t="s">
        <v>59</v>
      </c>
      <c r="K96" s="221">
        <v>60</v>
      </c>
      <c r="L96" s="221" t="s">
        <v>48</v>
      </c>
      <c r="M96" s="221" t="s">
        <v>103</v>
      </c>
      <c r="N96" s="221" t="s">
        <v>39</v>
      </c>
      <c r="O96" s="221" t="s">
        <v>89</v>
      </c>
      <c r="P96" s="221" t="s">
        <v>41</v>
      </c>
      <c r="Q96" s="221"/>
      <c r="R96" s="221" t="s">
        <v>113</v>
      </c>
      <c r="S96" s="221"/>
      <c r="T96" s="221"/>
      <c r="U96" s="221"/>
      <c r="V96" s="221" t="s">
        <v>32</v>
      </c>
      <c r="W96" s="221">
        <v>5.0000000000000001E-3</v>
      </c>
      <c r="X96" s="221" t="s">
        <v>32</v>
      </c>
      <c r="Y96" s="221" t="s">
        <v>866</v>
      </c>
      <c r="Z96" s="221"/>
      <c r="AA96" s="221">
        <v>1</v>
      </c>
      <c r="AB96" s="221"/>
      <c r="AC96" s="221">
        <v>1126</v>
      </c>
      <c r="AD96" s="221" t="s">
        <v>116</v>
      </c>
      <c r="AE96" s="221"/>
    </row>
    <row r="97" spans="1:31" ht="15" customHeight="1" x14ac:dyDescent="0.25">
      <c r="A97" s="221" t="s">
        <v>497</v>
      </c>
      <c r="B97" s="221" t="s">
        <v>963</v>
      </c>
      <c r="C97" s="221">
        <v>0.315</v>
      </c>
      <c r="D97" s="221" t="s">
        <v>109</v>
      </c>
      <c r="E97" s="221">
        <v>10</v>
      </c>
      <c r="F97" s="221" t="s">
        <v>93</v>
      </c>
      <c r="G97" s="221"/>
      <c r="H97" s="221"/>
      <c r="I97" s="221" t="s">
        <v>46</v>
      </c>
      <c r="J97" s="221" t="s">
        <v>59</v>
      </c>
      <c r="K97" s="221">
        <v>180</v>
      </c>
      <c r="L97" s="221" t="s">
        <v>48</v>
      </c>
      <c r="M97" s="221" t="s">
        <v>103</v>
      </c>
      <c r="N97" s="221" t="s">
        <v>39</v>
      </c>
      <c r="O97" s="221" t="s">
        <v>65</v>
      </c>
      <c r="P97" s="221" t="s">
        <v>41</v>
      </c>
      <c r="Q97" s="221"/>
      <c r="R97" s="221" t="s">
        <v>113</v>
      </c>
      <c r="S97" s="221">
        <v>4</v>
      </c>
      <c r="T97" s="221"/>
      <c r="U97" s="221" t="s">
        <v>521</v>
      </c>
      <c r="V97" s="221" t="s">
        <v>32</v>
      </c>
      <c r="W97" s="221" t="s">
        <v>397</v>
      </c>
      <c r="X97" s="221"/>
      <c r="Y97" s="221" t="s">
        <v>512</v>
      </c>
      <c r="Z97" s="221" t="s">
        <v>513</v>
      </c>
      <c r="AA97" s="221">
        <v>3</v>
      </c>
      <c r="AB97" s="221" t="s">
        <v>514</v>
      </c>
      <c r="AC97" s="221">
        <v>170</v>
      </c>
      <c r="AD97" s="221" t="s">
        <v>116</v>
      </c>
      <c r="AE97" s="221"/>
    </row>
    <row r="98" spans="1:31" ht="15" customHeight="1" x14ac:dyDescent="0.25">
      <c r="A98" s="221" t="s">
        <v>1256</v>
      </c>
      <c r="B98" s="221" t="s">
        <v>963</v>
      </c>
      <c r="C98" s="221"/>
      <c r="D98" s="221"/>
      <c r="E98" s="221">
        <v>10</v>
      </c>
      <c r="F98" s="221" t="s">
        <v>93</v>
      </c>
      <c r="G98" s="221"/>
      <c r="H98" s="221"/>
      <c r="I98" s="221" t="s">
        <v>46</v>
      </c>
      <c r="J98" s="221" t="s">
        <v>59</v>
      </c>
      <c r="K98" s="221">
        <v>180</v>
      </c>
      <c r="L98" s="221" t="s">
        <v>48</v>
      </c>
      <c r="M98" s="221" t="s">
        <v>103</v>
      </c>
      <c r="N98" s="221" t="s">
        <v>52</v>
      </c>
      <c r="O98" s="221" t="s">
        <v>53</v>
      </c>
      <c r="P98" s="221" t="s">
        <v>41</v>
      </c>
      <c r="Q98" s="221" t="s">
        <v>42</v>
      </c>
      <c r="R98" s="221" t="s">
        <v>113</v>
      </c>
      <c r="S98" s="221">
        <v>6</v>
      </c>
      <c r="T98" s="221"/>
      <c r="U98" s="221"/>
      <c r="V98" s="221" t="s">
        <v>32</v>
      </c>
      <c r="W98" s="221">
        <v>5.0000000000000001E-3</v>
      </c>
      <c r="X98" s="221" t="s">
        <v>46</v>
      </c>
      <c r="Y98" s="221" t="s">
        <v>1253</v>
      </c>
      <c r="Z98" s="221"/>
      <c r="AA98" s="221"/>
      <c r="AB98" s="221"/>
      <c r="AC98" s="221"/>
      <c r="AD98" s="221"/>
      <c r="AE98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AD6C0DC-D5CB-45DB-9EE7-7C681C5F776D}">
          <x14:formula1>
            <xm:f>Desplegables!$P$2:$P$3</xm:f>
          </x14:formula1>
          <xm:sqref>Q2:Q53</xm:sqref>
        </x14:dataValidation>
        <x14:dataValidation type="list" errorStyle="information" allowBlank="1" showInputMessage="1" xr:uid="{4156306D-C6C6-4EAF-9673-9453A21B6E0A}">
          <x14:formula1>
            <xm:f>Desplegables!$O$2:$O$6</xm:f>
          </x14:formula1>
          <xm:sqref>P2:P53</xm:sqref>
        </x14:dataValidation>
        <x14:dataValidation type="list" errorStyle="information" allowBlank="1" showInputMessage="1" xr:uid="{2C2AB7E4-6536-467F-9702-A0B872445723}">
          <x14:formula1>
            <xm:f>Desplegables!$N$2:$N$10</xm:f>
          </x14:formula1>
          <xm:sqref>O2:O53</xm:sqref>
        </x14:dataValidation>
        <x14:dataValidation type="list" errorStyle="information" allowBlank="1" showInputMessage="1" xr:uid="{09003BE7-EB86-4E7E-8689-09CB401AF18F}">
          <x14:formula1>
            <xm:f>Desplegables!$V$2:$V$11</xm:f>
          </x14:formula1>
          <xm:sqref>N2:N53</xm:sqref>
        </x14:dataValidation>
        <x14:dataValidation type="list" allowBlank="1" showInputMessage="1" showErrorMessage="1" xr:uid="{489C4BEF-D4EE-43BC-A516-3507DADA5893}">
          <x14:formula1>
            <xm:f>Desplegables!$U$2:$U$3</xm:f>
          </x14:formula1>
          <xm:sqref>M2:M53</xm:sqref>
        </x14:dataValidation>
        <x14:dataValidation type="list" allowBlank="1" showInputMessage="1" showErrorMessage="1" xr:uid="{141F4CD8-9AAC-4381-A719-DC3582B05C5A}">
          <x14:formula1>
            <xm:f>Desplegables!$T$2:$T$3</xm:f>
          </x14:formula1>
          <xm:sqref>R2:R53</xm:sqref>
        </x14:dataValidation>
        <x14:dataValidation type="list" allowBlank="1" showInputMessage="1" showErrorMessage="1" xr:uid="{B12E8CD6-CE58-48FA-8AC7-28CA547C6454}">
          <x14:formula1>
            <xm:f>Desplegables!$B$2:$B$3</xm:f>
          </x14:formula1>
          <xm:sqref>V2:V53 X2:X53 I2:I53</xm:sqref>
        </x14:dataValidation>
        <x14:dataValidation type="list" allowBlank="1" showInputMessage="1" xr:uid="{2240B313-72AC-4160-A18A-9184EB351299}">
          <x14:formula1>
            <xm:f>Desplegables!$F$2:$F$8</xm:f>
          </x14:formula1>
          <xm:sqref>L2:L53</xm:sqref>
        </x14:dataValidation>
        <x14:dataValidation type="list" allowBlank="1" showInputMessage="1" showErrorMessage="1" xr:uid="{3BE39751-A887-45E5-BC57-8337BBEC2A7C}">
          <x14:formula1>
            <xm:f>Desplegables!$E$2:$E$5</xm:f>
          </x14:formula1>
          <xm:sqref>J2:J53</xm:sqref>
        </x14:dataValidation>
        <x14:dataValidation type="list" errorStyle="information" allowBlank="1" showInputMessage="1" xr:uid="{830D8773-2CAB-4900-A22D-F39897D78C18}">
          <x14:formula1>
            <xm:f>Desplegables!$A$2:$A$9</xm:f>
          </x14:formula1>
          <xm:sqref>F2:H53</xm:sqref>
        </x14:dataValidation>
        <x14:dataValidation type="list" allowBlank="1" showInputMessage="1" showErrorMessage="1" xr:uid="{D4CB0464-1B7F-44CB-9D34-527CE4BF43B6}">
          <x14:formula1>
            <xm:f>Desplegables!$C$2:$C$4</xm:f>
          </x14:formula1>
          <xm:sqref>D2:D53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78365-4257-4464-BD0E-3F1922102FCA}">
  <dimension ref="A1:AE56"/>
  <sheetViews>
    <sheetView workbookViewId="0">
      <selection activeCell="C9" sqref="C9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156</v>
      </c>
      <c r="C2" s="221">
        <v>6.6000000000000003E-2</v>
      </c>
      <c r="D2" s="221" t="s">
        <v>111</v>
      </c>
      <c r="E2" s="221">
        <v>10</v>
      </c>
      <c r="F2" s="221" t="s">
        <v>96</v>
      </c>
      <c r="G2" s="221"/>
      <c r="H2" s="221"/>
      <c r="I2" s="221" t="s">
        <v>32</v>
      </c>
      <c r="J2" s="221" t="s">
        <v>47</v>
      </c>
      <c r="K2" s="221">
        <v>60</v>
      </c>
      <c r="L2" s="221" t="s">
        <v>48</v>
      </c>
      <c r="M2" s="221" t="s">
        <v>103</v>
      </c>
      <c r="N2" s="221" t="s">
        <v>52</v>
      </c>
      <c r="O2" s="221" t="s">
        <v>53</v>
      </c>
      <c r="P2" s="221" t="s">
        <v>41</v>
      </c>
      <c r="Q2" s="221" t="s">
        <v>42</v>
      </c>
      <c r="R2" s="221" t="s">
        <v>113</v>
      </c>
      <c r="S2" s="221">
        <v>0</v>
      </c>
      <c r="T2" s="221"/>
      <c r="U2" s="221"/>
      <c r="V2" s="221" t="s">
        <v>32</v>
      </c>
      <c r="W2" s="221">
        <v>0.01</v>
      </c>
      <c r="X2" s="221" t="s">
        <v>46</v>
      </c>
      <c r="Y2" s="221" t="s">
        <v>628</v>
      </c>
      <c r="Z2" s="221" t="s">
        <v>467</v>
      </c>
      <c r="AA2" s="221">
        <v>3</v>
      </c>
      <c r="AB2" s="221" t="s">
        <v>1204</v>
      </c>
      <c r="AC2" s="221">
        <v>7</v>
      </c>
      <c r="AD2" s="221" t="s">
        <v>116</v>
      </c>
      <c r="AE2" s="221"/>
    </row>
    <row r="3" spans="1:31" ht="15" customHeight="1" x14ac:dyDescent="0.25">
      <c r="A3" s="221" t="s">
        <v>414</v>
      </c>
      <c r="B3" s="221" t="s">
        <v>156</v>
      </c>
      <c r="C3" s="221">
        <v>9.1999999999999998E-2</v>
      </c>
      <c r="D3" s="221" t="s">
        <v>111</v>
      </c>
      <c r="E3" s="221">
        <v>10</v>
      </c>
      <c r="F3" s="221" t="s">
        <v>93</v>
      </c>
      <c r="G3" s="221"/>
      <c r="H3" s="221"/>
      <c r="I3" s="221" t="s">
        <v>415</v>
      </c>
      <c r="J3" s="221" t="s">
        <v>59</v>
      </c>
      <c r="K3" s="221">
        <v>10</v>
      </c>
      <c r="L3" s="221" t="s">
        <v>48</v>
      </c>
      <c r="M3" s="221" t="s">
        <v>103</v>
      </c>
      <c r="N3" s="221" t="s">
        <v>52</v>
      </c>
      <c r="O3" s="221" t="s">
        <v>53</v>
      </c>
      <c r="P3" s="221" t="s">
        <v>41</v>
      </c>
      <c r="Q3" s="221" t="s">
        <v>42</v>
      </c>
      <c r="R3" s="221" t="s">
        <v>113</v>
      </c>
      <c r="S3" s="221"/>
      <c r="T3" s="221"/>
      <c r="U3" s="221" t="s">
        <v>165</v>
      </c>
      <c r="V3" s="221" t="s">
        <v>32</v>
      </c>
      <c r="W3" s="221">
        <v>0.01</v>
      </c>
      <c r="X3" s="221"/>
      <c r="Y3" s="221" t="s">
        <v>416</v>
      </c>
      <c r="Z3" s="221" t="s">
        <v>220</v>
      </c>
      <c r="AA3" s="221">
        <v>2</v>
      </c>
      <c r="AB3" s="221" t="s">
        <v>417</v>
      </c>
      <c r="AC3" s="221">
        <v>800</v>
      </c>
      <c r="AD3" s="221" t="s">
        <v>116</v>
      </c>
      <c r="AE3" s="221"/>
    </row>
    <row r="4" spans="1:31" ht="15" customHeight="1" x14ac:dyDescent="0.25">
      <c r="A4" s="221" t="s">
        <v>1190</v>
      </c>
      <c r="B4" s="221" t="s">
        <v>156</v>
      </c>
      <c r="C4" s="221">
        <v>2.7E-2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180</v>
      </c>
      <c r="L4" s="221" t="s">
        <v>48</v>
      </c>
      <c r="M4" s="221" t="s">
        <v>103</v>
      </c>
      <c r="N4" s="221" t="s">
        <v>52</v>
      </c>
      <c r="O4" s="221" t="s">
        <v>53</v>
      </c>
      <c r="P4" s="221" t="s">
        <v>41</v>
      </c>
      <c r="Q4" s="221" t="s">
        <v>42</v>
      </c>
      <c r="R4" s="221" t="s">
        <v>113</v>
      </c>
      <c r="S4" s="221"/>
      <c r="T4" s="221"/>
      <c r="U4" s="221"/>
      <c r="V4" s="221"/>
      <c r="W4" s="221" t="s">
        <v>894</v>
      </c>
      <c r="X4" s="221" t="s">
        <v>32</v>
      </c>
      <c r="Y4" s="221"/>
      <c r="Z4" s="221"/>
      <c r="AA4" s="221">
        <v>1</v>
      </c>
      <c r="AB4" s="221"/>
      <c r="AC4" s="221"/>
      <c r="AD4" s="221"/>
      <c r="AE4" s="221"/>
    </row>
    <row r="5" spans="1:31" ht="15" customHeight="1" x14ac:dyDescent="0.25">
      <c r="A5" s="221" t="s">
        <v>553</v>
      </c>
      <c r="B5" s="221" t="s">
        <v>156</v>
      </c>
      <c r="C5" s="221">
        <v>0.05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90</v>
      </c>
      <c r="L5" s="221" t="s">
        <v>48</v>
      </c>
      <c r="M5" s="221" t="s">
        <v>103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>
        <v>0.01</v>
      </c>
      <c r="T5" s="221"/>
      <c r="U5" s="221"/>
      <c r="V5" s="221" t="s">
        <v>32</v>
      </c>
      <c r="W5" s="221">
        <v>0.01</v>
      </c>
      <c r="X5" s="221" t="s">
        <v>46</v>
      </c>
      <c r="Y5" s="221"/>
      <c r="Z5" s="221" t="s">
        <v>551</v>
      </c>
      <c r="AA5" s="221">
        <v>1</v>
      </c>
      <c r="AB5" s="221" t="s">
        <v>552</v>
      </c>
      <c r="AC5" s="221">
        <v>60</v>
      </c>
      <c r="AD5" s="221" t="s">
        <v>116</v>
      </c>
      <c r="AE5" s="221"/>
    </row>
    <row r="6" spans="1:31" ht="15" customHeight="1" x14ac:dyDescent="0.25">
      <c r="A6" s="221" t="s">
        <v>164</v>
      </c>
      <c r="B6" s="221" t="s">
        <v>156</v>
      </c>
      <c r="C6" s="222">
        <v>5.4199999999999998E-2</v>
      </c>
      <c r="D6" s="221" t="s">
        <v>111</v>
      </c>
      <c r="E6" s="221">
        <v>10</v>
      </c>
      <c r="F6" s="221" t="s">
        <v>132</v>
      </c>
      <c r="G6" s="221"/>
      <c r="H6" s="221"/>
      <c r="I6" s="221" t="s">
        <v>46</v>
      </c>
      <c r="J6" s="221" t="s">
        <v>59</v>
      </c>
      <c r="K6" s="221">
        <v>300</v>
      </c>
      <c r="L6" s="221" t="s">
        <v>150</v>
      </c>
      <c r="M6" s="221" t="s">
        <v>103</v>
      </c>
      <c r="N6" s="221" t="s">
        <v>52</v>
      </c>
      <c r="O6" s="221" t="s">
        <v>53</v>
      </c>
      <c r="P6" s="221" t="s">
        <v>41</v>
      </c>
      <c r="Q6" s="221" t="s">
        <v>42</v>
      </c>
      <c r="R6" s="221" t="s">
        <v>113</v>
      </c>
      <c r="S6" s="221">
        <v>-0.6</v>
      </c>
      <c r="T6" s="221"/>
      <c r="U6" s="221" t="s">
        <v>124</v>
      </c>
      <c r="V6" s="221" t="s">
        <v>32</v>
      </c>
      <c r="W6" s="221">
        <v>1E-3</v>
      </c>
      <c r="X6" s="221" t="s">
        <v>46</v>
      </c>
      <c r="Y6" s="221" t="s">
        <v>151</v>
      </c>
      <c r="Z6" s="221" t="s">
        <v>152</v>
      </c>
      <c r="AA6" s="221">
        <v>3</v>
      </c>
      <c r="AB6" s="221" t="s">
        <v>153</v>
      </c>
      <c r="AC6" s="221">
        <v>208</v>
      </c>
      <c r="AD6" s="221" t="s">
        <v>116</v>
      </c>
      <c r="AE6" s="221"/>
    </row>
    <row r="7" spans="1:31" ht="15" customHeight="1" x14ac:dyDescent="0.25">
      <c r="A7" s="221" t="s">
        <v>350</v>
      </c>
      <c r="B7" s="221" t="s">
        <v>156</v>
      </c>
      <c r="C7" s="221">
        <v>7.0500000000000007E-2</v>
      </c>
      <c r="D7" s="221" t="s">
        <v>110</v>
      </c>
      <c r="E7" s="221">
        <v>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180</v>
      </c>
      <c r="L7" s="221" t="s">
        <v>34</v>
      </c>
      <c r="M7" s="221" t="s">
        <v>103</v>
      </c>
      <c r="N7" s="221" t="s">
        <v>52</v>
      </c>
      <c r="O7" s="221" t="s">
        <v>53</v>
      </c>
      <c r="P7" s="221" t="s">
        <v>41</v>
      </c>
      <c r="Q7" s="221" t="s">
        <v>42</v>
      </c>
      <c r="R7" s="221" t="s">
        <v>113</v>
      </c>
      <c r="S7" s="221">
        <v>0.1</v>
      </c>
      <c r="T7" s="221"/>
      <c r="U7" s="221" t="s">
        <v>379</v>
      </c>
      <c r="V7" s="221" t="s">
        <v>32</v>
      </c>
      <c r="W7" s="221">
        <v>0.01</v>
      </c>
      <c r="X7" s="221" t="s">
        <v>46</v>
      </c>
      <c r="Y7" s="221" t="s">
        <v>230</v>
      </c>
      <c r="Z7" s="221" t="s">
        <v>215</v>
      </c>
      <c r="AA7" s="221">
        <v>2</v>
      </c>
      <c r="AB7" s="221" t="s">
        <v>127</v>
      </c>
      <c r="AC7" s="221" t="s">
        <v>353</v>
      </c>
      <c r="AD7" s="221" t="s">
        <v>116</v>
      </c>
      <c r="AE7" s="221"/>
    </row>
    <row r="8" spans="1:31" ht="15" customHeight="1" x14ac:dyDescent="0.25">
      <c r="A8" s="221" t="s">
        <v>211</v>
      </c>
      <c r="B8" s="221" t="s">
        <v>156</v>
      </c>
      <c r="C8" s="221">
        <v>6.7299999999999999E-2</v>
      </c>
      <c r="D8" s="221" t="s">
        <v>109</v>
      </c>
      <c r="E8" s="221">
        <v>15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600</v>
      </c>
      <c r="L8" s="221" t="s">
        <v>34</v>
      </c>
      <c r="M8" s="221" t="s">
        <v>103</v>
      </c>
      <c r="N8" s="221" t="s">
        <v>39</v>
      </c>
      <c r="O8" s="221" t="s">
        <v>89</v>
      </c>
      <c r="P8" s="221" t="s">
        <v>41</v>
      </c>
      <c r="Q8" s="221" t="s">
        <v>42</v>
      </c>
      <c r="R8" s="221" t="s">
        <v>113</v>
      </c>
      <c r="S8" s="221" t="s">
        <v>181</v>
      </c>
      <c r="T8" s="221" t="s">
        <v>182</v>
      </c>
      <c r="U8" s="221" t="s">
        <v>193</v>
      </c>
      <c r="V8" s="221" t="s">
        <v>32</v>
      </c>
      <c r="W8" s="221">
        <v>5.0000000000000001E-3</v>
      </c>
      <c r="X8" s="221" t="s">
        <v>32</v>
      </c>
      <c r="Y8" s="221" t="s">
        <v>194</v>
      </c>
      <c r="Z8" s="221"/>
      <c r="AA8" s="221">
        <v>5</v>
      </c>
      <c r="AB8" s="221" t="s">
        <v>186</v>
      </c>
      <c r="AC8" s="221">
        <v>320</v>
      </c>
      <c r="AD8" s="221" t="s">
        <v>116</v>
      </c>
      <c r="AE8" s="221"/>
    </row>
    <row r="9" spans="1:31" ht="15" customHeight="1" x14ac:dyDescent="0.25">
      <c r="A9" s="221" t="s">
        <v>1261</v>
      </c>
      <c r="B9" s="221" t="s">
        <v>156</v>
      </c>
      <c r="C9" s="221">
        <v>8.43E-2</v>
      </c>
      <c r="D9" s="221" t="s">
        <v>111</v>
      </c>
      <c r="E9" s="221">
        <v>10</v>
      </c>
      <c r="F9" s="221" t="s">
        <v>96</v>
      </c>
      <c r="G9" s="221"/>
      <c r="H9" s="221"/>
      <c r="I9" s="221" t="s">
        <v>32</v>
      </c>
      <c r="J9" s="221" t="s">
        <v>59</v>
      </c>
      <c r="K9" s="221">
        <v>18</v>
      </c>
      <c r="L9" s="221" t="s">
        <v>71</v>
      </c>
      <c r="M9" s="221"/>
      <c r="N9" s="221"/>
      <c r="O9" s="221" t="s">
        <v>53</v>
      </c>
      <c r="P9" s="221" t="s">
        <v>41</v>
      </c>
      <c r="Q9" s="221" t="s">
        <v>42</v>
      </c>
      <c r="R9" s="221" t="s">
        <v>113</v>
      </c>
      <c r="S9" s="221"/>
      <c r="T9" s="221"/>
      <c r="U9" s="221" t="s">
        <v>1257</v>
      </c>
      <c r="V9" s="221" t="s">
        <v>32</v>
      </c>
      <c r="W9" s="221">
        <v>0.05</v>
      </c>
      <c r="X9" s="221" t="s">
        <v>46</v>
      </c>
      <c r="Y9" s="221" t="s">
        <v>778</v>
      </c>
      <c r="Z9" s="221" t="s">
        <v>1258</v>
      </c>
      <c r="AA9" s="221">
        <v>2</v>
      </c>
      <c r="AB9" s="221" t="s">
        <v>127</v>
      </c>
      <c r="AC9" s="221">
        <v>393</v>
      </c>
      <c r="AD9" s="221" t="s">
        <v>116</v>
      </c>
      <c r="AE9" s="221"/>
    </row>
    <row r="10" spans="1:31" ht="15" customHeight="1" x14ac:dyDescent="0.25">
      <c r="A10" s="221" t="s">
        <v>1191</v>
      </c>
      <c r="B10" s="221" t="s">
        <v>156</v>
      </c>
      <c r="C10" s="221"/>
      <c r="D10" s="221"/>
      <c r="E10" s="221">
        <v>10</v>
      </c>
      <c r="F10" s="221" t="s">
        <v>93</v>
      </c>
      <c r="G10" s="221"/>
      <c r="H10" s="221"/>
      <c r="I10" s="221" t="s">
        <v>46</v>
      </c>
      <c r="J10" s="221" t="s">
        <v>47</v>
      </c>
      <c r="K10" s="221">
        <v>60</v>
      </c>
      <c r="L10" s="221" t="s">
        <v>71</v>
      </c>
      <c r="M10" s="221" t="s">
        <v>102</v>
      </c>
      <c r="N10" s="221" t="s">
        <v>39</v>
      </c>
      <c r="O10" s="221" t="s">
        <v>90</v>
      </c>
      <c r="P10" s="221" t="s">
        <v>66</v>
      </c>
      <c r="Q10" s="221" t="s">
        <v>55</v>
      </c>
      <c r="R10" s="221" t="s">
        <v>113</v>
      </c>
      <c r="S10" s="221">
        <v>42</v>
      </c>
      <c r="T10" s="221">
        <v>5</v>
      </c>
      <c r="U10" s="221"/>
      <c r="V10" s="221" t="s">
        <v>32</v>
      </c>
      <c r="W10" s="221">
        <v>5.0000000000000001E-3</v>
      </c>
      <c r="X10" s="221" t="s">
        <v>32</v>
      </c>
      <c r="Y10" s="221" t="s">
        <v>1192</v>
      </c>
      <c r="Z10" s="221" t="s">
        <v>1193</v>
      </c>
      <c r="AA10" s="221">
        <v>5</v>
      </c>
      <c r="AB10" s="221" t="s">
        <v>802</v>
      </c>
      <c r="AC10" s="221">
        <v>900</v>
      </c>
      <c r="AD10" s="221" t="s">
        <v>119</v>
      </c>
      <c r="AE10" s="221"/>
    </row>
    <row r="11" spans="1:31" ht="15" customHeight="1" x14ac:dyDescent="0.25">
      <c r="A11" s="221" t="s">
        <v>975</v>
      </c>
      <c r="B11" s="221" t="s">
        <v>156</v>
      </c>
      <c r="C11" s="221">
        <v>3.4000000000000002E-2</v>
      </c>
      <c r="D11" s="221" t="s">
        <v>111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60</v>
      </c>
      <c r="L11" s="221" t="s">
        <v>48</v>
      </c>
      <c r="M11" s="221" t="s">
        <v>103</v>
      </c>
      <c r="N11" s="221" t="s">
        <v>52</v>
      </c>
      <c r="O11" s="221" t="s">
        <v>53</v>
      </c>
      <c r="P11" s="221" t="s">
        <v>41</v>
      </c>
      <c r="Q11" s="221" t="s">
        <v>42</v>
      </c>
      <c r="R11" s="221" t="s">
        <v>113</v>
      </c>
      <c r="S11" s="221"/>
      <c r="T11" s="221"/>
      <c r="U11" s="221" t="s">
        <v>165</v>
      </c>
      <c r="V11" s="221" t="s">
        <v>32</v>
      </c>
      <c r="W11" s="221">
        <v>0.01</v>
      </c>
      <c r="X11" s="221" t="s">
        <v>46</v>
      </c>
      <c r="Y11" s="221" t="s">
        <v>970</v>
      </c>
      <c r="Z11" s="221" t="s">
        <v>971</v>
      </c>
      <c r="AA11" s="221">
        <v>2</v>
      </c>
      <c r="AB11" s="221" t="s">
        <v>565</v>
      </c>
      <c r="AC11" s="221">
        <v>750</v>
      </c>
      <c r="AD11" s="221" t="s">
        <v>120</v>
      </c>
      <c r="AE11" s="221"/>
    </row>
    <row r="12" spans="1:31" ht="15" customHeight="1" x14ac:dyDescent="0.25">
      <c r="A12" s="221" t="s">
        <v>889</v>
      </c>
      <c r="B12" s="221" t="s">
        <v>156</v>
      </c>
      <c r="C12" s="221">
        <v>3.1E-2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5</v>
      </c>
      <c r="L12" s="221" t="s">
        <v>48</v>
      </c>
      <c r="M12" s="221" t="s">
        <v>103</v>
      </c>
      <c r="N12" s="221" t="s">
        <v>52</v>
      </c>
      <c r="O12" s="221" t="s">
        <v>53</v>
      </c>
      <c r="P12" s="221" t="s">
        <v>41</v>
      </c>
      <c r="Q12" s="221" t="s">
        <v>55</v>
      </c>
      <c r="R12" s="221" t="s">
        <v>113</v>
      </c>
      <c r="S12" s="221">
        <v>0</v>
      </c>
      <c r="T12" s="221" t="s">
        <v>55</v>
      </c>
      <c r="U12" s="221" t="s">
        <v>890</v>
      </c>
      <c r="V12" s="221" t="s">
        <v>32</v>
      </c>
      <c r="W12" s="221">
        <v>0.01</v>
      </c>
      <c r="X12" s="221" t="s">
        <v>46</v>
      </c>
      <c r="Y12" s="221" t="s">
        <v>230</v>
      </c>
      <c r="Z12" s="221" t="s">
        <v>891</v>
      </c>
      <c r="AA12" s="221">
        <v>2</v>
      </c>
      <c r="AB12" s="221" t="s">
        <v>892</v>
      </c>
      <c r="AC12" s="221">
        <v>750</v>
      </c>
      <c r="AD12" s="221" t="s">
        <v>116</v>
      </c>
      <c r="AE12" s="221"/>
    </row>
    <row r="13" spans="1:31" ht="15" customHeight="1" x14ac:dyDescent="0.25">
      <c r="A13" s="221" t="s">
        <v>888</v>
      </c>
      <c r="B13" s="221" t="s">
        <v>156</v>
      </c>
      <c r="C13" s="221">
        <v>6.4000000000000001E-2</v>
      </c>
      <c r="D13" s="221" t="s">
        <v>111</v>
      </c>
      <c r="E13" s="221">
        <v>5</v>
      </c>
      <c r="F13" s="221" t="s">
        <v>93</v>
      </c>
      <c r="G13" s="221"/>
      <c r="H13" s="221"/>
      <c r="I13" s="221" t="s">
        <v>826</v>
      </c>
      <c r="J13" s="221" t="s">
        <v>59</v>
      </c>
      <c r="K13" s="221">
        <v>240</v>
      </c>
      <c r="L13" s="221" t="s">
        <v>457</v>
      </c>
      <c r="M13" s="221" t="s">
        <v>103</v>
      </c>
      <c r="N13" s="221" t="s">
        <v>52</v>
      </c>
      <c r="O13" s="221" t="s">
        <v>53</v>
      </c>
      <c r="P13" s="221" t="s">
        <v>41</v>
      </c>
      <c r="Q13" s="221" t="s">
        <v>42</v>
      </c>
      <c r="R13" s="221" t="s">
        <v>113</v>
      </c>
      <c r="S13" s="221"/>
      <c r="T13" s="221"/>
      <c r="U13" s="221" t="s">
        <v>165</v>
      </c>
      <c r="V13" s="221" t="s">
        <v>32</v>
      </c>
      <c r="W13" s="221">
        <v>0.01</v>
      </c>
      <c r="X13" s="221" t="s">
        <v>415</v>
      </c>
      <c r="Y13" s="221" t="s">
        <v>883</v>
      </c>
      <c r="Z13" s="221" t="s">
        <v>884</v>
      </c>
      <c r="AA13" s="221">
        <v>1</v>
      </c>
      <c r="AB13" s="221" t="s">
        <v>812</v>
      </c>
      <c r="AC13" s="221">
        <v>250</v>
      </c>
      <c r="AD13" s="221" t="s">
        <v>116</v>
      </c>
      <c r="AE13" s="221"/>
    </row>
    <row r="14" spans="1:31" ht="15" customHeight="1" x14ac:dyDescent="0.25">
      <c r="A14" s="221" t="s">
        <v>523</v>
      </c>
      <c r="B14" s="221" t="s">
        <v>156</v>
      </c>
      <c r="C14" s="221">
        <v>4.7E-2</v>
      </c>
      <c r="D14" s="221" t="s">
        <v>111</v>
      </c>
      <c r="E14" s="221">
        <v>10</v>
      </c>
      <c r="F14" s="221" t="s">
        <v>93</v>
      </c>
      <c r="G14" s="221"/>
      <c r="H14" s="221"/>
      <c r="I14" s="221" t="s">
        <v>32</v>
      </c>
      <c r="J14" s="221" t="s">
        <v>70</v>
      </c>
      <c r="K14" s="221">
        <v>900</v>
      </c>
      <c r="L14" s="221" t="s">
        <v>48</v>
      </c>
      <c r="M14" s="221" t="s">
        <v>103</v>
      </c>
      <c r="N14" s="221" t="s">
        <v>39</v>
      </c>
      <c r="O14" s="221" t="s">
        <v>40</v>
      </c>
      <c r="P14" s="221" t="s">
        <v>54</v>
      </c>
      <c r="Q14" s="221" t="s">
        <v>55</v>
      </c>
      <c r="R14" s="221" t="s">
        <v>113</v>
      </c>
      <c r="S14" s="221">
        <v>6.0000000000000001E-3</v>
      </c>
      <c r="T14" s="221"/>
      <c r="U14" s="221" t="s">
        <v>548</v>
      </c>
      <c r="V14" s="221" t="s">
        <v>32</v>
      </c>
      <c r="W14" s="221">
        <v>0.01</v>
      </c>
      <c r="X14" s="221" t="s">
        <v>46</v>
      </c>
      <c r="Y14" s="221" t="s">
        <v>545</v>
      </c>
      <c r="Z14" s="221" t="s">
        <v>546</v>
      </c>
      <c r="AA14" s="221">
        <v>2</v>
      </c>
      <c r="AB14" s="221" t="s">
        <v>547</v>
      </c>
      <c r="AC14" s="221">
        <v>60</v>
      </c>
      <c r="AD14" s="221" t="s">
        <v>116</v>
      </c>
      <c r="AE14" s="221"/>
    </row>
    <row r="15" spans="1:31" ht="15" customHeight="1" x14ac:dyDescent="0.25">
      <c r="A15" s="221" t="s">
        <v>396</v>
      </c>
      <c r="B15" s="221" t="s">
        <v>156</v>
      </c>
      <c r="C15" s="221">
        <v>6.8000000000000005E-2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59</v>
      </c>
      <c r="K15" s="221">
        <v>900</v>
      </c>
      <c r="L15" s="221" t="s">
        <v>48</v>
      </c>
      <c r="M15" s="221" t="s">
        <v>103</v>
      </c>
      <c r="N15" s="221" t="s">
        <v>39</v>
      </c>
      <c r="O15" s="221" t="s">
        <v>76</v>
      </c>
      <c r="P15" s="221" t="s">
        <v>54</v>
      </c>
      <c r="Q15" s="221"/>
      <c r="R15" s="221" t="s">
        <v>113</v>
      </c>
      <c r="S15" s="221"/>
      <c r="T15" s="221"/>
      <c r="U15" s="221"/>
      <c r="V15" s="221" t="s">
        <v>32</v>
      </c>
      <c r="W15" s="221" t="s">
        <v>397</v>
      </c>
      <c r="X15" s="221" t="s">
        <v>32</v>
      </c>
      <c r="Y15" s="221" t="s">
        <v>398</v>
      </c>
      <c r="Z15" s="221" t="s">
        <v>399</v>
      </c>
      <c r="AA15" s="221">
        <v>3</v>
      </c>
      <c r="AB15" s="221" t="s">
        <v>400</v>
      </c>
      <c r="AC15" s="221"/>
      <c r="AD15" s="221" t="s">
        <v>116</v>
      </c>
      <c r="AE15" s="221"/>
    </row>
    <row r="16" spans="1:31" ht="15" customHeight="1" x14ac:dyDescent="0.25">
      <c r="A16" s="221" t="s">
        <v>469</v>
      </c>
      <c r="B16" s="221" t="s">
        <v>156</v>
      </c>
      <c r="C16" s="221">
        <v>0.29499999999999998</v>
      </c>
      <c r="D16" s="221" t="s">
        <v>108</v>
      </c>
      <c r="E16" s="221">
        <v>10</v>
      </c>
      <c r="F16" s="221" t="s">
        <v>93</v>
      </c>
      <c r="G16" s="221"/>
      <c r="H16" s="221"/>
      <c r="I16" s="221" t="s">
        <v>46</v>
      </c>
      <c r="J16" s="221" t="s">
        <v>47</v>
      </c>
      <c r="K16" s="221">
        <v>60</v>
      </c>
      <c r="L16" s="221" t="s">
        <v>48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/>
      <c r="R16" s="221"/>
      <c r="S16" s="221">
        <v>12</v>
      </c>
      <c r="T16" s="221">
        <v>10</v>
      </c>
      <c r="U16" s="221" t="s">
        <v>322</v>
      </c>
      <c r="V16" s="221" t="s">
        <v>32</v>
      </c>
      <c r="W16" s="221">
        <v>0.01</v>
      </c>
      <c r="X16" s="221" t="s">
        <v>32</v>
      </c>
      <c r="Y16" s="221" t="s">
        <v>468</v>
      </c>
      <c r="Z16" s="221" t="s">
        <v>465</v>
      </c>
      <c r="AA16" s="221">
        <v>1</v>
      </c>
      <c r="AB16" s="221" t="s">
        <v>127</v>
      </c>
      <c r="AC16" s="221">
        <v>250</v>
      </c>
      <c r="AD16" s="221" t="s">
        <v>116</v>
      </c>
      <c r="AE16" s="221"/>
    </row>
    <row r="17" spans="1:31" ht="15" customHeight="1" x14ac:dyDescent="0.25">
      <c r="A17" s="221" t="s">
        <v>1043</v>
      </c>
      <c r="B17" s="221" t="s">
        <v>156</v>
      </c>
      <c r="C17" s="221">
        <v>0.1</v>
      </c>
      <c r="D17" s="221" t="s">
        <v>108</v>
      </c>
      <c r="E17" s="221">
        <v>10</v>
      </c>
      <c r="F17" s="221" t="s">
        <v>93</v>
      </c>
      <c r="G17" s="221"/>
      <c r="H17" s="221"/>
      <c r="I17" s="221" t="s">
        <v>46</v>
      </c>
      <c r="J17" s="221" t="s">
        <v>59</v>
      </c>
      <c r="K17" s="221">
        <v>300</v>
      </c>
      <c r="L17" s="221" t="s">
        <v>34</v>
      </c>
      <c r="M17" s="221" t="s">
        <v>103</v>
      </c>
      <c r="N17" s="221" t="s">
        <v>52</v>
      </c>
      <c r="O17" s="221" t="s">
        <v>53</v>
      </c>
      <c r="P17" s="221" t="s">
        <v>41</v>
      </c>
      <c r="Q17" s="221" t="s">
        <v>42</v>
      </c>
      <c r="R17" s="221" t="s">
        <v>113</v>
      </c>
      <c r="S17" s="221" t="s">
        <v>976</v>
      </c>
      <c r="T17" s="221" t="s">
        <v>977</v>
      </c>
      <c r="U17" s="221" t="s">
        <v>989</v>
      </c>
      <c r="V17" s="221" t="s">
        <v>32</v>
      </c>
      <c r="W17" s="221" t="s">
        <v>397</v>
      </c>
      <c r="X17" s="221" t="s">
        <v>46</v>
      </c>
      <c r="Y17" s="221" t="s">
        <v>980</v>
      </c>
      <c r="Z17" s="221" t="s">
        <v>981</v>
      </c>
      <c r="AA17" s="221">
        <v>5</v>
      </c>
      <c r="AB17" s="221" t="s">
        <v>982</v>
      </c>
      <c r="AC17" s="221">
        <v>420</v>
      </c>
      <c r="AD17" s="221" t="s">
        <v>116</v>
      </c>
      <c r="AE17" s="221"/>
    </row>
    <row r="18" spans="1:31" ht="15" customHeight="1" x14ac:dyDescent="0.25">
      <c r="A18" s="221" t="s">
        <v>653</v>
      </c>
      <c r="B18" s="221" t="s">
        <v>156</v>
      </c>
      <c r="C18" s="221">
        <v>5.5E-2</v>
      </c>
      <c r="D18" s="221" t="s">
        <v>111</v>
      </c>
      <c r="E18" s="221">
        <v>10</v>
      </c>
      <c r="F18" s="221" t="s">
        <v>93</v>
      </c>
      <c r="G18" s="221" t="s">
        <v>626</v>
      </c>
      <c r="H18" s="221"/>
      <c r="I18" s="221" t="s">
        <v>32</v>
      </c>
      <c r="J18" s="221" t="s">
        <v>59</v>
      </c>
      <c r="K18" s="221">
        <v>1500</v>
      </c>
      <c r="L18" s="221" t="s">
        <v>48</v>
      </c>
      <c r="M18" s="221" t="s">
        <v>103</v>
      </c>
      <c r="N18" s="221" t="s">
        <v>52</v>
      </c>
      <c r="O18" s="221" t="s">
        <v>53</v>
      </c>
      <c r="P18" s="221" t="s">
        <v>41</v>
      </c>
      <c r="Q18" s="221" t="s">
        <v>42</v>
      </c>
      <c r="R18" s="221" t="s">
        <v>113</v>
      </c>
      <c r="S18" s="221"/>
      <c r="T18" s="221">
        <v>0.36000000000001364</v>
      </c>
      <c r="U18" s="221" t="s">
        <v>632</v>
      </c>
      <c r="V18" s="221" t="s">
        <v>32</v>
      </c>
      <c r="W18" s="221">
        <v>0.01</v>
      </c>
      <c r="X18" s="221" t="s">
        <v>46</v>
      </c>
      <c r="Y18" s="221" t="s">
        <v>628</v>
      </c>
      <c r="Z18" s="221" t="s">
        <v>629</v>
      </c>
      <c r="AA18" s="221">
        <v>2</v>
      </c>
      <c r="AB18" s="221" t="s">
        <v>491</v>
      </c>
      <c r="AC18" s="221">
        <v>207</v>
      </c>
      <c r="AD18" s="221" t="s">
        <v>116</v>
      </c>
      <c r="AE18" s="221"/>
    </row>
    <row r="19" spans="1:31" ht="15" customHeight="1" x14ac:dyDescent="0.25">
      <c r="A19" s="223" t="s">
        <v>337</v>
      </c>
      <c r="B19" s="223" t="s">
        <v>156</v>
      </c>
      <c r="C19" s="223">
        <v>5.2999999999999999E-2</v>
      </c>
      <c r="D19" s="223" t="s">
        <v>111</v>
      </c>
      <c r="E19" s="223">
        <v>10</v>
      </c>
      <c r="F19" s="223" t="s">
        <v>93</v>
      </c>
      <c r="G19" s="223"/>
      <c r="H19" s="223"/>
      <c r="I19" s="223" t="s">
        <v>32</v>
      </c>
      <c r="J19" s="223" t="s">
        <v>59</v>
      </c>
      <c r="K19" s="223">
        <v>900</v>
      </c>
      <c r="L19" s="223" t="s">
        <v>48</v>
      </c>
      <c r="M19" s="223" t="s">
        <v>103</v>
      </c>
      <c r="N19" s="223" t="s">
        <v>39</v>
      </c>
      <c r="O19" s="223" t="s">
        <v>89</v>
      </c>
      <c r="P19" s="223" t="s">
        <v>41</v>
      </c>
      <c r="Q19" s="223" t="s">
        <v>42</v>
      </c>
      <c r="R19" s="223" t="s">
        <v>113</v>
      </c>
      <c r="S19" s="223">
        <v>2</v>
      </c>
      <c r="T19" s="223">
        <v>5</v>
      </c>
      <c r="U19" s="223" t="s">
        <v>322</v>
      </c>
      <c r="V19" s="223" t="s">
        <v>32</v>
      </c>
      <c r="W19" s="223">
        <v>0.01</v>
      </c>
      <c r="X19" s="223" t="s">
        <v>32</v>
      </c>
      <c r="Y19" s="223" t="s">
        <v>334</v>
      </c>
      <c r="Z19" s="223" t="s">
        <v>335</v>
      </c>
      <c r="AA19" s="223">
        <v>2</v>
      </c>
      <c r="AB19" s="223" t="s">
        <v>336</v>
      </c>
      <c r="AC19" s="223">
        <v>570</v>
      </c>
      <c r="AD19" s="223" t="s">
        <v>116</v>
      </c>
      <c r="AE19" s="223"/>
    </row>
    <row r="20" spans="1:31" ht="15" customHeight="1" x14ac:dyDescent="0.25">
      <c r="A20" s="221" t="s">
        <v>440</v>
      </c>
      <c r="B20" s="221" t="s">
        <v>156</v>
      </c>
      <c r="C20" s="221"/>
      <c r="D20" s="221"/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600</v>
      </c>
      <c r="L20" s="221" t="s">
        <v>35</v>
      </c>
      <c r="M20" s="221" t="s">
        <v>103</v>
      </c>
      <c r="N20" s="221" t="s">
        <v>52</v>
      </c>
      <c r="O20" s="221"/>
      <c r="P20" s="221" t="s">
        <v>41</v>
      </c>
      <c r="Q20" s="221" t="s">
        <v>42</v>
      </c>
      <c r="R20" s="221" t="s">
        <v>113</v>
      </c>
      <c r="S20" s="221"/>
      <c r="T20" s="221"/>
      <c r="U20" s="221"/>
      <c r="V20" s="221" t="s">
        <v>32</v>
      </c>
      <c r="W20" s="221">
        <v>5.0000000000000001E-3</v>
      </c>
      <c r="X20" s="221" t="s">
        <v>46</v>
      </c>
      <c r="Y20" s="221" t="s">
        <v>445</v>
      </c>
      <c r="Z20" s="221" t="s">
        <v>446</v>
      </c>
      <c r="AA20" s="221">
        <v>10</v>
      </c>
      <c r="AB20" s="221"/>
      <c r="AC20" s="221">
        <v>850</v>
      </c>
      <c r="AD20" s="221" t="s">
        <v>117</v>
      </c>
      <c r="AE20" s="221"/>
    </row>
    <row r="21" spans="1:31" ht="15" customHeight="1" x14ac:dyDescent="0.25">
      <c r="A21" s="221" t="s">
        <v>618</v>
      </c>
      <c r="B21" s="221" t="s">
        <v>156</v>
      </c>
      <c r="C21" s="221">
        <v>8.2000000000000003E-2</v>
      </c>
      <c r="D21" s="221" t="s">
        <v>110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47</v>
      </c>
      <c r="K21" s="221">
        <v>60</v>
      </c>
      <c r="L21" s="221" t="s">
        <v>622</v>
      </c>
      <c r="M21" s="221" t="s">
        <v>103</v>
      </c>
      <c r="N21" s="221" t="s">
        <v>52</v>
      </c>
      <c r="O21" s="221" t="s">
        <v>53</v>
      </c>
      <c r="P21" s="221" t="s">
        <v>41</v>
      </c>
      <c r="Q21" s="221"/>
      <c r="R21" s="221" t="s">
        <v>113</v>
      </c>
      <c r="S21" s="221">
        <v>0</v>
      </c>
      <c r="T21" s="221"/>
      <c r="U21" s="221" t="s">
        <v>165</v>
      </c>
      <c r="V21" s="221" t="s">
        <v>32</v>
      </c>
      <c r="W21" s="221">
        <v>5.0000000000000001E-3</v>
      </c>
      <c r="X21" s="221" t="s">
        <v>46</v>
      </c>
      <c r="Y21" s="221" t="s">
        <v>623</v>
      </c>
      <c r="Z21" s="221" t="s">
        <v>624</v>
      </c>
      <c r="AA21" s="221">
        <v>4</v>
      </c>
      <c r="AB21" s="221" t="s">
        <v>621</v>
      </c>
      <c r="AC21" s="221">
        <v>495</v>
      </c>
      <c r="AD21" s="221" t="s">
        <v>118</v>
      </c>
      <c r="AE21" s="221"/>
    </row>
    <row r="22" spans="1:31" ht="15" customHeight="1" x14ac:dyDescent="0.25">
      <c r="A22" s="221" t="s">
        <v>311</v>
      </c>
      <c r="B22" s="221" t="s">
        <v>156</v>
      </c>
      <c r="C22" s="221">
        <v>0.06</v>
      </c>
      <c r="D22" s="221" t="s">
        <v>111</v>
      </c>
      <c r="E22" s="221">
        <v>10</v>
      </c>
      <c r="F22" s="221" t="s">
        <v>93</v>
      </c>
      <c r="G22" s="221"/>
      <c r="H22" s="221"/>
      <c r="I22" s="221" t="s">
        <v>32</v>
      </c>
      <c r="J22" s="221" t="s">
        <v>59</v>
      </c>
      <c r="K22" s="221">
        <v>180</v>
      </c>
      <c r="L22" s="221" t="s">
        <v>35</v>
      </c>
      <c r="M22" s="221" t="s">
        <v>103</v>
      </c>
      <c r="N22" s="221" t="s">
        <v>52</v>
      </c>
      <c r="O22" s="221" t="s">
        <v>53</v>
      </c>
      <c r="P22" s="221" t="s">
        <v>41</v>
      </c>
      <c r="Q22" s="221" t="s">
        <v>42</v>
      </c>
      <c r="R22" s="221" t="s">
        <v>113</v>
      </c>
      <c r="S22" s="221">
        <v>6</v>
      </c>
      <c r="T22" s="221"/>
      <c r="U22" s="221"/>
      <c r="V22" s="221" t="s">
        <v>32</v>
      </c>
      <c r="W22" s="221">
        <v>0.01</v>
      </c>
      <c r="X22" s="221"/>
      <c r="Y22" s="221" t="s">
        <v>312</v>
      </c>
      <c r="Z22" s="221" t="s">
        <v>313</v>
      </c>
      <c r="AA22" s="221">
        <v>2</v>
      </c>
      <c r="AB22" s="221"/>
      <c r="AC22" s="221"/>
      <c r="AD22" s="221"/>
      <c r="AE22" s="221"/>
    </row>
    <row r="23" spans="1:31" ht="15" customHeight="1" x14ac:dyDescent="0.25">
      <c r="A23" s="221" t="s">
        <v>1116</v>
      </c>
      <c r="B23" s="221" t="s">
        <v>156</v>
      </c>
      <c r="C23" s="221">
        <v>7.9000000000000001E-2</v>
      </c>
      <c r="D23" s="221" t="s">
        <v>111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900</v>
      </c>
      <c r="L23" s="221" t="s">
        <v>48</v>
      </c>
      <c r="M23" s="221" t="s">
        <v>103</v>
      </c>
      <c r="N23" s="221" t="s">
        <v>52</v>
      </c>
      <c r="O23" s="221" t="s">
        <v>53</v>
      </c>
      <c r="P23" s="221" t="s">
        <v>41</v>
      </c>
      <c r="Q23" s="221" t="s">
        <v>42</v>
      </c>
      <c r="R23" s="221" t="s">
        <v>113</v>
      </c>
      <c r="S23" s="221"/>
      <c r="T23" s="221"/>
      <c r="U23" s="221" t="s">
        <v>1117</v>
      </c>
      <c r="V23" s="221" t="s">
        <v>32</v>
      </c>
      <c r="W23" s="221"/>
      <c r="X23" s="221" t="s">
        <v>32</v>
      </c>
      <c r="Y23" s="221"/>
      <c r="Z23" s="221"/>
      <c r="AA23" s="221">
        <v>2</v>
      </c>
      <c r="AB23" s="221"/>
      <c r="AC23" s="221"/>
      <c r="AD23" s="221"/>
      <c r="AE23" s="221"/>
    </row>
    <row r="24" spans="1:31" ht="15" customHeight="1" x14ac:dyDescent="0.25">
      <c r="A24" s="221" t="s">
        <v>470</v>
      </c>
      <c r="B24" s="221" t="s">
        <v>156</v>
      </c>
      <c r="C24" s="221">
        <v>9.8000000000000004E-2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300</v>
      </c>
      <c r="L24" s="221" t="s">
        <v>48</v>
      </c>
      <c r="M24" s="221" t="s">
        <v>103</v>
      </c>
      <c r="N24" s="221" t="s">
        <v>52</v>
      </c>
      <c r="O24" s="221" t="s">
        <v>53</v>
      </c>
      <c r="P24" s="221" t="s">
        <v>41</v>
      </c>
      <c r="Q24" s="221" t="s">
        <v>42</v>
      </c>
      <c r="R24" s="221" t="s">
        <v>113</v>
      </c>
      <c r="S24" s="221">
        <v>6</v>
      </c>
      <c r="T24" s="221"/>
      <c r="U24" s="221"/>
      <c r="V24" s="221" t="s">
        <v>32</v>
      </c>
      <c r="W24" s="221">
        <v>0.01</v>
      </c>
      <c r="X24" s="221" t="s">
        <v>46</v>
      </c>
      <c r="Y24" s="221" t="s">
        <v>471</v>
      </c>
      <c r="Z24" s="221" t="s">
        <v>472</v>
      </c>
      <c r="AA24" s="221">
        <v>1</v>
      </c>
      <c r="AB24" s="221" t="s">
        <v>127</v>
      </c>
      <c r="AC24" s="221">
        <v>450</v>
      </c>
      <c r="AD24" s="221" t="s">
        <v>117</v>
      </c>
      <c r="AE24" s="221"/>
    </row>
    <row r="25" spans="1:31" ht="15" customHeight="1" x14ac:dyDescent="0.25">
      <c r="A25" s="221" t="s">
        <v>862</v>
      </c>
      <c r="B25" s="221" t="s">
        <v>156</v>
      </c>
      <c r="C25" s="221">
        <v>3.1E-2</v>
      </c>
      <c r="D25" s="221" t="s">
        <v>822</v>
      </c>
      <c r="E25" s="221">
        <v>10</v>
      </c>
      <c r="F25" s="221" t="s">
        <v>93</v>
      </c>
      <c r="G25" s="221"/>
      <c r="H25" s="221"/>
      <c r="I25" s="221" t="s">
        <v>415</v>
      </c>
      <c r="J25" s="221" t="s">
        <v>823</v>
      </c>
      <c r="K25" s="221">
        <v>300</v>
      </c>
      <c r="L25" s="221" t="s">
        <v>856</v>
      </c>
      <c r="M25" s="221" t="s">
        <v>103</v>
      </c>
      <c r="N25" s="221" t="s">
        <v>63</v>
      </c>
      <c r="O25" s="221"/>
      <c r="P25" s="221" t="s">
        <v>824</v>
      </c>
      <c r="Q25" s="221"/>
      <c r="R25" s="221" t="s">
        <v>825</v>
      </c>
      <c r="S25" s="221"/>
      <c r="T25" s="221"/>
      <c r="U25" s="221"/>
      <c r="V25" s="221" t="s">
        <v>826</v>
      </c>
      <c r="W25" s="221" t="s">
        <v>397</v>
      </c>
      <c r="X25" s="221" t="s">
        <v>415</v>
      </c>
      <c r="Y25" s="221" t="s">
        <v>827</v>
      </c>
      <c r="Z25" s="221" t="s">
        <v>828</v>
      </c>
      <c r="AA25" s="221">
        <v>1</v>
      </c>
      <c r="AB25" s="221" t="s">
        <v>829</v>
      </c>
      <c r="AC25" s="221">
        <v>400</v>
      </c>
      <c r="AD25" s="221" t="s">
        <v>830</v>
      </c>
      <c r="AE25" s="221"/>
    </row>
    <row r="26" spans="1:31" ht="15" customHeight="1" x14ac:dyDescent="0.25">
      <c r="A26" s="221" t="s">
        <v>280</v>
      </c>
      <c r="B26" s="221" t="s">
        <v>156</v>
      </c>
      <c r="C26" s="221">
        <v>7.6999999999999999E-2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120</v>
      </c>
      <c r="L26" s="221" t="s">
        <v>34</v>
      </c>
      <c r="M26" s="221" t="s">
        <v>103</v>
      </c>
      <c r="N26" s="221" t="s">
        <v>39</v>
      </c>
      <c r="O26" s="221" t="s">
        <v>40</v>
      </c>
      <c r="P26" s="221" t="s">
        <v>226</v>
      </c>
      <c r="Q26" s="221" t="s">
        <v>55</v>
      </c>
      <c r="R26" s="221" t="s">
        <v>113</v>
      </c>
      <c r="S26" s="221">
        <v>1E-3</v>
      </c>
      <c r="T26" s="221"/>
      <c r="U26" s="221">
        <v>264</v>
      </c>
      <c r="V26" s="221" t="s">
        <v>32</v>
      </c>
      <c r="W26" s="221">
        <v>3.0000000000000001E-3</v>
      </c>
      <c r="X26" s="221" t="s">
        <v>46</v>
      </c>
      <c r="Y26" s="221" t="s">
        <v>227</v>
      </c>
      <c r="Z26" s="221" t="s">
        <v>228</v>
      </c>
      <c r="AA26" s="221">
        <v>2</v>
      </c>
      <c r="AB26" s="221" t="s">
        <v>127</v>
      </c>
      <c r="AC26" s="221">
        <v>11</v>
      </c>
      <c r="AD26" s="221" t="s">
        <v>116</v>
      </c>
      <c r="AE26" s="221"/>
    </row>
    <row r="27" spans="1:31" ht="15" customHeight="1" x14ac:dyDescent="0.25">
      <c r="A27" s="221" t="s">
        <v>1216</v>
      </c>
      <c r="B27" s="221" t="s">
        <v>156</v>
      </c>
      <c r="C27" s="221">
        <v>6.9459999999999994E-2</v>
      </c>
      <c r="D27" s="221" t="s">
        <v>110</v>
      </c>
      <c r="E27" s="221">
        <v>10</v>
      </c>
      <c r="F27" s="221" t="s">
        <v>93</v>
      </c>
      <c r="G27" s="221"/>
      <c r="H27" s="221"/>
      <c r="I27" s="221" t="s">
        <v>32</v>
      </c>
      <c r="J27" s="221" t="s">
        <v>59</v>
      </c>
      <c r="K27" s="221">
        <v>600</v>
      </c>
      <c r="L27" s="221" t="s">
        <v>35</v>
      </c>
      <c r="M27" s="221" t="s">
        <v>103</v>
      </c>
      <c r="N27" s="221" t="s">
        <v>52</v>
      </c>
      <c r="O27" s="221" t="s">
        <v>90</v>
      </c>
      <c r="P27" s="221" t="s">
        <v>41</v>
      </c>
      <c r="Q27" s="221" t="s">
        <v>42</v>
      </c>
      <c r="R27" s="221" t="s">
        <v>113</v>
      </c>
      <c r="S27" s="221">
        <v>0.6</v>
      </c>
      <c r="T27" s="221">
        <v>0.81599999999999995</v>
      </c>
      <c r="U27" s="221" t="s">
        <v>1225</v>
      </c>
      <c r="V27" s="221" t="s">
        <v>32</v>
      </c>
      <c r="W27" s="221">
        <v>0.01</v>
      </c>
      <c r="X27" s="221" t="s">
        <v>32</v>
      </c>
      <c r="Y27" s="221" t="s">
        <v>1226</v>
      </c>
      <c r="Z27" s="221" t="s">
        <v>1227</v>
      </c>
      <c r="AA27" s="221">
        <v>1</v>
      </c>
      <c r="AB27" s="221" t="s">
        <v>679</v>
      </c>
      <c r="AC27" s="221">
        <v>663</v>
      </c>
      <c r="AD27" s="221" t="s">
        <v>116</v>
      </c>
      <c r="AE27" s="221"/>
    </row>
    <row r="28" spans="1:31" ht="15" customHeight="1" x14ac:dyDescent="0.25">
      <c r="A28" s="221" t="s">
        <v>463</v>
      </c>
      <c r="B28" s="221" t="s">
        <v>156</v>
      </c>
      <c r="C28" s="221"/>
      <c r="D28" s="221"/>
      <c r="E28" s="221">
        <v>15</v>
      </c>
      <c r="F28" s="221" t="s">
        <v>92</v>
      </c>
      <c r="G28" s="221" t="s">
        <v>95</v>
      </c>
      <c r="H28" s="221" t="s">
        <v>98</v>
      </c>
      <c r="I28" s="221" t="s">
        <v>46</v>
      </c>
      <c r="J28" s="221" t="s">
        <v>59</v>
      </c>
      <c r="K28" s="221">
        <v>60</v>
      </c>
      <c r="L28" s="221" t="s">
        <v>457</v>
      </c>
      <c r="M28" s="221" t="s">
        <v>103</v>
      </c>
      <c r="N28" s="221" t="s">
        <v>39</v>
      </c>
      <c r="O28" s="221" t="s">
        <v>65</v>
      </c>
      <c r="P28" s="221" t="s">
        <v>41</v>
      </c>
      <c r="Q28" s="221"/>
      <c r="R28" s="221" t="s">
        <v>113</v>
      </c>
      <c r="S28" s="221"/>
      <c r="T28" s="221"/>
      <c r="U28" s="221"/>
      <c r="V28" s="221" t="s">
        <v>32</v>
      </c>
      <c r="W28" s="221">
        <v>0.01</v>
      </c>
      <c r="X28" s="221" t="s">
        <v>46</v>
      </c>
      <c r="Y28" s="221" t="s">
        <v>458</v>
      </c>
      <c r="Z28" s="221" t="s">
        <v>459</v>
      </c>
      <c r="AA28" s="221">
        <v>3</v>
      </c>
      <c r="AB28" s="221"/>
      <c r="AC28" s="221">
        <v>254</v>
      </c>
      <c r="AD28" s="221" t="s">
        <v>116</v>
      </c>
      <c r="AE28" s="221"/>
    </row>
    <row r="29" spans="1:31" ht="15" customHeight="1" x14ac:dyDescent="0.25">
      <c r="A29" s="221" t="s">
        <v>777</v>
      </c>
      <c r="B29" s="221" t="s">
        <v>156</v>
      </c>
      <c r="C29" s="221">
        <v>3.2300000000000002E-2</v>
      </c>
      <c r="D29" s="221" t="s">
        <v>111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900</v>
      </c>
      <c r="L29" s="221" t="s">
        <v>48</v>
      </c>
      <c r="M29" s="221" t="s">
        <v>103</v>
      </c>
      <c r="N29" s="221" t="s">
        <v>52</v>
      </c>
      <c r="O29" s="221" t="s">
        <v>53</v>
      </c>
      <c r="P29" s="221" t="s">
        <v>41</v>
      </c>
      <c r="Q29" s="221"/>
      <c r="R29" s="221" t="s">
        <v>113</v>
      </c>
      <c r="S29" s="221"/>
      <c r="T29" s="221"/>
      <c r="U29" s="221"/>
      <c r="V29" s="221" t="s">
        <v>32</v>
      </c>
      <c r="W29" s="221">
        <v>5.0000000000000001E-3</v>
      </c>
      <c r="X29" s="221" t="s">
        <v>46</v>
      </c>
      <c r="Y29" s="221" t="s">
        <v>778</v>
      </c>
      <c r="Z29" s="221" t="s">
        <v>779</v>
      </c>
      <c r="AA29" s="221">
        <v>1</v>
      </c>
      <c r="AB29" s="221" t="s">
        <v>216</v>
      </c>
      <c r="AC29" s="221">
        <v>500</v>
      </c>
      <c r="AD29" s="221" t="s">
        <v>116</v>
      </c>
      <c r="AE29" s="221"/>
    </row>
    <row r="30" spans="1:31" ht="15" customHeight="1" x14ac:dyDescent="0.25">
      <c r="A30" s="221" t="s">
        <v>899</v>
      </c>
      <c r="B30" s="221" t="s">
        <v>156</v>
      </c>
      <c r="C30" s="221">
        <v>0.06</v>
      </c>
      <c r="D30" s="221" t="s">
        <v>900</v>
      </c>
      <c r="E30" s="221">
        <v>10</v>
      </c>
      <c r="F30" s="221" t="s">
        <v>901</v>
      </c>
      <c r="G30" s="221"/>
      <c r="H30" s="221"/>
      <c r="I30" s="221" t="s">
        <v>902</v>
      </c>
      <c r="J30" s="221" t="s">
        <v>59</v>
      </c>
      <c r="K30" s="221">
        <v>300</v>
      </c>
      <c r="L30" s="221" t="s">
        <v>34</v>
      </c>
      <c r="M30" s="221" t="s">
        <v>103</v>
      </c>
      <c r="N30" s="221" t="s">
        <v>52</v>
      </c>
      <c r="O30" s="221" t="s">
        <v>904</v>
      </c>
      <c r="P30" s="221" t="s">
        <v>824</v>
      </c>
      <c r="Q30" s="221" t="s">
        <v>42</v>
      </c>
      <c r="R30" s="221" t="s">
        <v>113</v>
      </c>
      <c r="S30" s="221"/>
      <c r="T30" s="221"/>
      <c r="U30" s="221"/>
      <c r="V30" s="221" t="s">
        <v>905</v>
      </c>
      <c r="W30" s="221">
        <v>0.01</v>
      </c>
      <c r="X30" s="221" t="s">
        <v>906</v>
      </c>
      <c r="Y30" s="221" t="s">
        <v>907</v>
      </c>
      <c r="Z30" s="221" t="s">
        <v>908</v>
      </c>
      <c r="AA30" s="221">
        <v>5</v>
      </c>
      <c r="AB30" s="221" t="s">
        <v>909</v>
      </c>
      <c r="AC30" s="221">
        <v>309</v>
      </c>
      <c r="AD30" s="221"/>
      <c r="AE30" s="221"/>
    </row>
    <row r="31" spans="1:31" ht="15" customHeight="1" x14ac:dyDescent="0.25">
      <c r="A31" s="221" t="s">
        <v>920</v>
      </c>
      <c r="B31" s="221" t="s">
        <v>156</v>
      </c>
      <c r="C31" s="222">
        <v>8.5000000000000006E-2</v>
      </c>
      <c r="D31" s="221" t="s">
        <v>110</v>
      </c>
      <c r="E31" s="222">
        <v>15</v>
      </c>
      <c r="F31" s="221" t="s">
        <v>915</v>
      </c>
      <c r="G31" s="221"/>
      <c r="H31" s="221"/>
      <c r="I31" s="221" t="s">
        <v>46</v>
      </c>
      <c r="J31" s="221" t="s">
        <v>59</v>
      </c>
      <c r="K31" s="221" t="s">
        <v>916</v>
      </c>
      <c r="L31" s="221" t="s">
        <v>48</v>
      </c>
      <c r="M31" s="221" t="s">
        <v>103</v>
      </c>
      <c r="N31" s="221" t="s">
        <v>52</v>
      </c>
      <c r="O31" s="221" t="s">
        <v>53</v>
      </c>
      <c r="P31" s="221" t="s">
        <v>41</v>
      </c>
      <c r="Q31" s="221" t="s">
        <v>42</v>
      </c>
      <c r="R31" s="221" t="s">
        <v>100</v>
      </c>
      <c r="S31" s="221">
        <v>6</v>
      </c>
      <c r="T31" s="221"/>
      <c r="U31" s="221" t="s">
        <v>917</v>
      </c>
      <c r="V31" s="221" t="s">
        <v>46</v>
      </c>
      <c r="W31" s="221">
        <v>0.01</v>
      </c>
      <c r="X31" s="221" t="s">
        <v>46</v>
      </c>
      <c r="Y31" s="221" t="s">
        <v>918</v>
      </c>
      <c r="Z31" s="221" t="s">
        <v>919</v>
      </c>
      <c r="AA31" s="221">
        <v>2</v>
      </c>
      <c r="AB31" s="221" t="s">
        <v>216</v>
      </c>
      <c r="AC31" s="222">
        <v>530</v>
      </c>
      <c r="AD31" s="221" t="s">
        <v>116</v>
      </c>
      <c r="AE31" s="221"/>
    </row>
    <row r="32" spans="1:31" ht="15" customHeight="1" x14ac:dyDescent="0.25">
      <c r="A32" s="221" t="s">
        <v>480</v>
      </c>
      <c r="B32" s="221" t="s">
        <v>156</v>
      </c>
      <c r="C32" s="221">
        <v>5.5E-2</v>
      </c>
      <c r="D32" s="221" t="s">
        <v>111</v>
      </c>
      <c r="E32" s="221">
        <v>10</v>
      </c>
      <c r="F32" s="221" t="s">
        <v>93</v>
      </c>
      <c r="G32" s="221"/>
      <c r="H32" s="221"/>
      <c r="I32" s="221" t="s">
        <v>32</v>
      </c>
      <c r="J32" s="221" t="s">
        <v>59</v>
      </c>
      <c r="K32" s="221">
        <v>120</v>
      </c>
      <c r="L32" s="221" t="s">
        <v>34</v>
      </c>
      <c r="M32" s="221" t="s">
        <v>103</v>
      </c>
      <c r="N32" s="221" t="s">
        <v>52</v>
      </c>
      <c r="O32" s="221" t="s">
        <v>53</v>
      </c>
      <c r="P32" s="221" t="s">
        <v>41</v>
      </c>
      <c r="Q32" s="221" t="s">
        <v>42</v>
      </c>
      <c r="R32" s="221" t="s">
        <v>113</v>
      </c>
      <c r="S32" s="221"/>
      <c r="T32" s="221"/>
      <c r="U32" s="221"/>
      <c r="V32" s="221" t="s">
        <v>32</v>
      </c>
      <c r="W32" s="221">
        <v>0.01</v>
      </c>
      <c r="X32" s="221" t="s">
        <v>32</v>
      </c>
      <c r="Y32" s="221" t="s">
        <v>489</v>
      </c>
      <c r="Z32" s="221" t="s">
        <v>490</v>
      </c>
      <c r="AA32" s="221">
        <v>1</v>
      </c>
      <c r="AB32" s="221" t="s">
        <v>491</v>
      </c>
      <c r="AC32" s="221">
        <v>220</v>
      </c>
      <c r="AD32" s="221"/>
      <c r="AE32" s="221"/>
    </row>
    <row r="33" spans="1:31" ht="15" customHeight="1" x14ac:dyDescent="0.25">
      <c r="A33" s="221" t="s">
        <v>575</v>
      </c>
      <c r="B33" s="221" t="s">
        <v>156</v>
      </c>
      <c r="C33" s="221">
        <v>0.03</v>
      </c>
      <c r="D33" s="221" t="s">
        <v>108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70</v>
      </c>
      <c r="K33" s="221">
        <v>300</v>
      </c>
      <c r="L33" s="221" t="s">
        <v>48</v>
      </c>
      <c r="M33" s="221" t="s">
        <v>103</v>
      </c>
      <c r="N33" s="221" t="s">
        <v>52</v>
      </c>
      <c r="O33" s="221" t="s">
        <v>53</v>
      </c>
      <c r="P33" s="221" t="s">
        <v>41</v>
      </c>
      <c r="Q33" s="221" t="s">
        <v>42</v>
      </c>
      <c r="R33" s="221" t="s">
        <v>113</v>
      </c>
      <c r="S33" s="221">
        <v>4</v>
      </c>
      <c r="T33" s="221"/>
      <c r="U33" s="221" t="s">
        <v>165</v>
      </c>
      <c r="V33" s="221" t="s">
        <v>32</v>
      </c>
      <c r="W33" s="221"/>
      <c r="X33" s="221" t="s">
        <v>46</v>
      </c>
      <c r="Y33" s="221" t="s">
        <v>554</v>
      </c>
      <c r="Z33" s="221" t="s">
        <v>555</v>
      </c>
      <c r="AA33" s="225">
        <v>44597</v>
      </c>
      <c r="AB33" s="221" t="s">
        <v>556</v>
      </c>
      <c r="AC33" s="221">
        <v>36</v>
      </c>
      <c r="AD33" s="221" t="s">
        <v>116</v>
      </c>
      <c r="AE33" s="221"/>
    </row>
    <row r="34" spans="1:31" ht="15" customHeight="1" x14ac:dyDescent="0.25">
      <c r="A34" s="221" t="s">
        <v>1247</v>
      </c>
      <c r="B34" s="221" t="s">
        <v>156</v>
      </c>
      <c r="C34" s="221">
        <v>2.9000000000000001E-2</v>
      </c>
      <c r="D34" s="221" t="s">
        <v>110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60</v>
      </c>
      <c r="L34" s="221" t="s">
        <v>34</v>
      </c>
      <c r="M34" s="221" t="s">
        <v>103</v>
      </c>
      <c r="N34" s="221" t="s">
        <v>52</v>
      </c>
      <c r="O34" s="221" t="s">
        <v>53</v>
      </c>
      <c r="P34" s="221" t="s">
        <v>41</v>
      </c>
      <c r="Q34" s="221" t="s">
        <v>42</v>
      </c>
      <c r="R34" s="221" t="s">
        <v>113</v>
      </c>
      <c r="S34" s="221">
        <v>0</v>
      </c>
      <c r="T34" s="221"/>
      <c r="U34" s="221" t="s">
        <v>165</v>
      </c>
      <c r="V34" s="221" t="s">
        <v>32</v>
      </c>
      <c r="W34" s="221">
        <v>0.01</v>
      </c>
      <c r="X34" s="221" t="s">
        <v>46</v>
      </c>
      <c r="Y34" s="221" t="s">
        <v>1248</v>
      </c>
      <c r="Z34" s="221" t="s">
        <v>716</v>
      </c>
      <c r="AA34" s="221">
        <v>1</v>
      </c>
      <c r="AB34" s="221" t="s">
        <v>526</v>
      </c>
      <c r="AC34" s="221">
        <v>438</v>
      </c>
      <c r="AD34" s="221" t="s">
        <v>117</v>
      </c>
      <c r="AE34" s="221"/>
    </row>
    <row r="35" spans="1:31" ht="15" customHeight="1" x14ac:dyDescent="0.25">
      <c r="A35" s="221" t="s">
        <v>338</v>
      </c>
      <c r="B35" s="221" t="s">
        <v>156</v>
      </c>
      <c r="C35" s="221">
        <v>4.7E-2</v>
      </c>
      <c r="D35" s="221" t="s">
        <v>111</v>
      </c>
      <c r="E35" s="221">
        <v>10</v>
      </c>
      <c r="F35" s="221" t="s">
        <v>96</v>
      </c>
      <c r="G35" s="221"/>
      <c r="H35" s="221"/>
      <c r="I35" s="221" t="s">
        <v>32</v>
      </c>
      <c r="J35" s="221" t="s">
        <v>59</v>
      </c>
      <c r="K35" s="221">
        <v>3</v>
      </c>
      <c r="L35" s="221" t="s">
        <v>339</v>
      </c>
      <c r="M35" s="221" t="s">
        <v>103</v>
      </c>
      <c r="N35" s="221" t="s">
        <v>52</v>
      </c>
      <c r="O35" s="221" t="s">
        <v>53</v>
      </c>
      <c r="P35" s="221" t="s">
        <v>41</v>
      </c>
      <c r="Q35" s="221" t="s">
        <v>42</v>
      </c>
      <c r="R35" s="221" t="s">
        <v>113</v>
      </c>
      <c r="S35" s="221">
        <v>0</v>
      </c>
      <c r="T35" s="221"/>
      <c r="U35" s="221" t="s">
        <v>165</v>
      </c>
      <c r="V35" s="221" t="s">
        <v>32</v>
      </c>
      <c r="W35" s="221"/>
      <c r="X35" s="221"/>
      <c r="Y35" s="221" t="s">
        <v>230</v>
      </c>
      <c r="Z35" s="221" t="s">
        <v>340</v>
      </c>
      <c r="AA35" s="221">
        <v>1</v>
      </c>
      <c r="AB35" s="221" t="s">
        <v>216</v>
      </c>
      <c r="AC35" s="221">
        <v>523</v>
      </c>
      <c r="AD35" s="221" t="s">
        <v>116</v>
      </c>
      <c r="AE35" s="221"/>
    </row>
    <row r="36" spans="1:31" ht="15" customHeight="1" x14ac:dyDescent="0.25">
      <c r="A36" s="221" t="s">
        <v>289</v>
      </c>
      <c r="B36" s="221" t="s">
        <v>156</v>
      </c>
      <c r="C36" s="221">
        <v>6.9500000000000006E-2</v>
      </c>
      <c r="D36" s="221" t="s">
        <v>290</v>
      </c>
      <c r="E36" s="221">
        <v>10</v>
      </c>
      <c r="F36" s="221" t="s">
        <v>93</v>
      </c>
      <c r="G36" s="221"/>
      <c r="H36" s="221"/>
      <c r="I36" s="221" t="s">
        <v>32</v>
      </c>
      <c r="J36" s="221" t="s">
        <v>59</v>
      </c>
      <c r="K36" s="221">
        <v>360</v>
      </c>
      <c r="L36" s="221" t="s">
        <v>35</v>
      </c>
      <c r="M36" s="221" t="s">
        <v>103</v>
      </c>
      <c r="N36" s="221" t="s">
        <v>52</v>
      </c>
      <c r="O36" s="221" t="s">
        <v>53</v>
      </c>
      <c r="P36" s="221" t="s">
        <v>41</v>
      </c>
      <c r="Q36" s="221" t="s">
        <v>42</v>
      </c>
      <c r="R36" s="221" t="s">
        <v>113</v>
      </c>
      <c r="S36" s="221"/>
      <c r="T36" s="221"/>
      <c r="U36" s="221"/>
      <c r="V36" s="221" t="s">
        <v>32</v>
      </c>
      <c r="W36" s="221">
        <v>5.0000000000000001E-3</v>
      </c>
      <c r="X36" s="221" t="s">
        <v>46</v>
      </c>
      <c r="Y36" s="221" t="s">
        <v>308</v>
      </c>
      <c r="Z36" s="221"/>
      <c r="AA36" s="221">
        <v>1</v>
      </c>
      <c r="AB36" s="221" t="s">
        <v>127</v>
      </c>
      <c r="AC36" s="221"/>
      <c r="AD36" s="221" t="s">
        <v>117</v>
      </c>
      <c r="AE36" s="221"/>
    </row>
    <row r="37" spans="1:31" ht="15" customHeight="1" x14ac:dyDescent="0.25">
      <c r="A37" s="221" t="s">
        <v>808</v>
      </c>
      <c r="B37" s="221" t="s">
        <v>156</v>
      </c>
      <c r="C37" s="221"/>
      <c r="D37" s="221" t="s">
        <v>111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303</v>
      </c>
      <c r="L37" s="221" t="s">
        <v>48</v>
      </c>
      <c r="M37" s="221" t="s">
        <v>103</v>
      </c>
      <c r="N37" s="221" t="s">
        <v>39</v>
      </c>
      <c r="O37" s="221" t="s">
        <v>803</v>
      </c>
      <c r="P37" s="221" t="s">
        <v>41</v>
      </c>
      <c r="Q37" s="221" t="s">
        <v>42</v>
      </c>
      <c r="R37" s="221" t="s">
        <v>100</v>
      </c>
      <c r="S37" s="221"/>
      <c r="T37" s="221">
        <v>0.8</v>
      </c>
      <c r="U37" s="221" t="s">
        <v>664</v>
      </c>
      <c r="V37" s="221" t="s">
        <v>32</v>
      </c>
      <c r="W37" s="221">
        <v>0.01</v>
      </c>
      <c r="X37" s="221" t="s">
        <v>32</v>
      </c>
      <c r="Y37" s="221" t="s">
        <v>804</v>
      </c>
      <c r="Z37" s="221" t="s">
        <v>801</v>
      </c>
      <c r="AA37" s="221">
        <v>1</v>
      </c>
      <c r="AB37" s="221" t="s">
        <v>805</v>
      </c>
      <c r="AC37" s="221">
        <v>665</v>
      </c>
      <c r="AD37" s="221" t="s">
        <v>116</v>
      </c>
      <c r="AE37" s="221"/>
    </row>
    <row r="38" spans="1:31" ht="15" customHeight="1" x14ac:dyDescent="0.25">
      <c r="A38" s="221" t="s">
        <v>692</v>
      </c>
      <c r="B38" s="221" t="s">
        <v>156</v>
      </c>
      <c r="C38" s="221">
        <v>7.1499999999999994E-2</v>
      </c>
      <c r="D38" s="221" t="s">
        <v>111</v>
      </c>
      <c r="E38" s="221">
        <v>15</v>
      </c>
      <c r="F38" s="221" t="s">
        <v>92</v>
      </c>
      <c r="G38" s="221" t="s">
        <v>95</v>
      </c>
      <c r="H38" s="221" t="s">
        <v>98</v>
      </c>
      <c r="I38" s="221" t="s">
        <v>46</v>
      </c>
      <c r="J38" s="221" t="s">
        <v>59</v>
      </c>
      <c r="K38" s="221">
        <v>30</v>
      </c>
      <c r="L38" s="221" t="s">
        <v>71</v>
      </c>
      <c r="M38" s="221" t="s">
        <v>103</v>
      </c>
      <c r="N38" s="221" t="s">
        <v>52</v>
      </c>
      <c r="O38" s="221" t="s">
        <v>53</v>
      </c>
      <c r="P38" s="221" t="s">
        <v>41</v>
      </c>
      <c r="Q38" s="221" t="s">
        <v>42</v>
      </c>
      <c r="R38" s="221" t="s">
        <v>113</v>
      </c>
      <c r="S38" s="221">
        <v>6</v>
      </c>
      <c r="T38" s="221">
        <v>5</v>
      </c>
      <c r="U38" s="221" t="s">
        <v>124</v>
      </c>
      <c r="V38" s="221" t="s">
        <v>32</v>
      </c>
      <c r="W38" s="221">
        <v>0.01</v>
      </c>
      <c r="X38" s="221" t="s">
        <v>46</v>
      </c>
      <c r="Y38" s="221" t="s">
        <v>669</v>
      </c>
      <c r="Z38" s="221" t="s">
        <v>670</v>
      </c>
      <c r="AA38" s="221">
        <v>2</v>
      </c>
      <c r="AB38" s="221" t="s">
        <v>491</v>
      </c>
      <c r="AC38" s="221">
        <v>172</v>
      </c>
      <c r="AD38" s="221" t="s">
        <v>116</v>
      </c>
      <c r="AE38" s="221"/>
    </row>
    <row r="39" spans="1:31" ht="15" customHeight="1" x14ac:dyDescent="0.25">
      <c r="A39" s="221" t="s">
        <v>1158</v>
      </c>
      <c r="B39" s="221" t="s">
        <v>156</v>
      </c>
      <c r="C39" s="221">
        <v>3.85E-2</v>
      </c>
      <c r="D39" s="221" t="s">
        <v>111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70</v>
      </c>
      <c r="K39" s="221">
        <v>60</v>
      </c>
      <c r="L39" s="221" t="s">
        <v>34</v>
      </c>
      <c r="M39" s="221" t="s">
        <v>103</v>
      </c>
      <c r="N39" s="221" t="s">
        <v>63</v>
      </c>
      <c r="O39" s="221"/>
      <c r="P39" s="221" t="s">
        <v>34</v>
      </c>
      <c r="Q39" s="221"/>
      <c r="R39" s="221" t="s">
        <v>113</v>
      </c>
      <c r="S39" s="221">
        <v>1</v>
      </c>
      <c r="T39" s="221"/>
      <c r="U39" s="221"/>
      <c r="V39" s="221" t="s">
        <v>32</v>
      </c>
      <c r="W39" s="221">
        <v>0.01</v>
      </c>
      <c r="X39" s="221" t="s">
        <v>32</v>
      </c>
      <c r="Y39" s="221" t="s">
        <v>1164</v>
      </c>
      <c r="Z39" s="221" t="s">
        <v>1161</v>
      </c>
      <c r="AA39" s="221">
        <v>1</v>
      </c>
      <c r="AB39" s="221" t="s">
        <v>1162</v>
      </c>
      <c r="AC39" s="221">
        <v>59</v>
      </c>
      <c r="AD39" s="221" t="s">
        <v>116</v>
      </c>
      <c r="AE39" s="221"/>
    </row>
    <row r="40" spans="1:31" ht="15" customHeight="1" x14ac:dyDescent="0.25">
      <c r="A40" s="221" t="s">
        <v>1158</v>
      </c>
      <c r="B40" s="221" t="s">
        <v>156</v>
      </c>
      <c r="C40" s="221"/>
      <c r="D40" s="221"/>
      <c r="E40" s="221">
        <v>20</v>
      </c>
      <c r="F40" s="221" t="s">
        <v>93</v>
      </c>
      <c r="G40" s="221"/>
      <c r="H40" s="221"/>
      <c r="I40" s="221" t="s">
        <v>46</v>
      </c>
      <c r="J40" s="221" t="s">
        <v>70</v>
      </c>
      <c r="K40" s="221">
        <v>60</v>
      </c>
      <c r="L40" s="221" t="s">
        <v>34</v>
      </c>
      <c r="M40" s="221" t="s">
        <v>103</v>
      </c>
      <c r="N40" s="221" t="s">
        <v>63</v>
      </c>
      <c r="O40" s="221"/>
      <c r="P40" s="221" t="s">
        <v>34</v>
      </c>
      <c r="Q40" s="221"/>
      <c r="R40" s="221" t="s">
        <v>113</v>
      </c>
      <c r="S40" s="221">
        <v>4</v>
      </c>
      <c r="T40" s="221"/>
      <c r="U40" s="221"/>
      <c r="V40" s="221" t="s">
        <v>32</v>
      </c>
      <c r="W40" s="221">
        <v>0.01</v>
      </c>
      <c r="X40" s="221" t="s">
        <v>32</v>
      </c>
      <c r="Y40" s="221" t="s">
        <v>1174</v>
      </c>
      <c r="Z40" s="221" t="s">
        <v>1175</v>
      </c>
      <c r="AA40" s="221">
        <v>2</v>
      </c>
      <c r="AB40" s="221" t="s">
        <v>1162</v>
      </c>
      <c r="AC40" s="221">
        <v>59</v>
      </c>
      <c r="AD40" s="221" t="s">
        <v>116</v>
      </c>
      <c r="AE40" s="221"/>
    </row>
    <row r="41" spans="1:31" ht="15" customHeight="1" x14ac:dyDescent="0.25">
      <c r="A41" s="221" t="s">
        <v>921</v>
      </c>
      <c r="B41" s="221" t="s">
        <v>156</v>
      </c>
      <c r="C41" s="221">
        <v>0.15</v>
      </c>
      <c r="D41" s="221" t="s">
        <v>109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120</v>
      </c>
      <c r="L41" s="221" t="s">
        <v>71</v>
      </c>
      <c r="M41" s="221" t="s">
        <v>103</v>
      </c>
      <c r="N41" s="221" t="s">
        <v>39</v>
      </c>
      <c r="O41" s="221" t="s">
        <v>76</v>
      </c>
      <c r="P41" s="221" t="s">
        <v>41</v>
      </c>
      <c r="Q41" s="221"/>
      <c r="R41" s="221" t="s">
        <v>113</v>
      </c>
      <c r="S41" s="221">
        <v>5</v>
      </c>
      <c r="T41" s="221"/>
      <c r="U41" s="221" t="s">
        <v>940</v>
      </c>
      <c r="V41" s="221" t="s">
        <v>32</v>
      </c>
      <c r="W41" s="221">
        <v>0.01</v>
      </c>
      <c r="X41" s="221" t="s">
        <v>32</v>
      </c>
      <c r="Y41" s="221" t="s">
        <v>928</v>
      </c>
      <c r="Z41" s="221" t="s">
        <v>929</v>
      </c>
      <c r="AA41" s="221">
        <v>10</v>
      </c>
      <c r="AB41" s="221" t="s">
        <v>930</v>
      </c>
      <c r="AC41" s="221"/>
      <c r="AD41" s="221"/>
      <c r="AE41" s="221"/>
    </row>
    <row r="42" spans="1:31" ht="15" customHeight="1" x14ac:dyDescent="0.25">
      <c r="A42" s="221" t="s">
        <v>576</v>
      </c>
      <c r="B42" s="221" t="s">
        <v>156</v>
      </c>
      <c r="C42" s="221">
        <v>8.9999999999999993E-3</v>
      </c>
      <c r="D42" s="221" t="s">
        <v>111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10</v>
      </c>
      <c r="L42" s="221" t="s">
        <v>48</v>
      </c>
      <c r="M42" s="221" t="s">
        <v>103</v>
      </c>
      <c r="N42" s="221" t="s">
        <v>52</v>
      </c>
      <c r="O42" s="221" t="s">
        <v>53</v>
      </c>
      <c r="P42" s="221" t="s">
        <v>41</v>
      </c>
      <c r="Q42" s="221"/>
      <c r="R42" s="221" t="s">
        <v>113</v>
      </c>
      <c r="S42" s="221"/>
      <c r="T42" s="221"/>
      <c r="U42" s="221"/>
      <c r="V42" s="221" t="s">
        <v>32</v>
      </c>
      <c r="W42" s="221">
        <v>0.01</v>
      </c>
      <c r="X42" s="221" t="s">
        <v>46</v>
      </c>
      <c r="Y42" s="221" t="s">
        <v>592</v>
      </c>
      <c r="Z42" s="221" t="s">
        <v>593</v>
      </c>
      <c r="AA42" s="221">
        <v>2</v>
      </c>
      <c r="AB42" s="221" t="s">
        <v>127</v>
      </c>
      <c r="AC42" s="221">
        <v>554</v>
      </c>
      <c r="AD42" s="221" t="s">
        <v>116</v>
      </c>
      <c r="AE42" s="221"/>
    </row>
    <row r="43" spans="1:31" ht="15" customHeight="1" x14ac:dyDescent="0.25">
      <c r="A43" s="221" t="s">
        <v>1318</v>
      </c>
      <c r="B43" s="221" t="s">
        <v>156</v>
      </c>
      <c r="C43" s="221">
        <v>0.115</v>
      </c>
      <c r="D43" s="221" t="s">
        <v>111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47</v>
      </c>
      <c r="K43" s="221">
        <v>120</v>
      </c>
      <c r="L43" s="221" t="s">
        <v>35</v>
      </c>
      <c r="M43" s="221" t="s">
        <v>103</v>
      </c>
      <c r="N43" s="221" t="s">
        <v>52</v>
      </c>
      <c r="O43" s="221" t="s">
        <v>53</v>
      </c>
      <c r="P43" s="221" t="s">
        <v>66</v>
      </c>
      <c r="Q43" s="221" t="s">
        <v>42</v>
      </c>
      <c r="R43" s="221" t="s">
        <v>113</v>
      </c>
      <c r="S43" s="221"/>
      <c r="T43" s="221"/>
      <c r="U43" s="221" t="s">
        <v>890</v>
      </c>
      <c r="V43" s="221" t="s">
        <v>32</v>
      </c>
      <c r="W43" s="221">
        <v>0.01</v>
      </c>
      <c r="X43" s="221" t="s">
        <v>46</v>
      </c>
      <c r="Y43" s="221" t="s">
        <v>1308</v>
      </c>
      <c r="Z43" s="221" t="s">
        <v>641</v>
      </c>
      <c r="AA43" s="221">
        <v>2</v>
      </c>
      <c r="AB43" s="221" t="s">
        <v>1309</v>
      </c>
      <c r="AC43" s="221">
        <v>600</v>
      </c>
      <c r="AD43" s="221" t="s">
        <v>116</v>
      </c>
      <c r="AE43" s="221"/>
    </row>
    <row r="44" spans="1:31" ht="15" customHeight="1" x14ac:dyDescent="0.25">
      <c r="A44" s="221" t="s">
        <v>1179</v>
      </c>
      <c r="B44" s="221" t="s">
        <v>156</v>
      </c>
      <c r="C44" s="221">
        <v>5.5E-2</v>
      </c>
      <c r="D44" s="221" t="s">
        <v>111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300</v>
      </c>
      <c r="L44" s="221" t="s">
        <v>48</v>
      </c>
      <c r="M44" s="221" t="s">
        <v>103</v>
      </c>
      <c r="N44" s="221" t="s">
        <v>52</v>
      </c>
      <c r="O44" s="221" t="s">
        <v>53</v>
      </c>
      <c r="P44" s="221"/>
      <c r="Q44" s="221"/>
      <c r="R44" s="221"/>
      <c r="S44" s="221"/>
      <c r="T44" s="221"/>
      <c r="U44" s="221"/>
      <c r="V44" s="221" t="s">
        <v>32</v>
      </c>
      <c r="W44" s="221"/>
      <c r="X44" s="221"/>
      <c r="Y44" s="221"/>
      <c r="Z44" s="221"/>
      <c r="AA44" s="221"/>
      <c r="AB44" s="221"/>
      <c r="AC44" s="221"/>
      <c r="AD44" s="221"/>
      <c r="AE44" s="221"/>
    </row>
    <row r="45" spans="1:31" ht="15" customHeight="1" x14ac:dyDescent="0.25">
      <c r="A45" s="221" t="s">
        <v>1115</v>
      </c>
      <c r="B45" s="221" t="s">
        <v>156</v>
      </c>
      <c r="C45" s="221">
        <v>0.05</v>
      </c>
      <c r="D45" s="221"/>
      <c r="E45" s="221">
        <v>10</v>
      </c>
      <c r="F45" s="221" t="s">
        <v>93</v>
      </c>
      <c r="G45" s="221"/>
      <c r="H45" s="221"/>
      <c r="I45" s="221"/>
      <c r="J45" s="221" t="s">
        <v>1109</v>
      </c>
      <c r="K45" s="221">
        <v>10</v>
      </c>
      <c r="L45" s="221" t="s">
        <v>1110</v>
      </c>
      <c r="M45" s="221" t="s">
        <v>103</v>
      </c>
      <c r="N45" s="221" t="s">
        <v>52</v>
      </c>
      <c r="O45" s="221"/>
      <c r="P45" s="221" t="s">
        <v>824</v>
      </c>
      <c r="Q45" s="221"/>
      <c r="R45" s="221"/>
      <c r="S45" s="221"/>
      <c r="T45" s="221"/>
      <c r="U45" s="221"/>
      <c r="V45" s="221"/>
      <c r="W45" s="221"/>
      <c r="X45" s="221" t="s">
        <v>826</v>
      </c>
      <c r="Y45" s="221"/>
      <c r="Z45" s="221" t="s">
        <v>1114</v>
      </c>
      <c r="AA45" s="221">
        <v>2</v>
      </c>
      <c r="AB45" s="221"/>
      <c r="AC45" s="221"/>
      <c r="AD45" s="221"/>
      <c r="AE45" s="221"/>
    </row>
    <row r="46" spans="1:31" ht="15" customHeight="1" x14ac:dyDescent="0.25">
      <c r="A46" s="221" t="s">
        <v>1282</v>
      </c>
      <c r="B46" s="221" t="s">
        <v>156</v>
      </c>
      <c r="C46" s="221" t="s">
        <v>1305</v>
      </c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</row>
    <row r="47" spans="1:31" ht="15" customHeight="1" x14ac:dyDescent="0.25">
      <c r="A47" s="221" t="s">
        <v>1074</v>
      </c>
      <c r="B47" s="221" t="s">
        <v>156</v>
      </c>
      <c r="C47" s="221">
        <v>8.4000000000000005E-2</v>
      </c>
      <c r="D47" s="221" t="s">
        <v>111</v>
      </c>
      <c r="E47" s="221" t="s">
        <v>1044</v>
      </c>
      <c r="F47" s="221" t="s">
        <v>93</v>
      </c>
      <c r="G47" s="221"/>
      <c r="H47" s="221"/>
      <c r="I47" s="221" t="s">
        <v>46</v>
      </c>
      <c r="J47" s="221" t="s">
        <v>59</v>
      </c>
      <c r="K47" s="221">
        <v>1200</v>
      </c>
      <c r="L47" s="221" t="s">
        <v>34</v>
      </c>
      <c r="M47" s="221" t="s">
        <v>103</v>
      </c>
      <c r="N47" s="221" t="s">
        <v>39</v>
      </c>
      <c r="O47" s="221" t="s">
        <v>89</v>
      </c>
      <c r="P47" s="221" t="s">
        <v>41</v>
      </c>
      <c r="Q47" s="221" t="s">
        <v>42</v>
      </c>
      <c r="R47" s="221" t="s">
        <v>113</v>
      </c>
      <c r="S47" s="221" t="s">
        <v>1057</v>
      </c>
      <c r="T47" s="221">
        <v>1487</v>
      </c>
      <c r="U47" s="221" t="s">
        <v>664</v>
      </c>
      <c r="V47" s="221" t="s">
        <v>32</v>
      </c>
      <c r="W47" s="221" t="s">
        <v>397</v>
      </c>
      <c r="X47" s="221" t="s">
        <v>32</v>
      </c>
      <c r="Y47" s="221" t="s">
        <v>1047</v>
      </c>
      <c r="Z47" s="221" t="s">
        <v>1048</v>
      </c>
      <c r="AA47" s="221">
        <v>1.3</v>
      </c>
      <c r="AB47" s="221" t="s">
        <v>679</v>
      </c>
      <c r="AC47" s="221">
        <v>440</v>
      </c>
      <c r="AD47" s="221" t="s">
        <v>116</v>
      </c>
      <c r="AE47" s="221"/>
    </row>
    <row r="48" spans="1:31" ht="15" customHeight="1" x14ac:dyDescent="0.25">
      <c r="A48" s="221" t="s">
        <v>1074</v>
      </c>
      <c r="B48" s="221" t="s">
        <v>156</v>
      </c>
      <c r="C48" s="221">
        <v>5.0999999999999997E-2</v>
      </c>
      <c r="D48" s="221" t="s">
        <v>111</v>
      </c>
      <c r="E48" s="221" t="s">
        <v>1044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1200</v>
      </c>
      <c r="L48" s="221" t="s">
        <v>34</v>
      </c>
      <c r="M48" s="221" t="s">
        <v>103</v>
      </c>
      <c r="N48" s="221" t="s">
        <v>52</v>
      </c>
      <c r="O48" s="221" t="s">
        <v>53</v>
      </c>
      <c r="P48" s="221" t="s">
        <v>41</v>
      </c>
      <c r="Q48" s="221" t="s">
        <v>42</v>
      </c>
      <c r="R48" s="221" t="s">
        <v>113</v>
      </c>
      <c r="S48" s="221"/>
      <c r="T48" s="221"/>
      <c r="U48" s="221" t="s">
        <v>165</v>
      </c>
      <c r="V48" s="221" t="s">
        <v>32</v>
      </c>
      <c r="W48" s="221" t="s">
        <v>397</v>
      </c>
      <c r="X48" s="221" t="s">
        <v>46</v>
      </c>
      <c r="Y48" s="221" t="s">
        <v>1062</v>
      </c>
      <c r="Z48" s="221" t="s">
        <v>1048</v>
      </c>
      <c r="AA48" s="221" t="s">
        <v>1063</v>
      </c>
      <c r="AB48" s="221" t="s">
        <v>679</v>
      </c>
      <c r="AC48" s="221">
        <v>300</v>
      </c>
      <c r="AD48" s="221" t="s">
        <v>116</v>
      </c>
      <c r="AE48" s="221"/>
    </row>
    <row r="49" spans="1:31" ht="15" customHeight="1" x14ac:dyDescent="0.25">
      <c r="A49" s="221" t="s">
        <v>224</v>
      </c>
      <c r="B49" s="221" t="s">
        <v>156</v>
      </c>
      <c r="C49" s="221">
        <v>2.3199999999999998E-2</v>
      </c>
      <c r="D49" s="221" t="s">
        <v>111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120</v>
      </c>
      <c r="L49" s="221" t="s">
        <v>48</v>
      </c>
      <c r="M49" s="221" t="s">
        <v>103</v>
      </c>
      <c r="N49" s="221" t="s">
        <v>52</v>
      </c>
      <c r="O49" s="221" t="s">
        <v>53</v>
      </c>
      <c r="P49" s="221" t="s">
        <v>41</v>
      </c>
      <c r="Q49" s="221"/>
      <c r="R49" s="221" t="s">
        <v>113</v>
      </c>
      <c r="S49" s="221"/>
      <c r="T49" s="221"/>
      <c r="U49" s="221"/>
      <c r="V49" s="221" t="s">
        <v>32</v>
      </c>
      <c r="W49" s="221" t="s">
        <v>213</v>
      </c>
      <c r="X49" s="221" t="s">
        <v>46</v>
      </c>
      <c r="Y49" s="221" t="s">
        <v>214</v>
      </c>
      <c r="Z49" s="221" t="s">
        <v>215</v>
      </c>
      <c r="AA49" s="221">
        <v>1</v>
      </c>
      <c r="AB49" s="221" t="s">
        <v>216</v>
      </c>
      <c r="AC49" s="221">
        <v>250</v>
      </c>
      <c r="AD49" s="221" t="s">
        <v>116</v>
      </c>
      <c r="AE49" s="221"/>
    </row>
    <row r="50" spans="1:31" ht="15" customHeight="1" x14ac:dyDescent="0.25">
      <c r="A50" s="221" t="s">
        <v>722</v>
      </c>
      <c r="B50" s="221" t="s">
        <v>156</v>
      </c>
      <c r="C50" s="221">
        <v>5.5E-2</v>
      </c>
      <c r="D50" s="221" t="s">
        <v>110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120</v>
      </c>
      <c r="L50" s="221" t="s">
        <v>34</v>
      </c>
      <c r="M50" s="221" t="s">
        <v>103</v>
      </c>
      <c r="N50" s="221" t="s">
        <v>52</v>
      </c>
      <c r="O50" s="221" t="s">
        <v>53</v>
      </c>
      <c r="P50" s="221" t="s">
        <v>41</v>
      </c>
      <c r="Q50" s="221" t="s">
        <v>42</v>
      </c>
      <c r="R50" s="221" t="s">
        <v>113</v>
      </c>
      <c r="S50" s="221" t="s">
        <v>181</v>
      </c>
      <c r="T50" s="221"/>
      <c r="U50" s="221"/>
      <c r="V50" s="221" t="s">
        <v>32</v>
      </c>
      <c r="W50" s="221">
        <v>0.01</v>
      </c>
      <c r="X50" s="221" t="s">
        <v>46</v>
      </c>
      <c r="Y50" s="221">
        <v>7010</v>
      </c>
      <c r="Z50" s="221" t="s">
        <v>716</v>
      </c>
      <c r="AA50" s="221">
        <v>1</v>
      </c>
      <c r="AB50" s="221" t="s">
        <v>127</v>
      </c>
      <c r="AC50" s="221">
        <v>696</v>
      </c>
      <c r="AD50" s="221" t="s">
        <v>117</v>
      </c>
      <c r="AE50" s="221"/>
    </row>
    <row r="51" spans="1:31" ht="15" customHeight="1" x14ac:dyDescent="0.25">
      <c r="A51" s="221" t="s">
        <v>1107</v>
      </c>
      <c r="B51" s="221" t="s">
        <v>156</v>
      </c>
      <c r="C51" s="221">
        <v>0.05</v>
      </c>
      <c r="D51" s="221" t="s">
        <v>110</v>
      </c>
      <c r="E51" s="221">
        <v>10</v>
      </c>
      <c r="F51" s="221" t="s">
        <v>93</v>
      </c>
      <c r="G51" s="221"/>
      <c r="H51" s="221"/>
      <c r="I51" s="221" t="s">
        <v>32</v>
      </c>
      <c r="J51" s="221" t="s">
        <v>59</v>
      </c>
      <c r="K51" s="221">
        <v>60</v>
      </c>
      <c r="L51" s="221" t="s">
        <v>48</v>
      </c>
      <c r="M51" s="221" t="s">
        <v>103</v>
      </c>
      <c r="N51" s="221" t="s">
        <v>52</v>
      </c>
      <c r="O51" s="221" t="s">
        <v>53</v>
      </c>
      <c r="P51" s="221" t="s">
        <v>41</v>
      </c>
      <c r="Q51" s="221" t="s">
        <v>42</v>
      </c>
      <c r="R51" s="221" t="s">
        <v>113</v>
      </c>
      <c r="S51" s="221"/>
      <c r="T51" s="221"/>
      <c r="U51" s="221"/>
      <c r="V51" s="221" t="s">
        <v>32</v>
      </c>
      <c r="W51" s="221">
        <v>0.01</v>
      </c>
      <c r="X51" s="221" t="s">
        <v>46</v>
      </c>
      <c r="Y51" s="221" t="s">
        <v>230</v>
      </c>
      <c r="Z51" s="221" t="s">
        <v>1087</v>
      </c>
      <c r="AA51" s="221">
        <v>1</v>
      </c>
      <c r="AB51" s="221" t="s">
        <v>1088</v>
      </c>
      <c r="AC51" s="221">
        <v>350</v>
      </c>
      <c r="AD51" s="221" t="s">
        <v>116</v>
      </c>
      <c r="AE51" s="221"/>
    </row>
    <row r="52" spans="1:31" ht="15" customHeight="1" x14ac:dyDescent="0.25">
      <c r="A52" s="221" t="s">
        <v>668</v>
      </c>
      <c r="B52" s="221" t="s">
        <v>156</v>
      </c>
      <c r="C52" s="221"/>
      <c r="D52" s="221" t="s">
        <v>108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47</v>
      </c>
      <c r="K52" s="221">
        <v>120</v>
      </c>
      <c r="L52" s="221" t="s">
        <v>34</v>
      </c>
      <c r="M52" s="221" t="s">
        <v>103</v>
      </c>
      <c r="N52" s="221" t="s">
        <v>52</v>
      </c>
      <c r="O52" s="221" t="s">
        <v>53</v>
      </c>
      <c r="P52" s="221" t="s">
        <v>41</v>
      </c>
      <c r="Q52" s="221" t="s">
        <v>42</v>
      </c>
      <c r="R52" s="221" t="s">
        <v>113</v>
      </c>
      <c r="S52" s="221"/>
      <c r="T52" s="221"/>
      <c r="U52" s="221"/>
      <c r="V52" s="221" t="s">
        <v>32</v>
      </c>
      <c r="W52" s="221">
        <v>2E-3</v>
      </c>
      <c r="X52" s="221" t="s">
        <v>46</v>
      </c>
      <c r="Y52" s="221"/>
      <c r="Z52" s="221"/>
      <c r="AA52" s="221"/>
      <c r="AB52" s="221"/>
      <c r="AC52" s="221">
        <v>1</v>
      </c>
      <c r="AD52" s="221" t="s">
        <v>116</v>
      </c>
      <c r="AE52" s="221"/>
    </row>
    <row r="53" spans="1:31" ht="15" customHeight="1" x14ac:dyDescent="0.25">
      <c r="A53" s="221" t="s">
        <v>1075</v>
      </c>
      <c r="B53" s="221" t="s">
        <v>156</v>
      </c>
      <c r="C53" s="221">
        <v>8.5999999999999993E-2</v>
      </c>
      <c r="D53" s="221" t="s">
        <v>111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900</v>
      </c>
      <c r="L53" s="221" t="s">
        <v>48</v>
      </c>
      <c r="M53" s="221" t="s">
        <v>103</v>
      </c>
      <c r="N53" s="221" t="s">
        <v>39</v>
      </c>
      <c r="O53" s="221" t="s">
        <v>76</v>
      </c>
      <c r="P53" s="221" t="s">
        <v>41</v>
      </c>
      <c r="Q53" s="221" t="s">
        <v>42</v>
      </c>
      <c r="R53" s="221" t="s">
        <v>113</v>
      </c>
      <c r="S53" s="221">
        <v>10</v>
      </c>
      <c r="T53" s="221"/>
      <c r="U53" s="221" t="s">
        <v>322</v>
      </c>
      <c r="V53" s="221" t="s">
        <v>32</v>
      </c>
      <c r="W53" s="221">
        <v>5.0000000000000001E-3</v>
      </c>
      <c r="X53" s="221" t="s">
        <v>32</v>
      </c>
      <c r="Y53" s="221" t="s">
        <v>1076</v>
      </c>
      <c r="Z53" s="221" t="s">
        <v>1077</v>
      </c>
      <c r="AA53" s="221">
        <v>5</v>
      </c>
      <c r="AB53" s="221" t="s">
        <v>1078</v>
      </c>
      <c r="AC53" s="221">
        <v>830</v>
      </c>
      <c r="AD53" s="221" t="s">
        <v>116</v>
      </c>
      <c r="AE53" s="221"/>
    </row>
    <row r="54" spans="1:31" ht="15" customHeight="1" x14ac:dyDescent="0.25">
      <c r="A54" s="221" t="s">
        <v>715</v>
      </c>
      <c r="B54" s="221" t="s">
        <v>156</v>
      </c>
      <c r="C54" s="221">
        <v>3.73E-2</v>
      </c>
      <c r="D54" s="221" t="s">
        <v>693</v>
      </c>
      <c r="E54" s="221">
        <v>10</v>
      </c>
      <c r="F54" s="221" t="s">
        <v>93</v>
      </c>
      <c r="G54" s="221"/>
      <c r="H54" s="221"/>
      <c r="I54" s="221" t="s">
        <v>32</v>
      </c>
      <c r="J54" s="221" t="s">
        <v>59</v>
      </c>
      <c r="K54" s="221">
        <v>600</v>
      </c>
      <c r="L54" s="221" t="s">
        <v>48</v>
      </c>
      <c r="M54" s="221" t="s">
        <v>103</v>
      </c>
      <c r="N54" s="221" t="s">
        <v>63</v>
      </c>
      <c r="O54" s="221"/>
      <c r="P54" s="221"/>
      <c r="Q54" s="221"/>
      <c r="R54" s="221" t="s">
        <v>113</v>
      </c>
      <c r="S54" s="221">
        <v>2</v>
      </c>
      <c r="T54" s="221"/>
      <c r="U54" s="221"/>
      <c r="V54" s="221" t="s">
        <v>32</v>
      </c>
      <c r="W54" s="221" t="s">
        <v>397</v>
      </c>
      <c r="X54" s="221" t="s">
        <v>46</v>
      </c>
      <c r="Y54" s="221" t="s">
        <v>699</v>
      </c>
      <c r="Z54" s="221" t="s">
        <v>700</v>
      </c>
      <c r="AA54" s="221">
        <v>1</v>
      </c>
      <c r="AB54" s="221" t="s">
        <v>701</v>
      </c>
      <c r="AC54" s="221">
        <v>80</v>
      </c>
      <c r="AD54" s="221" t="s">
        <v>116</v>
      </c>
      <c r="AE54" s="221"/>
    </row>
    <row r="55" spans="1:31" ht="15" customHeight="1" x14ac:dyDescent="0.25">
      <c r="A55" s="221" t="s">
        <v>1140</v>
      </c>
      <c r="B55" s="221" t="s">
        <v>156</v>
      </c>
      <c r="C55" s="221">
        <v>0.01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47</v>
      </c>
      <c r="K55" s="221">
        <v>180</v>
      </c>
      <c r="L55" s="221" t="s">
        <v>35</v>
      </c>
      <c r="M55" s="221" t="s">
        <v>103</v>
      </c>
      <c r="N55" s="221" t="s">
        <v>52</v>
      </c>
      <c r="O55" s="221" t="s">
        <v>53</v>
      </c>
      <c r="P55" s="221" t="s">
        <v>41</v>
      </c>
      <c r="Q55" s="221" t="s">
        <v>42</v>
      </c>
      <c r="R55" s="221" t="s">
        <v>113</v>
      </c>
      <c r="S55" s="221">
        <v>0</v>
      </c>
      <c r="T55" s="221"/>
      <c r="U55" s="221" t="s">
        <v>165</v>
      </c>
      <c r="V55" s="221" t="s">
        <v>32</v>
      </c>
      <c r="W55" s="221">
        <v>1E-3</v>
      </c>
      <c r="X55" s="221" t="s">
        <v>46</v>
      </c>
      <c r="Y55" s="221" t="s">
        <v>1133</v>
      </c>
      <c r="Z55" s="221" t="s">
        <v>1134</v>
      </c>
      <c r="AA55" s="221">
        <v>0.5</v>
      </c>
      <c r="AB55" s="221" t="s">
        <v>526</v>
      </c>
      <c r="AC55" s="221">
        <v>300</v>
      </c>
      <c r="AD55" s="221" t="s">
        <v>116</v>
      </c>
      <c r="AE55" s="221"/>
    </row>
    <row r="56" spans="1:31" ht="15" customHeight="1" x14ac:dyDescent="0.25">
      <c r="A56" s="221" t="s">
        <v>1256</v>
      </c>
      <c r="B56" s="221" t="s">
        <v>156</v>
      </c>
      <c r="C56" s="221">
        <v>1.4999999999999999E-2</v>
      </c>
      <c r="D56" s="221" t="s">
        <v>111</v>
      </c>
      <c r="E56" s="221">
        <v>10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180</v>
      </c>
      <c r="L56" s="221" t="s">
        <v>48</v>
      </c>
      <c r="M56" s="221" t="s">
        <v>103</v>
      </c>
      <c r="N56" s="221" t="s">
        <v>52</v>
      </c>
      <c r="O56" s="221" t="s">
        <v>53</v>
      </c>
      <c r="P56" s="221" t="s">
        <v>41</v>
      </c>
      <c r="Q56" s="221" t="s">
        <v>42</v>
      </c>
      <c r="R56" s="221" t="s">
        <v>113</v>
      </c>
      <c r="S56" s="221">
        <v>6</v>
      </c>
      <c r="T56" s="221"/>
      <c r="U56" s="221"/>
      <c r="V56" s="221" t="s">
        <v>32</v>
      </c>
      <c r="W56" s="221">
        <v>5.0000000000000001E-3</v>
      </c>
      <c r="X56" s="221" t="s">
        <v>46</v>
      </c>
      <c r="Y56" s="221" t="s">
        <v>1253</v>
      </c>
      <c r="Z56" s="221"/>
      <c r="AA56" s="221"/>
      <c r="AB56" s="221"/>
      <c r="AC56" s="221"/>
      <c r="AD56" s="221"/>
      <c r="AE56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56B9C1F-21C9-4CF6-BF8D-5644A48841D5}">
          <x14:formula1>
            <xm:f>Desplegables!$P$2:$P$3</xm:f>
          </x14:formula1>
          <xm:sqref>Q2:Q56</xm:sqref>
        </x14:dataValidation>
        <x14:dataValidation type="list" errorStyle="information" allowBlank="1" showInputMessage="1" xr:uid="{F4AC407B-3F0F-410B-AECC-0DE4D5873875}">
          <x14:formula1>
            <xm:f>Desplegables!$O$2:$O$6</xm:f>
          </x14:formula1>
          <xm:sqref>P2:P56</xm:sqref>
        </x14:dataValidation>
        <x14:dataValidation type="list" errorStyle="information" allowBlank="1" showInputMessage="1" xr:uid="{BC962480-4740-468F-A54D-E58101926350}">
          <x14:formula1>
            <xm:f>Desplegables!$N$2:$N$10</xm:f>
          </x14:formula1>
          <xm:sqref>O2:O56</xm:sqref>
        </x14:dataValidation>
        <x14:dataValidation type="list" errorStyle="information" allowBlank="1" showInputMessage="1" xr:uid="{B67F6C06-F855-472F-856E-2D75984EAA21}">
          <x14:formula1>
            <xm:f>Desplegables!$V$2:$V$11</xm:f>
          </x14:formula1>
          <xm:sqref>N2:N56</xm:sqref>
        </x14:dataValidation>
        <x14:dataValidation type="list" allowBlank="1" showInputMessage="1" showErrorMessage="1" xr:uid="{D07A5FCE-EE30-406B-A7C2-3EC04CD7F4C9}">
          <x14:formula1>
            <xm:f>Desplegables!$U$2:$U$3</xm:f>
          </x14:formula1>
          <xm:sqref>M2:M56</xm:sqref>
        </x14:dataValidation>
        <x14:dataValidation type="list" allowBlank="1" showInputMessage="1" showErrorMessage="1" xr:uid="{452C7AE1-EF3F-4E44-8F5A-63A34854B34E}">
          <x14:formula1>
            <xm:f>Desplegables!$T$2:$T$3</xm:f>
          </x14:formula1>
          <xm:sqref>R2:R56</xm:sqref>
        </x14:dataValidation>
        <x14:dataValidation type="list" allowBlank="1" showInputMessage="1" showErrorMessage="1" xr:uid="{EAEFF3AC-D9C9-48B1-A5BA-DA7658D1B390}">
          <x14:formula1>
            <xm:f>Desplegables!$B$2:$B$3</xm:f>
          </x14:formula1>
          <xm:sqref>V2:V56 X2:X56 I2:I56</xm:sqref>
        </x14:dataValidation>
        <x14:dataValidation type="list" allowBlank="1" showInputMessage="1" xr:uid="{610E958B-ADBD-4FF3-BB43-B8E8AF9080EE}">
          <x14:formula1>
            <xm:f>Desplegables!$F$2:$F$8</xm:f>
          </x14:formula1>
          <xm:sqref>L2:L56</xm:sqref>
        </x14:dataValidation>
        <x14:dataValidation type="list" allowBlank="1" showInputMessage="1" showErrorMessage="1" xr:uid="{BCCCBC76-59A0-4375-8B9F-BC4C8A472916}">
          <x14:formula1>
            <xm:f>Desplegables!$E$2:$E$5</xm:f>
          </x14:formula1>
          <xm:sqref>J2:J56</xm:sqref>
        </x14:dataValidation>
        <x14:dataValidation type="list" errorStyle="information" allowBlank="1" showInputMessage="1" xr:uid="{E64BF9BE-E7D9-477A-9CEB-F53E37E034BF}">
          <x14:formula1>
            <xm:f>Desplegables!$A$2:$A$9</xm:f>
          </x14:formula1>
          <xm:sqref>F2:H56</xm:sqref>
        </x14:dataValidation>
        <x14:dataValidation type="list" allowBlank="1" showInputMessage="1" showErrorMessage="1" xr:uid="{E839F6B0-09A0-4734-9B43-7DF280F13D32}">
          <x14:formula1>
            <xm:f>Desplegables!$C$2:$C$4</xm:f>
          </x14:formula1>
          <xm:sqref>D2:D56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6010-D314-4884-A1C7-4E9F1BB41DA7}">
  <dimension ref="A1:AE43"/>
  <sheetViews>
    <sheetView workbookViewId="0">
      <selection activeCell="B1" sqref="B1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135</v>
      </c>
      <c r="C2" s="221">
        <v>0.18</v>
      </c>
      <c r="D2" s="221" t="s">
        <v>108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135</v>
      </c>
      <c r="C3" s="221">
        <v>0.16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1190</v>
      </c>
      <c r="B4" s="221" t="s">
        <v>135</v>
      </c>
      <c r="C4" s="221">
        <v>0.14000000000000001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180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/>
      <c r="V4" s="221"/>
      <c r="W4" s="221" t="s">
        <v>894</v>
      </c>
      <c r="X4" s="221" t="s">
        <v>32</v>
      </c>
      <c r="Y4" s="221"/>
      <c r="Z4" s="221"/>
      <c r="AA4" s="221">
        <v>5</v>
      </c>
      <c r="AB4" s="221"/>
      <c r="AC4" s="221"/>
      <c r="AD4" s="221"/>
      <c r="AE4" s="221"/>
    </row>
    <row r="5" spans="1:31" ht="15" customHeight="1" x14ac:dyDescent="0.25">
      <c r="A5" s="221" t="s">
        <v>164</v>
      </c>
      <c r="B5" s="221" t="s">
        <v>135</v>
      </c>
      <c r="C5" s="222">
        <v>8.48E-2</v>
      </c>
      <c r="D5" s="221" t="s">
        <v>109</v>
      </c>
      <c r="E5" s="221">
        <v>10</v>
      </c>
      <c r="F5" s="221" t="s">
        <v>132</v>
      </c>
      <c r="G5" s="221"/>
      <c r="H5" s="221"/>
      <c r="I5" s="221" t="s">
        <v>46</v>
      </c>
      <c r="J5" s="221" t="s">
        <v>59</v>
      </c>
      <c r="K5" s="221">
        <v>300</v>
      </c>
      <c r="L5" s="221" t="s">
        <v>123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>
        <v>0</v>
      </c>
      <c r="T5" s="221"/>
      <c r="U5" s="221" t="s">
        <v>124</v>
      </c>
      <c r="V5" s="221" t="s">
        <v>32</v>
      </c>
      <c r="W5" s="221">
        <v>0.01</v>
      </c>
      <c r="X5" s="221" t="s">
        <v>46</v>
      </c>
      <c r="Y5" s="221" t="s">
        <v>133</v>
      </c>
      <c r="Z5" s="221" t="s">
        <v>134</v>
      </c>
      <c r="AA5" s="221">
        <v>2</v>
      </c>
      <c r="AB5" s="221" t="s">
        <v>127</v>
      </c>
      <c r="AC5" s="221">
        <v>321</v>
      </c>
      <c r="AD5" s="221" t="s">
        <v>116</v>
      </c>
      <c r="AE5" s="221"/>
    </row>
    <row r="6" spans="1:31" ht="15" customHeight="1" x14ac:dyDescent="0.25">
      <c r="A6" s="221" t="s">
        <v>350</v>
      </c>
      <c r="B6" s="221" t="s">
        <v>135</v>
      </c>
      <c r="C6" s="221">
        <v>0.11699999999999999</v>
      </c>
      <c r="D6" s="221" t="s">
        <v>110</v>
      </c>
      <c r="E6" s="221">
        <v>5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180</v>
      </c>
      <c r="L6" s="221" t="s">
        <v>34</v>
      </c>
      <c r="M6" s="221" t="s">
        <v>102</v>
      </c>
      <c r="N6" s="221" t="s">
        <v>52</v>
      </c>
      <c r="O6" s="221" t="s">
        <v>53</v>
      </c>
      <c r="P6" s="221" t="s">
        <v>66</v>
      </c>
      <c r="Q6" s="221" t="s">
        <v>42</v>
      </c>
      <c r="R6" s="221" t="s">
        <v>113</v>
      </c>
      <c r="S6" s="221">
        <v>0.1</v>
      </c>
      <c r="T6" s="221"/>
      <c r="U6" s="221" t="s">
        <v>373</v>
      </c>
      <c r="V6" s="221" t="s">
        <v>32</v>
      </c>
      <c r="W6" s="221">
        <v>0.01</v>
      </c>
      <c r="X6" s="221" t="s">
        <v>46</v>
      </c>
      <c r="Y6" s="221" t="s">
        <v>295</v>
      </c>
      <c r="Z6" s="221" t="s">
        <v>352</v>
      </c>
      <c r="AA6" s="221">
        <v>2</v>
      </c>
      <c r="AB6" s="221" t="s">
        <v>127</v>
      </c>
      <c r="AC6" s="221" t="s">
        <v>353</v>
      </c>
      <c r="AD6" s="221" t="s">
        <v>116</v>
      </c>
      <c r="AE6" s="221"/>
    </row>
    <row r="7" spans="1:31" ht="15" customHeight="1" x14ac:dyDescent="0.25">
      <c r="A7" s="221" t="s">
        <v>211</v>
      </c>
      <c r="B7" s="221" t="s">
        <v>135</v>
      </c>
      <c r="C7" s="221">
        <v>0.1363</v>
      </c>
      <c r="D7" s="221" t="s">
        <v>109</v>
      </c>
      <c r="E7" s="221">
        <v>15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600</v>
      </c>
      <c r="L7" s="221" t="s">
        <v>34</v>
      </c>
      <c r="M7" s="221" t="s">
        <v>102</v>
      </c>
      <c r="N7" s="221" t="s">
        <v>52</v>
      </c>
      <c r="O7" s="221" t="s">
        <v>89</v>
      </c>
      <c r="P7" s="221" t="s">
        <v>66</v>
      </c>
      <c r="Q7" s="221" t="s">
        <v>42</v>
      </c>
      <c r="R7" s="221" t="s">
        <v>113</v>
      </c>
      <c r="S7" s="221" t="s">
        <v>181</v>
      </c>
      <c r="T7" s="221" t="s">
        <v>182</v>
      </c>
      <c r="U7" s="221" t="s">
        <v>183</v>
      </c>
      <c r="V7" s="221" t="s">
        <v>32</v>
      </c>
      <c r="W7" s="221">
        <v>5.0000000000000001E-3</v>
      </c>
      <c r="X7" s="221" t="s">
        <v>32</v>
      </c>
      <c r="Y7" s="221" t="s">
        <v>184</v>
      </c>
      <c r="Z7" s="221" t="s">
        <v>185</v>
      </c>
      <c r="AA7" s="221">
        <v>5</v>
      </c>
      <c r="AB7" s="221" t="s">
        <v>186</v>
      </c>
      <c r="AC7" s="221">
        <v>320</v>
      </c>
      <c r="AD7" s="221" t="s">
        <v>116</v>
      </c>
      <c r="AE7" s="221"/>
    </row>
    <row r="8" spans="1:31" ht="15" customHeight="1" x14ac:dyDescent="0.25">
      <c r="A8" s="221" t="s">
        <v>1261</v>
      </c>
      <c r="B8" s="221" t="s">
        <v>135</v>
      </c>
      <c r="C8" s="221">
        <v>8.4000000000000005E-2</v>
      </c>
      <c r="D8" s="221" t="s">
        <v>111</v>
      </c>
      <c r="E8" s="221">
        <v>10</v>
      </c>
      <c r="F8" s="221" t="s">
        <v>96</v>
      </c>
      <c r="G8" s="221"/>
      <c r="H8" s="221"/>
      <c r="I8" s="221" t="s">
        <v>32</v>
      </c>
      <c r="J8" s="221" t="s">
        <v>59</v>
      </c>
      <c r="K8" s="221">
        <v>18</v>
      </c>
      <c r="L8" s="221" t="s">
        <v>71</v>
      </c>
      <c r="M8" s="221"/>
      <c r="N8" s="221"/>
      <c r="O8" s="221" t="s">
        <v>53</v>
      </c>
      <c r="P8" s="221" t="s">
        <v>66</v>
      </c>
      <c r="Q8" s="221" t="s">
        <v>42</v>
      </c>
      <c r="R8" s="221" t="s">
        <v>113</v>
      </c>
      <c r="S8" s="221"/>
      <c r="T8" s="221"/>
      <c r="U8" s="221" t="s">
        <v>1257</v>
      </c>
      <c r="V8" s="221" t="s">
        <v>32</v>
      </c>
      <c r="W8" s="221">
        <v>0.01</v>
      </c>
      <c r="X8" s="221" t="s">
        <v>46</v>
      </c>
      <c r="Y8" s="221" t="s">
        <v>778</v>
      </c>
      <c r="Z8" s="221" t="s">
        <v>220</v>
      </c>
      <c r="AA8" s="221">
        <v>2</v>
      </c>
      <c r="AB8" s="221" t="s">
        <v>127</v>
      </c>
      <c r="AC8" s="221">
        <v>393</v>
      </c>
      <c r="AD8" s="221" t="s">
        <v>116</v>
      </c>
      <c r="AE8" s="221"/>
    </row>
    <row r="9" spans="1:31" ht="15" customHeight="1" x14ac:dyDescent="0.25">
      <c r="A9" s="221" t="s">
        <v>1191</v>
      </c>
      <c r="B9" s="221" t="s">
        <v>135</v>
      </c>
      <c r="C9" s="221"/>
      <c r="D9" s="221"/>
      <c r="E9" s="221">
        <v>10</v>
      </c>
      <c r="F9" s="221" t="s">
        <v>93</v>
      </c>
      <c r="G9" s="221"/>
      <c r="H9" s="221"/>
      <c r="I9" s="221" t="s">
        <v>46</v>
      </c>
      <c r="J9" s="221" t="s">
        <v>47</v>
      </c>
      <c r="K9" s="221">
        <v>60</v>
      </c>
      <c r="L9" s="221" t="s">
        <v>71</v>
      </c>
      <c r="M9" s="221" t="s">
        <v>102</v>
      </c>
      <c r="N9" s="221" t="s">
        <v>39</v>
      </c>
      <c r="O9" s="221" t="s">
        <v>90</v>
      </c>
      <c r="P9" s="221" t="s">
        <v>66</v>
      </c>
      <c r="Q9" s="221" t="s">
        <v>42</v>
      </c>
      <c r="R9" s="221" t="s">
        <v>113</v>
      </c>
      <c r="S9" s="221">
        <v>6.4255200000001205</v>
      </c>
      <c r="T9" s="221">
        <v>5</v>
      </c>
      <c r="U9" s="221"/>
      <c r="V9" s="221" t="s">
        <v>32</v>
      </c>
      <c r="W9" s="221">
        <v>5.0000000000000001E-3</v>
      </c>
      <c r="X9" s="221" t="s">
        <v>32</v>
      </c>
      <c r="Y9" s="221" t="s">
        <v>1192</v>
      </c>
      <c r="Z9" s="221" t="s">
        <v>1193</v>
      </c>
      <c r="AA9" s="221">
        <v>5</v>
      </c>
      <c r="AB9" s="221" t="s">
        <v>802</v>
      </c>
      <c r="AC9" s="221">
        <v>900</v>
      </c>
      <c r="AD9" s="221" t="s">
        <v>119</v>
      </c>
      <c r="AE9" s="221"/>
    </row>
    <row r="10" spans="1:31" ht="15" customHeight="1" x14ac:dyDescent="0.25">
      <c r="A10" s="221" t="s">
        <v>975</v>
      </c>
      <c r="B10" s="221" t="s">
        <v>135</v>
      </c>
      <c r="C10" s="221"/>
      <c r="D10" s="221"/>
      <c r="E10" s="221">
        <v>10</v>
      </c>
      <c r="F10" s="221" t="s">
        <v>93</v>
      </c>
      <c r="G10" s="221"/>
      <c r="H10" s="221"/>
      <c r="I10" s="221" t="s">
        <v>46</v>
      </c>
      <c r="J10" s="221" t="s">
        <v>59</v>
      </c>
      <c r="K10" s="221">
        <v>60</v>
      </c>
      <c r="L10" s="221" t="s">
        <v>48</v>
      </c>
      <c r="M10" s="221" t="s">
        <v>102</v>
      </c>
      <c r="N10" s="221" t="s">
        <v>52</v>
      </c>
      <c r="O10" s="221" t="s">
        <v>53</v>
      </c>
      <c r="P10" s="221" t="s">
        <v>66</v>
      </c>
      <c r="Q10" s="221" t="s">
        <v>42</v>
      </c>
      <c r="R10" s="221" t="s">
        <v>100</v>
      </c>
      <c r="S10" s="221"/>
      <c r="T10" s="221"/>
      <c r="U10" s="221" t="s">
        <v>165</v>
      </c>
      <c r="V10" s="221" t="s">
        <v>46</v>
      </c>
      <c r="W10" s="221"/>
      <c r="X10" s="221" t="s">
        <v>46</v>
      </c>
      <c r="Y10" s="221" t="s">
        <v>966</v>
      </c>
      <c r="Z10" s="221" t="s">
        <v>967</v>
      </c>
      <c r="AA10" s="221">
        <v>5</v>
      </c>
      <c r="AB10" s="221" t="s">
        <v>482</v>
      </c>
      <c r="AC10" s="221">
        <v>750</v>
      </c>
      <c r="AD10" s="221" t="s">
        <v>120</v>
      </c>
      <c r="AE10" s="221"/>
    </row>
    <row r="11" spans="1:31" ht="15" customHeight="1" x14ac:dyDescent="0.25">
      <c r="A11" s="221" t="s">
        <v>889</v>
      </c>
      <c r="B11" s="221" t="s">
        <v>135</v>
      </c>
      <c r="C11" s="221">
        <v>8.7999999999999995E-2</v>
      </c>
      <c r="D11" s="221" t="s">
        <v>109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5</v>
      </c>
      <c r="L11" s="221" t="s">
        <v>48</v>
      </c>
      <c r="M11" s="221" t="s">
        <v>102</v>
      </c>
      <c r="N11" s="221" t="s">
        <v>52</v>
      </c>
      <c r="O11" s="221" t="s">
        <v>53</v>
      </c>
      <c r="P11" s="221" t="s">
        <v>66</v>
      </c>
      <c r="Q11" s="221" t="s">
        <v>42</v>
      </c>
      <c r="R11" s="221" t="s">
        <v>113</v>
      </c>
      <c r="S11" s="221">
        <v>0</v>
      </c>
      <c r="T11" s="221" t="s">
        <v>55</v>
      </c>
      <c r="U11" s="221" t="s">
        <v>890</v>
      </c>
      <c r="V11" s="221" t="s">
        <v>32</v>
      </c>
      <c r="W11" s="221">
        <v>0.01</v>
      </c>
      <c r="X11" s="221" t="s">
        <v>46</v>
      </c>
      <c r="Y11" s="221" t="s">
        <v>410</v>
      </c>
      <c r="Z11" s="221" t="s">
        <v>220</v>
      </c>
      <c r="AA11" s="221">
        <v>10</v>
      </c>
      <c r="AB11" s="221" t="s">
        <v>482</v>
      </c>
      <c r="AC11" s="221">
        <v>750</v>
      </c>
      <c r="AD11" s="221" t="s">
        <v>116</v>
      </c>
      <c r="AE11" s="221"/>
    </row>
    <row r="12" spans="1:31" ht="15" customHeight="1" x14ac:dyDescent="0.25">
      <c r="A12" s="221" t="s">
        <v>888</v>
      </c>
      <c r="B12" s="221" t="s">
        <v>135</v>
      </c>
      <c r="C12" s="221">
        <v>8.6999999999999994E-2</v>
      </c>
      <c r="D12" s="221" t="s">
        <v>111</v>
      </c>
      <c r="E12" s="221">
        <v>5</v>
      </c>
      <c r="F12" s="221" t="s">
        <v>93</v>
      </c>
      <c r="G12" s="221"/>
      <c r="H12" s="221"/>
      <c r="I12" s="221" t="s">
        <v>826</v>
      </c>
      <c r="J12" s="221" t="s">
        <v>59</v>
      </c>
      <c r="K12" s="221">
        <v>240</v>
      </c>
      <c r="L12" s="221" t="s">
        <v>457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5.0000000000000001E-3</v>
      </c>
      <c r="X12" s="221" t="s">
        <v>415</v>
      </c>
      <c r="Y12" s="221" t="s">
        <v>872</v>
      </c>
      <c r="Z12" s="221" t="s">
        <v>873</v>
      </c>
      <c r="AA12" s="221">
        <v>2</v>
      </c>
      <c r="AB12" s="221" t="s">
        <v>812</v>
      </c>
      <c r="AC12" s="221">
        <v>350</v>
      </c>
      <c r="AD12" s="221" t="s">
        <v>116</v>
      </c>
      <c r="AE12" s="221"/>
    </row>
    <row r="13" spans="1:31" ht="15" customHeight="1" x14ac:dyDescent="0.25">
      <c r="A13" s="221" t="s">
        <v>523</v>
      </c>
      <c r="B13" s="221" t="s">
        <v>135</v>
      </c>
      <c r="C13" s="221">
        <v>0.16800000000000001</v>
      </c>
      <c r="D13" s="221" t="s">
        <v>111</v>
      </c>
      <c r="E13" s="221">
        <v>10</v>
      </c>
      <c r="F13" s="221" t="s">
        <v>93</v>
      </c>
      <c r="G13" s="221"/>
      <c r="H13" s="221"/>
      <c r="I13" s="221" t="s">
        <v>32</v>
      </c>
      <c r="J13" s="221" t="s">
        <v>70</v>
      </c>
      <c r="K13" s="221">
        <v>900</v>
      </c>
      <c r="L13" s="221" t="s">
        <v>48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113</v>
      </c>
      <c r="S13" s="221">
        <v>0.01</v>
      </c>
      <c r="T13" s="221"/>
      <c r="U13" s="221" t="s">
        <v>165</v>
      </c>
      <c r="V13" s="221" t="s">
        <v>32</v>
      </c>
      <c r="W13" s="221">
        <v>0.01</v>
      </c>
      <c r="X13" s="221" t="s">
        <v>46</v>
      </c>
      <c r="Y13" s="221" t="s">
        <v>529</v>
      </c>
      <c r="Z13" s="221" t="s">
        <v>528</v>
      </c>
      <c r="AA13" s="221">
        <v>2</v>
      </c>
      <c r="AB13" s="221" t="s">
        <v>482</v>
      </c>
      <c r="AC13" s="221">
        <v>172</v>
      </c>
      <c r="AD13" s="221" t="s">
        <v>116</v>
      </c>
      <c r="AE13" s="221"/>
    </row>
    <row r="14" spans="1:31" ht="15" customHeight="1" x14ac:dyDescent="0.25">
      <c r="A14" s="221" t="s">
        <v>396</v>
      </c>
      <c r="B14" s="221" t="s">
        <v>135</v>
      </c>
      <c r="C14" s="221">
        <v>0.11700000000000001</v>
      </c>
      <c r="D14" s="221" t="s">
        <v>111</v>
      </c>
      <c r="E14" s="221">
        <v>10</v>
      </c>
      <c r="F14" s="221" t="s">
        <v>93</v>
      </c>
      <c r="G14" s="221"/>
      <c r="H14" s="221"/>
      <c r="I14" s="221" t="s">
        <v>32</v>
      </c>
      <c r="J14" s="221" t="s">
        <v>59</v>
      </c>
      <c r="K14" s="221">
        <v>900</v>
      </c>
      <c r="L14" s="221" t="s">
        <v>34</v>
      </c>
      <c r="M14" s="221" t="s">
        <v>102</v>
      </c>
      <c r="N14" s="221" t="s">
        <v>52</v>
      </c>
      <c r="O14" s="221" t="s">
        <v>85</v>
      </c>
      <c r="P14" s="221" t="s">
        <v>66</v>
      </c>
      <c r="Q14" s="221" t="s">
        <v>42</v>
      </c>
      <c r="R14" s="221" t="s">
        <v>113</v>
      </c>
      <c r="S14" s="221"/>
      <c r="T14" s="221"/>
      <c r="U14" s="221"/>
      <c r="V14" s="221" t="s">
        <v>32</v>
      </c>
      <c r="W14" s="221" t="s">
        <v>397</v>
      </c>
      <c r="X14" s="221" t="s">
        <v>32</v>
      </c>
      <c r="Y14" s="221" t="s">
        <v>403</v>
      </c>
      <c r="Z14" s="221" t="s">
        <v>404</v>
      </c>
      <c r="AA14" s="221">
        <v>5</v>
      </c>
      <c r="AB14" s="221" t="s">
        <v>405</v>
      </c>
      <c r="AC14" s="221"/>
      <c r="AD14" s="221" t="s">
        <v>116</v>
      </c>
      <c r="AE14" s="221"/>
    </row>
    <row r="15" spans="1:31" ht="15" customHeight="1" x14ac:dyDescent="0.25">
      <c r="A15" s="221" t="s">
        <v>1043</v>
      </c>
      <c r="B15" s="221" t="s">
        <v>135</v>
      </c>
      <c r="C15" s="221">
        <v>0.11</v>
      </c>
      <c r="D15" s="221" t="s">
        <v>109</v>
      </c>
      <c r="E15" s="221">
        <v>10</v>
      </c>
      <c r="F15" s="221" t="s">
        <v>93</v>
      </c>
      <c r="G15" s="221"/>
      <c r="H15" s="221"/>
      <c r="I15" s="221" t="s">
        <v>46</v>
      </c>
      <c r="J15" s="221" t="s">
        <v>59</v>
      </c>
      <c r="K15" s="221">
        <v>300</v>
      </c>
      <c r="L15" s="221" t="s">
        <v>34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 t="s">
        <v>976</v>
      </c>
      <c r="T15" s="221" t="s">
        <v>896</v>
      </c>
      <c r="U15" s="221" t="s">
        <v>990</v>
      </c>
      <c r="V15" s="221" t="s">
        <v>32</v>
      </c>
      <c r="W15" s="221" t="s">
        <v>894</v>
      </c>
      <c r="X15" s="221" t="s">
        <v>46</v>
      </c>
      <c r="Y15" s="221" t="s">
        <v>991</v>
      </c>
      <c r="Z15" s="221" t="s">
        <v>986</v>
      </c>
      <c r="AA15" s="221">
        <v>5</v>
      </c>
      <c r="AB15" s="221" t="s">
        <v>987</v>
      </c>
      <c r="AC15" s="221">
        <v>500</v>
      </c>
      <c r="AD15" s="221" t="s">
        <v>116</v>
      </c>
      <c r="AE15" s="221"/>
    </row>
    <row r="16" spans="1:31" ht="15" customHeight="1" x14ac:dyDescent="0.25">
      <c r="A16" s="223" t="s">
        <v>337</v>
      </c>
      <c r="B16" s="223" t="s">
        <v>135</v>
      </c>
      <c r="C16" s="223">
        <v>0.15</v>
      </c>
      <c r="D16" s="223" t="s">
        <v>109</v>
      </c>
      <c r="E16" s="223">
        <v>10</v>
      </c>
      <c r="F16" s="223" t="s">
        <v>93</v>
      </c>
      <c r="G16" s="223"/>
      <c r="H16" s="223"/>
      <c r="I16" s="223" t="s">
        <v>32</v>
      </c>
      <c r="J16" s="223" t="s">
        <v>59</v>
      </c>
      <c r="K16" s="223">
        <v>900</v>
      </c>
      <c r="L16" s="223" t="s">
        <v>48</v>
      </c>
      <c r="M16" s="223" t="s">
        <v>102</v>
      </c>
      <c r="N16" s="223" t="s">
        <v>39</v>
      </c>
      <c r="O16" s="223" t="s">
        <v>85</v>
      </c>
      <c r="P16" s="223" t="s">
        <v>66</v>
      </c>
      <c r="Q16" s="223" t="s">
        <v>42</v>
      </c>
      <c r="R16" s="223" t="s">
        <v>113</v>
      </c>
      <c r="S16" s="223">
        <v>5</v>
      </c>
      <c r="T16" s="223">
        <v>5</v>
      </c>
      <c r="U16" s="223" t="s">
        <v>322</v>
      </c>
      <c r="V16" s="223" t="s">
        <v>32</v>
      </c>
      <c r="W16" s="223">
        <v>0.01</v>
      </c>
      <c r="X16" s="223" t="s">
        <v>32</v>
      </c>
      <c r="Y16" s="223" t="s">
        <v>323</v>
      </c>
      <c r="Z16" s="223" t="s">
        <v>324</v>
      </c>
      <c r="AA16" s="223">
        <v>2</v>
      </c>
      <c r="AB16" s="223" t="s">
        <v>325</v>
      </c>
      <c r="AC16" s="223">
        <v>842</v>
      </c>
      <c r="AD16" s="223" t="s">
        <v>116</v>
      </c>
      <c r="AE16" s="223"/>
    </row>
    <row r="17" spans="1:31" ht="15" customHeight="1" x14ac:dyDescent="0.25">
      <c r="A17" s="221" t="s">
        <v>440</v>
      </c>
      <c r="B17" s="221" t="s">
        <v>135</v>
      </c>
      <c r="C17" s="221"/>
      <c r="D17" s="221"/>
      <c r="E17" s="221">
        <v>10</v>
      </c>
      <c r="F17" s="221" t="s">
        <v>93</v>
      </c>
      <c r="G17" s="221"/>
      <c r="H17" s="221"/>
      <c r="I17" s="221" t="s">
        <v>46</v>
      </c>
      <c r="J17" s="221" t="s">
        <v>59</v>
      </c>
      <c r="K17" s="221">
        <v>600</v>
      </c>
      <c r="L17" s="221" t="s">
        <v>35</v>
      </c>
      <c r="M17" s="221" t="s">
        <v>102</v>
      </c>
      <c r="N17" s="221" t="s">
        <v>78</v>
      </c>
      <c r="O17" s="221" t="s">
        <v>85</v>
      </c>
      <c r="P17" s="221" t="s">
        <v>66</v>
      </c>
      <c r="Q17" s="221" t="s">
        <v>42</v>
      </c>
      <c r="R17" s="221" t="s">
        <v>113</v>
      </c>
      <c r="S17" s="221"/>
      <c r="T17" s="221"/>
      <c r="U17" s="221"/>
      <c r="V17" s="221" t="s">
        <v>32</v>
      </c>
      <c r="W17" s="221">
        <v>5.0000000000000001E-3</v>
      </c>
      <c r="X17" s="221" t="s">
        <v>32</v>
      </c>
      <c r="Y17" s="221" t="s">
        <v>441</v>
      </c>
      <c r="Z17" s="221" t="s">
        <v>442</v>
      </c>
      <c r="AA17" s="221">
        <v>20</v>
      </c>
      <c r="AB17" s="221"/>
      <c r="AC17" s="221">
        <v>850</v>
      </c>
      <c r="AD17" s="221" t="s">
        <v>117</v>
      </c>
      <c r="AE17" s="221"/>
    </row>
    <row r="18" spans="1:31" ht="15" customHeight="1" x14ac:dyDescent="0.25">
      <c r="A18" s="221" t="s">
        <v>809</v>
      </c>
      <c r="B18" s="221" t="s">
        <v>135</v>
      </c>
      <c r="C18" s="221">
        <v>8.4000000000000005E-2</v>
      </c>
      <c r="D18" s="221" t="s">
        <v>109</v>
      </c>
      <c r="E18" s="221"/>
      <c r="F18" s="221" t="s">
        <v>93</v>
      </c>
      <c r="G18" s="221" t="s">
        <v>810</v>
      </c>
      <c r="H18" s="221"/>
      <c r="I18" s="221" t="s">
        <v>46</v>
      </c>
      <c r="J18" s="221" t="s">
        <v>59</v>
      </c>
      <c r="K18" s="221">
        <v>300</v>
      </c>
      <c r="L18" s="221" t="s">
        <v>35</v>
      </c>
      <c r="M18" s="221" t="s">
        <v>102</v>
      </c>
      <c r="N18" s="221" t="s">
        <v>52</v>
      </c>
      <c r="O18" s="221" t="s">
        <v>53</v>
      </c>
      <c r="P18" s="221" t="s">
        <v>77</v>
      </c>
      <c r="Q18" s="221" t="s">
        <v>42</v>
      </c>
      <c r="R18" s="221" t="s">
        <v>113</v>
      </c>
      <c r="S18" s="221"/>
      <c r="T18" s="221"/>
      <c r="U18" s="221" t="s">
        <v>165</v>
      </c>
      <c r="V18" s="221" t="s">
        <v>32</v>
      </c>
      <c r="W18" s="221">
        <v>0.01</v>
      </c>
      <c r="X18" s="221" t="s">
        <v>46</v>
      </c>
      <c r="Y18" s="221" t="s">
        <v>341</v>
      </c>
      <c r="Z18" s="221" t="s">
        <v>811</v>
      </c>
      <c r="AA18" s="221">
        <v>0.5</v>
      </c>
      <c r="AB18" s="221" t="s">
        <v>812</v>
      </c>
      <c r="AC18" s="221">
        <v>700</v>
      </c>
      <c r="AD18" s="221" t="s">
        <v>117</v>
      </c>
      <c r="AE18" s="221"/>
    </row>
    <row r="19" spans="1:31" ht="15" customHeight="1" x14ac:dyDescent="0.25">
      <c r="A19" s="221" t="s">
        <v>311</v>
      </c>
      <c r="B19" s="221" t="s">
        <v>135</v>
      </c>
      <c r="C19" s="221">
        <v>0.08</v>
      </c>
      <c r="D19" s="221" t="s">
        <v>111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180</v>
      </c>
      <c r="L19" s="221" t="s">
        <v>315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>
        <v>6</v>
      </c>
      <c r="T19" s="221"/>
      <c r="U19" s="221"/>
      <c r="V19" s="221" t="s">
        <v>32</v>
      </c>
      <c r="W19" s="221">
        <v>5.0000000000000001E-3</v>
      </c>
      <c r="X19" s="221"/>
      <c r="Y19" s="221" t="s">
        <v>316</v>
      </c>
      <c r="Z19" s="221" t="s">
        <v>220</v>
      </c>
      <c r="AA19" s="221">
        <v>5</v>
      </c>
      <c r="AB19" s="221"/>
      <c r="AC19" s="221"/>
      <c r="AD19" s="221"/>
      <c r="AE19" s="221"/>
    </row>
    <row r="20" spans="1:31" ht="15" customHeight="1" x14ac:dyDescent="0.25">
      <c r="A20" s="221" t="s">
        <v>470</v>
      </c>
      <c r="B20" s="221" t="s">
        <v>135</v>
      </c>
      <c r="C20" s="221">
        <v>0.113</v>
      </c>
      <c r="D20" s="221" t="s">
        <v>111</v>
      </c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300</v>
      </c>
      <c r="L20" s="221" t="s">
        <v>34</v>
      </c>
      <c r="M20" s="221" t="s">
        <v>102</v>
      </c>
      <c r="N20" s="221" t="s">
        <v>52</v>
      </c>
      <c r="O20" s="221" t="s">
        <v>53</v>
      </c>
      <c r="P20" s="221" t="s">
        <v>66</v>
      </c>
      <c r="Q20" s="221" t="s">
        <v>42</v>
      </c>
      <c r="R20" s="221" t="s">
        <v>113</v>
      </c>
      <c r="S20" s="221">
        <v>6</v>
      </c>
      <c r="T20" s="221"/>
      <c r="U20" s="221"/>
      <c r="V20" s="221" t="s">
        <v>32</v>
      </c>
      <c r="W20" s="221">
        <v>0.01</v>
      </c>
      <c r="X20" s="221" t="s">
        <v>46</v>
      </c>
      <c r="Y20" s="221" t="s">
        <v>474</v>
      </c>
      <c r="Z20" s="221" t="s">
        <v>220</v>
      </c>
      <c r="AA20" s="221">
        <v>1</v>
      </c>
      <c r="AB20" s="221" t="s">
        <v>475</v>
      </c>
      <c r="AC20" s="221">
        <v>490</v>
      </c>
      <c r="AD20" s="221" t="s">
        <v>117</v>
      </c>
      <c r="AE20" s="221"/>
    </row>
    <row r="21" spans="1:31" ht="15" customHeight="1" x14ac:dyDescent="0.25">
      <c r="A21" s="221" t="s">
        <v>280</v>
      </c>
      <c r="B21" s="221" t="s">
        <v>135</v>
      </c>
      <c r="C21" s="221">
        <v>7.1999999999999995E-2</v>
      </c>
      <c r="D21" s="221" t="s">
        <v>111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120</v>
      </c>
      <c r="L21" s="221" t="s">
        <v>34</v>
      </c>
      <c r="M21" s="221" t="s">
        <v>103</v>
      </c>
      <c r="N21" s="221" t="s">
        <v>39</v>
      </c>
      <c r="O21" s="221" t="s">
        <v>40</v>
      </c>
      <c r="P21" s="221" t="s">
        <v>226</v>
      </c>
      <c r="Q21" s="221" t="s">
        <v>55</v>
      </c>
      <c r="R21" s="221" t="s">
        <v>113</v>
      </c>
      <c r="S21" s="221">
        <v>4.0000000000000001E-3</v>
      </c>
      <c r="T21" s="221"/>
      <c r="U21" s="221">
        <v>274</v>
      </c>
      <c r="V21" s="221" t="s">
        <v>32</v>
      </c>
      <c r="W21" s="221">
        <v>3.0000000000000001E-3</v>
      </c>
      <c r="X21" s="221" t="s">
        <v>46</v>
      </c>
      <c r="Y21" s="221" t="s">
        <v>227</v>
      </c>
      <c r="Z21" s="221" t="s">
        <v>228</v>
      </c>
      <c r="AA21" s="221">
        <v>2</v>
      </c>
      <c r="AB21" s="221" t="s">
        <v>127</v>
      </c>
      <c r="AC21" s="221">
        <v>11</v>
      </c>
      <c r="AD21" s="221" t="s">
        <v>116</v>
      </c>
      <c r="AE21" s="221"/>
    </row>
    <row r="22" spans="1:31" ht="15" customHeight="1" x14ac:dyDescent="0.25">
      <c r="A22" s="221" t="s">
        <v>1216</v>
      </c>
      <c r="B22" s="221" t="s">
        <v>135</v>
      </c>
      <c r="C22" s="221">
        <v>0.10299999999999999</v>
      </c>
      <c r="D22" s="221" t="s">
        <v>110</v>
      </c>
      <c r="E22" s="221">
        <v>10</v>
      </c>
      <c r="F22" s="221" t="s">
        <v>93</v>
      </c>
      <c r="G22" s="221"/>
      <c r="H22" s="221"/>
      <c r="I22" s="221" t="s">
        <v>32</v>
      </c>
      <c r="J22" s="221" t="s">
        <v>59</v>
      </c>
      <c r="K22" s="221">
        <v>600</v>
      </c>
      <c r="L22" s="221" t="s">
        <v>35</v>
      </c>
      <c r="M22" s="221" t="s">
        <v>102</v>
      </c>
      <c r="N22" s="221" t="s">
        <v>52</v>
      </c>
      <c r="O22" s="221" t="s">
        <v>85</v>
      </c>
      <c r="P22" s="221" t="s">
        <v>66</v>
      </c>
      <c r="Q22" s="221" t="s">
        <v>42</v>
      </c>
      <c r="R22" s="221" t="s">
        <v>113</v>
      </c>
      <c r="S22" s="221">
        <v>0.17799999999999999</v>
      </c>
      <c r="T22" s="221">
        <v>-0.24</v>
      </c>
      <c r="U22" s="221" t="s">
        <v>1231</v>
      </c>
      <c r="V22" s="221" t="s">
        <v>32</v>
      </c>
      <c r="W22" s="221">
        <v>1E-3</v>
      </c>
      <c r="X22" s="221" t="s">
        <v>32</v>
      </c>
      <c r="Y22" s="221" t="s">
        <v>1221</v>
      </c>
      <c r="Z22" s="221" t="s">
        <v>1222</v>
      </c>
      <c r="AA22" s="221">
        <v>5</v>
      </c>
      <c r="AB22" s="221" t="s">
        <v>216</v>
      </c>
      <c r="AC22" s="221">
        <v>842</v>
      </c>
      <c r="AD22" s="221" t="s">
        <v>116</v>
      </c>
      <c r="AE22" s="221"/>
    </row>
    <row r="23" spans="1:31" ht="15" customHeight="1" x14ac:dyDescent="0.25">
      <c r="A23" s="221" t="s">
        <v>288</v>
      </c>
      <c r="B23" s="221" t="s">
        <v>135</v>
      </c>
      <c r="C23" s="221" t="s">
        <v>286</v>
      </c>
      <c r="D23" s="221" t="s">
        <v>111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60</v>
      </c>
      <c r="L23" s="221" t="s">
        <v>48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 t="s">
        <v>42</v>
      </c>
      <c r="R23" s="221" t="s">
        <v>100</v>
      </c>
      <c r="S23" s="221"/>
      <c r="T23" s="221"/>
      <c r="U23" s="221"/>
      <c r="V23" s="221" t="s">
        <v>46</v>
      </c>
      <c r="W23" s="221" t="s">
        <v>281</v>
      </c>
      <c r="X23" s="221" t="s">
        <v>46</v>
      </c>
      <c r="Y23" s="221"/>
      <c r="Z23" s="221"/>
      <c r="AA23" s="221">
        <v>5</v>
      </c>
      <c r="AB23" s="221"/>
      <c r="AC23" s="221" t="s">
        <v>287</v>
      </c>
      <c r="AD23" s="221" t="s">
        <v>120</v>
      </c>
      <c r="AE23" s="221"/>
    </row>
    <row r="24" spans="1:31" ht="15" customHeight="1" x14ac:dyDescent="0.25">
      <c r="A24" s="221" t="s">
        <v>899</v>
      </c>
      <c r="B24" s="221" t="s">
        <v>135</v>
      </c>
      <c r="C24" s="221">
        <v>0.1</v>
      </c>
      <c r="D24" s="221" t="s">
        <v>900</v>
      </c>
      <c r="E24" s="221">
        <v>10</v>
      </c>
      <c r="F24" s="221" t="s">
        <v>901</v>
      </c>
      <c r="G24" s="221"/>
      <c r="H24" s="221"/>
      <c r="I24" s="221" t="s">
        <v>902</v>
      </c>
      <c r="J24" s="221" t="s">
        <v>59</v>
      </c>
      <c r="K24" s="221">
        <v>300</v>
      </c>
      <c r="L24" s="221" t="s">
        <v>34</v>
      </c>
      <c r="M24" s="221" t="s">
        <v>102</v>
      </c>
      <c r="N24" s="221" t="s">
        <v>52</v>
      </c>
      <c r="O24" s="221" t="s">
        <v>904</v>
      </c>
      <c r="P24" s="221" t="s">
        <v>911</v>
      </c>
      <c r="Q24" s="221" t="s">
        <v>42</v>
      </c>
      <c r="R24" s="221" t="s">
        <v>113</v>
      </c>
      <c r="S24" s="221"/>
      <c r="T24" s="221"/>
      <c r="U24" s="221"/>
      <c r="V24" s="221" t="s">
        <v>905</v>
      </c>
      <c r="W24" s="221">
        <v>0.01</v>
      </c>
      <c r="X24" s="221" t="s">
        <v>906</v>
      </c>
      <c r="Y24" s="221" t="s">
        <v>912</v>
      </c>
      <c r="Z24" s="221" t="s">
        <v>220</v>
      </c>
      <c r="AA24" s="221">
        <v>5</v>
      </c>
      <c r="AB24" s="221" t="s">
        <v>909</v>
      </c>
      <c r="AC24" s="221">
        <v>402</v>
      </c>
      <c r="AD24" s="221"/>
      <c r="AE24" s="221"/>
    </row>
    <row r="25" spans="1:31" ht="15" customHeight="1" x14ac:dyDescent="0.25">
      <c r="A25" s="221" t="s">
        <v>480</v>
      </c>
      <c r="B25" s="221" t="s">
        <v>135</v>
      </c>
      <c r="C25" s="221">
        <v>0.12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120</v>
      </c>
      <c r="L25" s="221" t="s">
        <v>34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/>
      <c r="T25" s="221"/>
      <c r="U25" s="221"/>
      <c r="V25" s="221" t="s">
        <v>32</v>
      </c>
      <c r="W25" s="221">
        <v>0.01</v>
      </c>
      <c r="X25" s="221" t="s">
        <v>32</v>
      </c>
      <c r="Y25" s="221" t="s">
        <v>481</v>
      </c>
      <c r="Z25" s="221" t="s">
        <v>220</v>
      </c>
      <c r="AA25" s="221">
        <v>5</v>
      </c>
      <c r="AB25" s="221" t="s">
        <v>482</v>
      </c>
      <c r="AC25" s="221">
        <v>370</v>
      </c>
      <c r="AD25" s="221"/>
      <c r="AE25" s="221"/>
    </row>
    <row r="26" spans="1:31" ht="15" customHeight="1" x14ac:dyDescent="0.25">
      <c r="A26" s="221" t="s">
        <v>1247</v>
      </c>
      <c r="B26" s="221" t="s">
        <v>135</v>
      </c>
      <c r="C26" s="221">
        <v>0.15</v>
      </c>
      <c r="D26" s="221" t="s">
        <v>110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60</v>
      </c>
      <c r="L26" s="221" t="s">
        <v>34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>
        <v>1</v>
      </c>
      <c r="T26" s="221"/>
      <c r="U26" s="221" t="s">
        <v>917</v>
      </c>
      <c r="V26" s="221" t="s">
        <v>32</v>
      </c>
      <c r="W26" s="221">
        <v>0.01</v>
      </c>
      <c r="X26" s="221" t="s">
        <v>46</v>
      </c>
      <c r="Y26" s="221" t="s">
        <v>295</v>
      </c>
      <c r="Z26" s="221" t="s">
        <v>718</v>
      </c>
      <c r="AA26" s="221">
        <v>5</v>
      </c>
      <c r="AB26" s="221" t="s">
        <v>526</v>
      </c>
      <c r="AC26" s="221">
        <v>425</v>
      </c>
      <c r="AD26" s="221" t="s">
        <v>117</v>
      </c>
      <c r="AE26" s="221"/>
    </row>
    <row r="27" spans="1:31" ht="15" customHeight="1" x14ac:dyDescent="0.25">
      <c r="A27" s="221" t="s">
        <v>338</v>
      </c>
      <c r="B27" s="221" t="s">
        <v>135</v>
      </c>
      <c r="C27" s="221">
        <v>9.9000000000000005E-2</v>
      </c>
      <c r="D27" s="221" t="s">
        <v>111</v>
      </c>
      <c r="E27" s="221">
        <v>10</v>
      </c>
      <c r="F27" s="221" t="s">
        <v>96</v>
      </c>
      <c r="G27" s="221"/>
      <c r="H27" s="221"/>
      <c r="I27" s="221" t="s">
        <v>32</v>
      </c>
      <c r="J27" s="221" t="s">
        <v>59</v>
      </c>
      <c r="K27" s="221">
        <v>3</v>
      </c>
      <c r="L27" s="221" t="s">
        <v>339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0</v>
      </c>
      <c r="T27" s="221"/>
      <c r="U27" s="221" t="s">
        <v>165</v>
      </c>
      <c r="V27" s="221" t="s">
        <v>32</v>
      </c>
      <c r="W27" s="221"/>
      <c r="X27" s="221"/>
      <c r="Y27" s="221" t="s">
        <v>341</v>
      </c>
      <c r="Z27" s="221" t="s">
        <v>342</v>
      </c>
      <c r="AA27" s="221">
        <v>2</v>
      </c>
      <c r="AB27" s="221" t="s">
        <v>343</v>
      </c>
      <c r="AC27" s="221">
        <v>523</v>
      </c>
      <c r="AD27" s="221" t="s">
        <v>116</v>
      </c>
      <c r="AE27" s="221"/>
    </row>
    <row r="28" spans="1:31" ht="15" customHeight="1" x14ac:dyDescent="0.25">
      <c r="A28" s="221" t="s">
        <v>808</v>
      </c>
      <c r="B28" s="221" t="s">
        <v>135</v>
      </c>
      <c r="C28" s="224">
        <v>7.5999999999999998E-2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300</v>
      </c>
      <c r="L28" s="221" t="s">
        <v>48</v>
      </c>
      <c r="M28" s="221" t="s">
        <v>102</v>
      </c>
      <c r="N28" s="221" t="s">
        <v>39</v>
      </c>
      <c r="O28" s="221" t="s">
        <v>85</v>
      </c>
      <c r="P28" s="221" t="s">
        <v>66</v>
      </c>
      <c r="Q28" s="221" t="s">
        <v>42</v>
      </c>
      <c r="R28" s="221" t="s">
        <v>113</v>
      </c>
      <c r="S28" s="221">
        <v>-0.05</v>
      </c>
      <c r="T28" s="221">
        <v>3.21</v>
      </c>
      <c r="U28" s="221" t="s">
        <v>664</v>
      </c>
      <c r="V28" s="221" t="s">
        <v>32</v>
      </c>
      <c r="W28" s="221">
        <v>5.0000000000000001E-3</v>
      </c>
      <c r="X28" s="221" t="s">
        <v>32</v>
      </c>
      <c r="Y28" s="221" t="s">
        <v>788</v>
      </c>
      <c r="Z28" s="221" t="s">
        <v>789</v>
      </c>
      <c r="AA28" s="221">
        <v>5</v>
      </c>
      <c r="AB28" s="221" t="s">
        <v>790</v>
      </c>
      <c r="AC28" s="221">
        <v>942</v>
      </c>
      <c r="AD28" s="221" t="s">
        <v>116</v>
      </c>
      <c r="AE28" s="221"/>
    </row>
    <row r="29" spans="1:31" ht="15" customHeight="1" x14ac:dyDescent="0.25">
      <c r="A29" s="221" t="s">
        <v>921</v>
      </c>
      <c r="B29" s="221" t="s">
        <v>135</v>
      </c>
      <c r="C29" s="221">
        <v>0.15</v>
      </c>
      <c r="D29" s="221" t="s">
        <v>109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120</v>
      </c>
      <c r="L29" s="221" t="s">
        <v>71</v>
      </c>
      <c r="M29" s="221" t="s">
        <v>103</v>
      </c>
      <c r="N29" s="221" t="s">
        <v>39</v>
      </c>
      <c r="O29" s="221" t="s">
        <v>76</v>
      </c>
      <c r="P29" s="221" t="s">
        <v>41</v>
      </c>
      <c r="Q29" s="221"/>
      <c r="R29" s="221" t="s">
        <v>113</v>
      </c>
      <c r="S29" s="221">
        <v>5</v>
      </c>
      <c r="T29" s="221"/>
      <c r="U29" s="221" t="s">
        <v>932</v>
      </c>
      <c r="V29" s="221" t="s">
        <v>32</v>
      </c>
      <c r="W29" s="221">
        <v>0.01</v>
      </c>
      <c r="X29" s="221" t="s">
        <v>32</v>
      </c>
      <c r="Y29" s="221" t="s">
        <v>928</v>
      </c>
      <c r="Z29" s="221" t="s">
        <v>929</v>
      </c>
      <c r="AA29" s="221">
        <v>10</v>
      </c>
      <c r="AB29" s="221" t="s">
        <v>930</v>
      </c>
      <c r="AC29" s="221"/>
      <c r="AD29" s="221"/>
      <c r="AE29" s="221"/>
    </row>
    <row r="30" spans="1:31" ht="15" customHeight="1" x14ac:dyDescent="0.25">
      <c r="A30" s="221" t="s">
        <v>1318</v>
      </c>
      <c r="B30" s="221" t="s">
        <v>135</v>
      </c>
      <c r="C30" s="221">
        <v>0.12</v>
      </c>
      <c r="D30" s="221" t="s">
        <v>111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47</v>
      </c>
      <c r="K30" s="221">
        <v>120</v>
      </c>
      <c r="L30" s="221" t="s">
        <v>35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113</v>
      </c>
      <c r="S30" s="221"/>
      <c r="T30" s="221"/>
      <c r="U30" s="221" t="s">
        <v>890</v>
      </c>
      <c r="V30" s="221" t="s">
        <v>32</v>
      </c>
      <c r="W30" s="221">
        <v>0.01</v>
      </c>
      <c r="X30" s="221" t="s">
        <v>46</v>
      </c>
      <c r="Y30" s="221" t="s">
        <v>1308</v>
      </c>
      <c r="Z30" s="221" t="s">
        <v>641</v>
      </c>
      <c r="AA30" s="221">
        <v>2</v>
      </c>
      <c r="AB30" s="221" t="s">
        <v>1309</v>
      </c>
      <c r="AC30" s="221">
        <v>600</v>
      </c>
      <c r="AD30" s="221" t="s">
        <v>116</v>
      </c>
      <c r="AE30" s="221"/>
    </row>
    <row r="31" spans="1:31" ht="15" customHeight="1" x14ac:dyDescent="0.25">
      <c r="A31" s="221" t="s">
        <v>1179</v>
      </c>
      <c r="B31" s="221" t="s">
        <v>135</v>
      </c>
      <c r="C31" s="221"/>
      <c r="D31" s="221" t="s">
        <v>109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300</v>
      </c>
      <c r="L31" s="221" t="s">
        <v>48</v>
      </c>
      <c r="M31" s="221" t="s">
        <v>102</v>
      </c>
      <c r="N31" s="221" t="s">
        <v>52</v>
      </c>
      <c r="O31" s="221" t="s">
        <v>53</v>
      </c>
      <c r="P31" s="221"/>
      <c r="Q31" s="221"/>
      <c r="R31" s="221"/>
      <c r="S31" s="221"/>
      <c r="T31" s="221"/>
      <c r="U31" s="221"/>
      <c r="V31" s="221" t="s">
        <v>46</v>
      </c>
      <c r="W31" s="221"/>
      <c r="X31" s="221"/>
      <c r="Y31" s="221"/>
      <c r="Z31" s="221"/>
      <c r="AA31" s="221"/>
      <c r="AB31" s="221"/>
      <c r="AC31" s="221"/>
      <c r="AD31" s="221"/>
      <c r="AE31" s="221"/>
    </row>
    <row r="32" spans="1:31" ht="15" customHeight="1" x14ac:dyDescent="0.25">
      <c r="A32" s="221" t="s">
        <v>1115</v>
      </c>
      <c r="B32" s="221" t="s">
        <v>135</v>
      </c>
      <c r="C32" s="221" t="s">
        <v>1108</v>
      </c>
      <c r="D32" s="221"/>
      <c r="E32" s="221">
        <v>10</v>
      </c>
      <c r="F32" s="221" t="s">
        <v>93</v>
      </c>
      <c r="G32" s="221"/>
      <c r="H32" s="221"/>
      <c r="I32" s="221"/>
      <c r="J32" s="221" t="s">
        <v>1109</v>
      </c>
      <c r="K32" s="221">
        <v>10</v>
      </c>
      <c r="L32" s="221" t="s">
        <v>1110</v>
      </c>
      <c r="M32" s="221" t="s">
        <v>102</v>
      </c>
      <c r="N32" s="221" t="s">
        <v>39</v>
      </c>
      <c r="O32" s="221" t="s">
        <v>89</v>
      </c>
      <c r="P32" s="221" t="s">
        <v>1112</v>
      </c>
      <c r="Q32" s="221"/>
      <c r="R32" s="221"/>
      <c r="S32" s="221"/>
      <c r="T32" s="221">
        <v>5</v>
      </c>
      <c r="U32" s="221"/>
      <c r="V32" s="221"/>
      <c r="W32" s="221"/>
      <c r="X32" s="221" t="s">
        <v>826</v>
      </c>
      <c r="Y32" s="221"/>
      <c r="Z32" s="221" t="s">
        <v>220</v>
      </c>
      <c r="AA32" s="221">
        <v>10</v>
      </c>
      <c r="AB32" s="221"/>
      <c r="AC32" s="221"/>
      <c r="AD32" s="221"/>
      <c r="AE32" s="221"/>
    </row>
    <row r="33" spans="1:31" ht="15" customHeight="1" x14ac:dyDescent="0.25">
      <c r="A33" s="221" t="s">
        <v>1282</v>
      </c>
      <c r="B33" s="221" t="s">
        <v>135</v>
      </c>
      <c r="C33" s="221">
        <v>0.13950000000000001</v>
      </c>
      <c r="D33" s="221" t="s">
        <v>110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600</v>
      </c>
      <c r="L33" s="221" t="s">
        <v>35</v>
      </c>
      <c r="M33" s="221" t="s">
        <v>102</v>
      </c>
      <c r="N33" s="221" t="s">
        <v>52</v>
      </c>
      <c r="O33" s="221" t="s">
        <v>85</v>
      </c>
      <c r="P33" s="221" t="s">
        <v>66</v>
      </c>
      <c r="Q33" s="221" t="s">
        <v>42</v>
      </c>
      <c r="R33" s="221" t="s">
        <v>1284</v>
      </c>
      <c r="S33" s="221">
        <v>0.06</v>
      </c>
      <c r="T33" s="221">
        <v>1.8200000000000001E-2</v>
      </c>
      <c r="U33" s="221" t="s">
        <v>1290</v>
      </c>
      <c r="V33" s="221" t="s">
        <v>32</v>
      </c>
      <c r="W33" s="221">
        <v>1E-3</v>
      </c>
      <c r="X33" s="221" t="s">
        <v>32</v>
      </c>
      <c r="Y33" s="221" t="s">
        <v>1221</v>
      </c>
      <c r="Z33" s="221" t="s">
        <v>1222</v>
      </c>
      <c r="AA33" s="221">
        <v>5</v>
      </c>
      <c r="AB33" s="221" t="s">
        <v>216</v>
      </c>
      <c r="AC33" s="221">
        <v>842</v>
      </c>
      <c r="AD33" s="221" t="s">
        <v>116</v>
      </c>
      <c r="AE33" s="221"/>
    </row>
    <row r="34" spans="1:31" ht="15" customHeight="1" x14ac:dyDescent="0.25">
      <c r="A34" s="221" t="s">
        <v>1074</v>
      </c>
      <c r="B34" s="221" t="s">
        <v>135</v>
      </c>
      <c r="C34" s="221" t="s">
        <v>1070</v>
      </c>
      <c r="D34" s="221" t="s">
        <v>111</v>
      </c>
      <c r="E34" s="221" t="s">
        <v>1044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1200</v>
      </c>
      <c r="L34" s="221" t="s">
        <v>48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/>
      <c r="T34" s="221"/>
      <c r="U34" s="221" t="s">
        <v>165</v>
      </c>
      <c r="V34" s="221" t="s">
        <v>32</v>
      </c>
      <c r="W34" s="221" t="s">
        <v>397</v>
      </c>
      <c r="X34" s="221" t="s">
        <v>46</v>
      </c>
      <c r="Y34" s="221" t="s">
        <v>1065</v>
      </c>
      <c r="Z34" s="221" t="s">
        <v>1066</v>
      </c>
      <c r="AA34" s="221" t="s">
        <v>1063</v>
      </c>
      <c r="AB34" s="221" t="s">
        <v>1067</v>
      </c>
      <c r="AC34" s="221">
        <v>350</v>
      </c>
      <c r="AD34" s="221" t="s">
        <v>116</v>
      </c>
      <c r="AE34" s="221"/>
    </row>
    <row r="35" spans="1:31" ht="15" customHeight="1" x14ac:dyDescent="0.25">
      <c r="A35" s="221" t="s">
        <v>224</v>
      </c>
      <c r="B35" s="221" t="s">
        <v>135</v>
      </c>
      <c r="C35" s="221">
        <v>7.8799999999999995E-2</v>
      </c>
      <c r="D35" s="221" t="s">
        <v>111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120</v>
      </c>
      <c r="L35" s="221" t="s">
        <v>34</v>
      </c>
      <c r="M35" s="221" t="s">
        <v>102</v>
      </c>
      <c r="N35" s="221" t="s">
        <v>52</v>
      </c>
      <c r="O35" s="221" t="s">
        <v>53</v>
      </c>
      <c r="P35" s="221" t="s">
        <v>66</v>
      </c>
      <c r="Q35" s="221"/>
      <c r="R35" s="221" t="s">
        <v>113</v>
      </c>
      <c r="S35" s="221"/>
      <c r="T35" s="221"/>
      <c r="U35" s="221"/>
      <c r="V35" s="221" t="s">
        <v>32</v>
      </c>
      <c r="W35" s="221" t="s">
        <v>213</v>
      </c>
      <c r="X35" s="221" t="s">
        <v>46</v>
      </c>
      <c r="Y35" s="221" t="s">
        <v>219</v>
      </c>
      <c r="Z35" s="221" t="s">
        <v>220</v>
      </c>
      <c r="AA35" s="221">
        <v>1</v>
      </c>
      <c r="AB35" s="221" t="s">
        <v>216</v>
      </c>
      <c r="AC35" s="221">
        <v>250</v>
      </c>
      <c r="AD35" s="221" t="s">
        <v>116</v>
      </c>
      <c r="AE35" s="221"/>
    </row>
    <row r="36" spans="1:31" ht="15" customHeight="1" x14ac:dyDescent="0.25">
      <c r="A36" s="221" t="s">
        <v>722</v>
      </c>
      <c r="B36" s="221" t="s">
        <v>135</v>
      </c>
      <c r="C36" s="221">
        <v>0.106</v>
      </c>
      <c r="D36" s="221" t="s">
        <v>110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59</v>
      </c>
      <c r="K36" s="221">
        <v>120</v>
      </c>
      <c r="L36" s="221" t="s">
        <v>34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 t="s">
        <v>181</v>
      </c>
      <c r="T36" s="221"/>
      <c r="U36" s="221"/>
      <c r="V36" s="221" t="s">
        <v>32</v>
      </c>
      <c r="W36" s="221">
        <v>0.01</v>
      </c>
      <c r="X36" s="221" t="s">
        <v>46</v>
      </c>
      <c r="Y36" s="221">
        <v>6495</v>
      </c>
      <c r="Z36" s="221" t="s">
        <v>718</v>
      </c>
      <c r="AA36" s="221">
        <v>5</v>
      </c>
      <c r="AB36" s="221" t="s">
        <v>127</v>
      </c>
      <c r="AC36" s="221">
        <v>696</v>
      </c>
      <c r="AD36" s="221" t="s">
        <v>117</v>
      </c>
      <c r="AE36" s="221"/>
    </row>
    <row r="37" spans="1:31" ht="15" customHeight="1" x14ac:dyDescent="0.25">
      <c r="A37" s="221" t="s">
        <v>1107</v>
      </c>
      <c r="B37" s="221" t="s">
        <v>135</v>
      </c>
      <c r="C37" s="221">
        <v>0.125</v>
      </c>
      <c r="D37" s="221" t="s">
        <v>110</v>
      </c>
      <c r="E37" s="221">
        <v>10</v>
      </c>
      <c r="F37" s="221" t="s">
        <v>93</v>
      </c>
      <c r="G37" s="221"/>
      <c r="H37" s="221"/>
      <c r="I37" s="221" t="s">
        <v>32</v>
      </c>
      <c r="J37" s="221" t="s">
        <v>59</v>
      </c>
      <c r="K37" s="221">
        <v>60</v>
      </c>
      <c r="L37" s="221" t="s">
        <v>48</v>
      </c>
      <c r="M37" s="221" t="s">
        <v>102</v>
      </c>
      <c r="N37" s="221" t="s">
        <v>52</v>
      </c>
      <c r="O37" s="221" t="s">
        <v>53</v>
      </c>
      <c r="P37" s="221" t="s">
        <v>66</v>
      </c>
      <c r="Q37" s="221" t="s">
        <v>42</v>
      </c>
      <c r="R37" s="221" t="s">
        <v>113</v>
      </c>
      <c r="S37" s="221"/>
      <c r="T37" s="221"/>
      <c r="U37" s="221"/>
      <c r="V37" s="221" t="s">
        <v>32</v>
      </c>
      <c r="W37" s="221">
        <v>0.01</v>
      </c>
      <c r="X37" s="221" t="s">
        <v>46</v>
      </c>
      <c r="Y37" s="221" t="s">
        <v>1091</v>
      </c>
      <c r="Z37" s="221" t="s">
        <v>1092</v>
      </c>
      <c r="AA37" s="221">
        <v>0.5</v>
      </c>
      <c r="AB37" s="221" t="s">
        <v>1093</v>
      </c>
      <c r="AC37" s="221">
        <v>450</v>
      </c>
      <c r="AD37" s="221" t="s">
        <v>116</v>
      </c>
      <c r="AE37" s="221"/>
    </row>
    <row r="38" spans="1:31" ht="15" customHeight="1" x14ac:dyDescent="0.25">
      <c r="A38" s="221" t="s">
        <v>776</v>
      </c>
      <c r="B38" s="221" t="s">
        <v>135</v>
      </c>
      <c r="C38" s="221">
        <v>0.125</v>
      </c>
      <c r="D38" s="221" t="s">
        <v>109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300</v>
      </c>
      <c r="L38" s="221" t="s">
        <v>48</v>
      </c>
      <c r="M38" s="221" t="s">
        <v>102</v>
      </c>
      <c r="N38" s="221" t="s">
        <v>52</v>
      </c>
      <c r="O38" s="221" t="s">
        <v>53</v>
      </c>
      <c r="P38" s="221" t="s">
        <v>66</v>
      </c>
      <c r="Q38" s="221" t="s">
        <v>42</v>
      </c>
      <c r="R38" s="221" t="s">
        <v>113</v>
      </c>
      <c r="S38" s="221">
        <v>0</v>
      </c>
      <c r="T38" s="221"/>
      <c r="U38" s="221" t="s">
        <v>748</v>
      </c>
      <c r="V38" s="221" t="s">
        <v>32</v>
      </c>
      <c r="W38" s="221">
        <v>0.01</v>
      </c>
      <c r="X38" s="221" t="s">
        <v>46</v>
      </c>
      <c r="Y38" s="221" t="s">
        <v>726</v>
      </c>
      <c r="Z38" s="221" t="s">
        <v>220</v>
      </c>
      <c r="AA38" s="221">
        <v>10</v>
      </c>
      <c r="AB38" s="221" t="s">
        <v>727</v>
      </c>
      <c r="AC38" s="221" t="s">
        <v>746</v>
      </c>
      <c r="AD38" s="221" t="s">
        <v>118</v>
      </c>
      <c r="AE38" s="221"/>
    </row>
    <row r="39" spans="1:31" ht="15" customHeight="1" x14ac:dyDescent="0.25">
      <c r="A39" s="221" t="s">
        <v>668</v>
      </c>
      <c r="B39" s="221" t="s">
        <v>135</v>
      </c>
      <c r="C39" s="221">
        <v>0.11600000000000001</v>
      </c>
      <c r="D39" s="221" t="s">
        <v>109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47</v>
      </c>
      <c r="K39" s="221">
        <v>120</v>
      </c>
      <c r="L39" s="221" t="s">
        <v>48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/>
      <c r="T39" s="221"/>
      <c r="U39" s="221"/>
      <c r="V39" s="221" t="s">
        <v>32</v>
      </c>
      <c r="W39" s="221">
        <v>2E-3</v>
      </c>
      <c r="X39" s="221" t="s">
        <v>46</v>
      </c>
      <c r="Y39" s="221"/>
      <c r="Z39" s="221"/>
      <c r="AA39" s="221"/>
      <c r="AB39" s="221"/>
      <c r="AC39" s="221">
        <v>280</v>
      </c>
      <c r="AD39" s="221" t="s">
        <v>116</v>
      </c>
      <c r="AE39" s="221"/>
    </row>
    <row r="40" spans="1:31" ht="15" customHeight="1" x14ac:dyDescent="0.25">
      <c r="A40" s="221" t="s">
        <v>1075</v>
      </c>
      <c r="B40" s="221" t="s">
        <v>135</v>
      </c>
      <c r="C40" s="221">
        <v>0.123</v>
      </c>
      <c r="D40" s="221" t="s">
        <v>111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900</v>
      </c>
      <c r="L40" s="221" t="s">
        <v>48</v>
      </c>
      <c r="M40" s="221" t="s">
        <v>102</v>
      </c>
      <c r="N40" s="221" t="s">
        <v>52</v>
      </c>
      <c r="O40" s="221" t="s">
        <v>85</v>
      </c>
      <c r="P40" s="221" t="s">
        <v>66</v>
      </c>
      <c r="Q40" s="221" t="s">
        <v>42</v>
      </c>
      <c r="R40" s="221" t="s">
        <v>113</v>
      </c>
      <c r="S40" s="221">
        <v>6</v>
      </c>
      <c r="T40" s="221">
        <v>5</v>
      </c>
      <c r="U40" s="221" t="s">
        <v>1079</v>
      </c>
      <c r="V40" s="221" t="s">
        <v>32</v>
      </c>
      <c r="W40" s="221">
        <v>0.01</v>
      </c>
      <c r="X40" s="221" t="s">
        <v>32</v>
      </c>
      <c r="Y40" s="221" t="s">
        <v>1080</v>
      </c>
      <c r="Z40" s="221" t="s">
        <v>1081</v>
      </c>
      <c r="AA40" s="221">
        <v>4</v>
      </c>
      <c r="AB40" s="221" t="s">
        <v>216</v>
      </c>
      <c r="AC40" s="221">
        <v>730</v>
      </c>
      <c r="AD40" s="221" t="s">
        <v>116</v>
      </c>
      <c r="AE40" s="221"/>
    </row>
    <row r="41" spans="1:31" ht="15" customHeight="1" x14ac:dyDescent="0.25">
      <c r="A41" s="221" t="s">
        <v>1140</v>
      </c>
      <c r="B41" s="221" t="s">
        <v>135</v>
      </c>
      <c r="C41" s="221"/>
      <c r="D41" s="221"/>
      <c r="E41" s="221">
        <v>10</v>
      </c>
      <c r="F41" s="221" t="s">
        <v>93</v>
      </c>
      <c r="G41" s="221"/>
      <c r="H41" s="221"/>
      <c r="I41" s="221" t="s">
        <v>46</v>
      </c>
      <c r="J41" s="221" t="s">
        <v>47</v>
      </c>
      <c r="K41" s="221">
        <v>180</v>
      </c>
      <c r="L41" s="221" t="s">
        <v>34</v>
      </c>
      <c r="M41" s="221" t="s">
        <v>102</v>
      </c>
      <c r="N41" s="221" t="s">
        <v>1119</v>
      </c>
      <c r="O41" s="221" t="s">
        <v>85</v>
      </c>
      <c r="P41" s="221" t="s">
        <v>66</v>
      </c>
      <c r="Q41" s="221" t="s">
        <v>42</v>
      </c>
      <c r="R41" s="221" t="s">
        <v>113</v>
      </c>
      <c r="S41" s="221">
        <v>0</v>
      </c>
      <c r="T41" s="221">
        <v>-0.36</v>
      </c>
      <c r="U41" s="221" t="s">
        <v>1120</v>
      </c>
      <c r="V41" s="221" t="s">
        <v>32</v>
      </c>
      <c r="W41" s="221">
        <v>5.0000000000000001E-3</v>
      </c>
      <c r="X41" s="221" t="s">
        <v>32</v>
      </c>
      <c r="Y41" s="221" t="s">
        <v>1121</v>
      </c>
      <c r="Z41" s="221" t="s">
        <v>1122</v>
      </c>
      <c r="AA41" s="221">
        <v>5</v>
      </c>
      <c r="AB41" s="221" t="s">
        <v>526</v>
      </c>
      <c r="AC41" s="221">
        <v>1100</v>
      </c>
      <c r="AD41" s="221" t="s">
        <v>116</v>
      </c>
      <c r="AE41" s="221"/>
    </row>
    <row r="42" spans="1:31" ht="15" customHeight="1" x14ac:dyDescent="0.25">
      <c r="A42" s="221" t="s">
        <v>1140</v>
      </c>
      <c r="B42" s="221" t="s">
        <v>135</v>
      </c>
      <c r="C42" s="221">
        <v>0.107</v>
      </c>
      <c r="D42" s="221" t="s">
        <v>111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47</v>
      </c>
      <c r="K42" s="221">
        <v>180</v>
      </c>
      <c r="L42" s="221" t="s">
        <v>34</v>
      </c>
      <c r="M42" s="221" t="s">
        <v>102</v>
      </c>
      <c r="N42" s="221" t="s">
        <v>52</v>
      </c>
      <c r="O42" s="221" t="s">
        <v>53</v>
      </c>
      <c r="P42" s="221" t="s">
        <v>66</v>
      </c>
      <c r="Q42" s="221" t="s">
        <v>42</v>
      </c>
      <c r="R42" s="221" t="s">
        <v>113</v>
      </c>
      <c r="S42" s="221">
        <v>0</v>
      </c>
      <c r="T42" s="221"/>
      <c r="U42" s="221" t="s">
        <v>165</v>
      </c>
      <c r="V42" s="221" t="s">
        <v>32</v>
      </c>
      <c r="W42" s="221">
        <v>1E-3</v>
      </c>
      <c r="X42" s="221" t="s">
        <v>46</v>
      </c>
      <c r="Y42" s="221" t="s">
        <v>1127</v>
      </c>
      <c r="Z42" s="221" t="s">
        <v>1122</v>
      </c>
      <c r="AA42" s="221">
        <v>2</v>
      </c>
      <c r="AB42" s="221" t="s">
        <v>526</v>
      </c>
      <c r="AC42" s="221">
        <v>450</v>
      </c>
      <c r="AD42" s="221" t="s">
        <v>116</v>
      </c>
      <c r="AE42" s="221"/>
    </row>
    <row r="43" spans="1:31" ht="15" customHeight="1" x14ac:dyDescent="0.25">
      <c r="A43" s="221" t="s">
        <v>1256</v>
      </c>
      <c r="B43" s="221" t="s">
        <v>135</v>
      </c>
      <c r="C43" s="221">
        <v>0.13</v>
      </c>
      <c r="D43" s="221" t="s">
        <v>111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59</v>
      </c>
      <c r="K43" s="221">
        <v>180</v>
      </c>
      <c r="L43" s="221" t="s">
        <v>48</v>
      </c>
      <c r="M43" s="221" t="s">
        <v>102</v>
      </c>
      <c r="N43" s="221" t="s">
        <v>78</v>
      </c>
      <c r="O43" s="221" t="s">
        <v>85</v>
      </c>
      <c r="P43" s="221" t="s">
        <v>66</v>
      </c>
      <c r="Q43" s="221" t="s">
        <v>42</v>
      </c>
      <c r="R43" s="221" t="s">
        <v>113</v>
      </c>
      <c r="S43" s="221">
        <v>6</v>
      </c>
      <c r="T43" s="221"/>
      <c r="U43" s="221"/>
      <c r="V43" s="221" t="s">
        <v>46</v>
      </c>
      <c r="W43" s="221">
        <v>5.0000000000000001E-3</v>
      </c>
      <c r="X43" s="221" t="s">
        <v>32</v>
      </c>
      <c r="Y43" s="221" t="s">
        <v>1251</v>
      </c>
      <c r="Z43" s="221"/>
      <c r="AA43" s="221">
        <v>2</v>
      </c>
      <c r="AB43" s="221" t="s">
        <v>1252</v>
      </c>
      <c r="AC43" s="221"/>
      <c r="AD43" s="221"/>
      <c r="AE43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1AA304D-F83C-4A33-946B-510A4EF5EB8E}">
          <x14:formula1>
            <xm:f>Desplegables!$P$2:$P$3</xm:f>
          </x14:formula1>
          <xm:sqref>Q2:Q43</xm:sqref>
        </x14:dataValidation>
        <x14:dataValidation type="list" errorStyle="information" allowBlank="1" showInputMessage="1" xr:uid="{0CF02CB6-D4BB-4702-8A4B-8199170A33C0}">
          <x14:formula1>
            <xm:f>Desplegables!$O$2:$O$6</xm:f>
          </x14:formula1>
          <xm:sqref>P2:P43</xm:sqref>
        </x14:dataValidation>
        <x14:dataValidation type="list" errorStyle="information" allowBlank="1" showInputMessage="1" xr:uid="{2A3BFEF8-804A-45A5-8702-BD765978BF87}">
          <x14:formula1>
            <xm:f>Desplegables!$N$2:$N$10</xm:f>
          </x14:formula1>
          <xm:sqref>O2:O43</xm:sqref>
        </x14:dataValidation>
        <x14:dataValidation type="list" errorStyle="information" allowBlank="1" showInputMessage="1" xr:uid="{5D2E84F7-9D39-4AA4-8D66-1B750DD63725}">
          <x14:formula1>
            <xm:f>Desplegables!$V$2:$V$11</xm:f>
          </x14:formula1>
          <xm:sqref>N2:N43</xm:sqref>
        </x14:dataValidation>
        <x14:dataValidation type="list" allowBlank="1" showInputMessage="1" showErrorMessage="1" xr:uid="{34D511F7-7B77-4ED6-B93A-C03E5A12E765}">
          <x14:formula1>
            <xm:f>Desplegables!$U$2:$U$3</xm:f>
          </x14:formula1>
          <xm:sqref>M2:M43</xm:sqref>
        </x14:dataValidation>
        <x14:dataValidation type="list" allowBlank="1" showInputMessage="1" showErrorMessage="1" xr:uid="{7B773A9E-377F-4140-BC31-75F1D744D285}">
          <x14:formula1>
            <xm:f>Desplegables!$T$2:$T$3</xm:f>
          </x14:formula1>
          <xm:sqref>R2:R43</xm:sqref>
        </x14:dataValidation>
        <x14:dataValidation type="list" allowBlank="1" showInputMessage="1" showErrorMessage="1" xr:uid="{C0A9B812-A6C1-4164-B04E-0979B163D9F3}">
          <x14:formula1>
            <xm:f>Desplegables!$B$2:$B$3</xm:f>
          </x14:formula1>
          <xm:sqref>V2:V43 X2:X43 I2:I43</xm:sqref>
        </x14:dataValidation>
        <x14:dataValidation type="list" allowBlank="1" showInputMessage="1" xr:uid="{37698CA6-FC5B-4747-B489-992A384FCF6F}">
          <x14:formula1>
            <xm:f>Desplegables!$F$2:$F$8</xm:f>
          </x14:formula1>
          <xm:sqref>L2:L43</xm:sqref>
        </x14:dataValidation>
        <x14:dataValidation type="list" allowBlank="1" showInputMessage="1" showErrorMessage="1" xr:uid="{48BC6067-89A1-4A4D-9AC7-6F44A5611AC2}">
          <x14:formula1>
            <xm:f>Desplegables!$E$2:$E$5</xm:f>
          </x14:formula1>
          <xm:sqref>J2:J43</xm:sqref>
        </x14:dataValidation>
        <x14:dataValidation type="list" errorStyle="information" allowBlank="1" showInputMessage="1" xr:uid="{59F76CC8-088B-407A-9897-9C9253C43ECA}">
          <x14:formula1>
            <xm:f>Desplegables!$A$2:$A$9</xm:f>
          </x14:formula1>
          <xm:sqref>F2:H43</xm:sqref>
        </x14:dataValidation>
        <x14:dataValidation type="list" allowBlank="1" showInputMessage="1" showErrorMessage="1" xr:uid="{B8AE3635-FB01-487F-A714-0F51315557CB}">
          <x14:formula1>
            <xm:f>Desplegables!$C$2:$C$4</xm:f>
          </x14:formula1>
          <xm:sqref>D2:D43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428D-472E-47D4-B2B7-21083B9747AA}">
  <dimension ref="A1:AE49"/>
  <sheetViews>
    <sheetView workbookViewId="0">
      <selection activeCell="B6" sqref="B6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447</v>
      </c>
      <c r="C2" s="221">
        <v>6.6000000000000003E-2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447</v>
      </c>
      <c r="C3" s="221">
        <v>7.4999999999999997E-2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447</v>
      </c>
      <c r="C4" s="221">
        <v>0.05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103</v>
      </c>
      <c r="N4" s="221" t="s">
        <v>52</v>
      </c>
      <c r="O4" s="221" t="s">
        <v>53</v>
      </c>
      <c r="P4" s="221" t="s">
        <v>41</v>
      </c>
      <c r="Q4" s="221" t="s">
        <v>42</v>
      </c>
      <c r="R4" s="221" t="s">
        <v>100</v>
      </c>
      <c r="S4" s="221"/>
      <c r="T4" s="221"/>
      <c r="U4" s="221" t="s">
        <v>165</v>
      </c>
      <c r="V4" s="221" t="s">
        <v>46</v>
      </c>
      <c r="W4" s="221">
        <v>0.01</v>
      </c>
      <c r="X4" s="221"/>
      <c r="Y4" s="221" t="s">
        <v>416</v>
      </c>
      <c r="Z4" s="221" t="s">
        <v>427</v>
      </c>
      <c r="AA4" s="221">
        <v>2</v>
      </c>
      <c r="AB4" s="221" t="s">
        <v>417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447</v>
      </c>
      <c r="C5" s="221">
        <v>6.2E-2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103</v>
      </c>
      <c r="N5" s="221" t="s">
        <v>52</v>
      </c>
      <c r="O5" s="221" t="s">
        <v>53</v>
      </c>
      <c r="P5" s="221" t="s">
        <v>41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1</v>
      </c>
      <c r="AB5" s="221"/>
      <c r="AC5" s="221"/>
      <c r="AD5" s="221"/>
      <c r="AE5" s="221"/>
    </row>
    <row r="6" spans="1:31" ht="15" customHeight="1" x14ac:dyDescent="0.25">
      <c r="A6" s="221" t="s">
        <v>350</v>
      </c>
      <c r="B6" s="221" t="s">
        <v>447</v>
      </c>
      <c r="C6" s="221">
        <v>7.6999999999999999E-2</v>
      </c>
      <c r="D6" s="221" t="s">
        <v>110</v>
      </c>
      <c r="E6" s="221">
        <v>5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180</v>
      </c>
      <c r="L6" s="221" t="s">
        <v>34</v>
      </c>
      <c r="M6" s="221" t="s">
        <v>103</v>
      </c>
      <c r="N6" s="221" t="s">
        <v>52</v>
      </c>
      <c r="O6" s="221" t="s">
        <v>53</v>
      </c>
      <c r="P6" s="221" t="s">
        <v>41</v>
      </c>
      <c r="Q6" s="221" t="s">
        <v>42</v>
      </c>
      <c r="R6" s="221" t="s">
        <v>113</v>
      </c>
      <c r="S6" s="221">
        <v>0.1</v>
      </c>
      <c r="T6" s="221"/>
      <c r="U6" s="221" t="s">
        <v>387</v>
      </c>
      <c r="V6" s="221" t="s">
        <v>32</v>
      </c>
      <c r="W6" s="221">
        <v>0.01</v>
      </c>
      <c r="X6" s="221" t="s">
        <v>46</v>
      </c>
      <c r="Y6" s="221" t="s">
        <v>230</v>
      </c>
      <c r="Z6" s="221" t="s">
        <v>215</v>
      </c>
      <c r="AA6" s="221">
        <v>2</v>
      </c>
      <c r="AB6" s="221" t="s">
        <v>127</v>
      </c>
      <c r="AC6" s="221" t="s">
        <v>353</v>
      </c>
      <c r="AD6" s="221" t="s">
        <v>116</v>
      </c>
      <c r="AE6" s="221"/>
    </row>
    <row r="7" spans="1:31" ht="15" customHeight="1" x14ac:dyDescent="0.25">
      <c r="A7" s="221" t="s">
        <v>211</v>
      </c>
      <c r="B7" s="221" t="s">
        <v>447</v>
      </c>
      <c r="C7" s="221"/>
      <c r="D7" s="221"/>
      <c r="E7" s="221">
        <v>15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600</v>
      </c>
      <c r="L7" s="221" t="s">
        <v>34</v>
      </c>
      <c r="M7" s="221" t="s">
        <v>103</v>
      </c>
      <c r="N7" s="221" t="s">
        <v>39</v>
      </c>
      <c r="O7" s="221" t="s">
        <v>89</v>
      </c>
      <c r="P7" s="221" t="s">
        <v>41</v>
      </c>
      <c r="Q7" s="221" t="s">
        <v>42</v>
      </c>
      <c r="R7" s="221" t="s">
        <v>113</v>
      </c>
      <c r="S7" s="221" t="s">
        <v>181</v>
      </c>
      <c r="T7" s="221" t="s">
        <v>182</v>
      </c>
      <c r="U7" s="221" t="s">
        <v>193</v>
      </c>
      <c r="V7" s="221" t="s">
        <v>32</v>
      </c>
      <c r="W7" s="221">
        <v>5.0000000000000001E-3</v>
      </c>
      <c r="X7" s="221" t="s">
        <v>32</v>
      </c>
      <c r="Y7" s="221" t="s">
        <v>194</v>
      </c>
      <c r="Z7" s="221"/>
      <c r="AA7" s="221">
        <v>5</v>
      </c>
      <c r="AB7" s="221" t="s">
        <v>186</v>
      </c>
      <c r="AC7" s="221">
        <v>320</v>
      </c>
      <c r="AD7" s="221" t="s">
        <v>78</v>
      </c>
      <c r="AE7" s="221" t="s">
        <v>201</v>
      </c>
    </row>
    <row r="8" spans="1:31" ht="15" customHeight="1" x14ac:dyDescent="0.25">
      <c r="A8" s="221" t="s">
        <v>1191</v>
      </c>
      <c r="B8" s="221" t="s">
        <v>447</v>
      </c>
      <c r="C8" s="221"/>
      <c r="D8" s="221"/>
      <c r="E8" s="221">
        <v>10</v>
      </c>
      <c r="F8" s="221" t="s">
        <v>93</v>
      </c>
      <c r="G8" s="221"/>
      <c r="H8" s="221"/>
      <c r="I8" s="221" t="s">
        <v>46</v>
      </c>
      <c r="J8" s="221" t="s">
        <v>47</v>
      </c>
      <c r="K8" s="221">
        <v>60</v>
      </c>
      <c r="L8" s="221" t="s">
        <v>71</v>
      </c>
      <c r="M8" s="221" t="s">
        <v>102</v>
      </c>
      <c r="N8" s="221" t="s">
        <v>39</v>
      </c>
      <c r="O8" s="221" t="s">
        <v>90</v>
      </c>
      <c r="P8" s="221" t="s">
        <v>66</v>
      </c>
      <c r="Q8" s="221" t="s">
        <v>42</v>
      </c>
      <c r="R8" s="221" t="s">
        <v>113</v>
      </c>
      <c r="S8" s="221">
        <v>5.2002600000000481</v>
      </c>
      <c r="T8" s="221">
        <v>5</v>
      </c>
      <c r="U8" s="221"/>
      <c r="V8" s="221" t="s">
        <v>32</v>
      </c>
      <c r="W8" s="221">
        <v>5.0000000000000001E-3</v>
      </c>
      <c r="X8" s="221" t="s">
        <v>32</v>
      </c>
      <c r="Y8" s="221" t="s">
        <v>1192</v>
      </c>
      <c r="Z8" s="221" t="s">
        <v>1193</v>
      </c>
      <c r="AA8" s="221">
        <v>5</v>
      </c>
      <c r="AB8" s="221" t="s">
        <v>802</v>
      </c>
      <c r="AC8" s="221">
        <v>900</v>
      </c>
      <c r="AD8" s="221" t="s">
        <v>119</v>
      </c>
      <c r="AE8" s="221"/>
    </row>
    <row r="9" spans="1:31" ht="15" customHeight="1" x14ac:dyDescent="0.25">
      <c r="A9" s="221" t="s">
        <v>975</v>
      </c>
      <c r="B9" s="221" t="s">
        <v>447</v>
      </c>
      <c r="C9" s="221">
        <v>3.5000000000000003E-2</v>
      </c>
      <c r="D9" s="221" t="s">
        <v>109</v>
      </c>
      <c r="E9" s="221">
        <v>10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</v>
      </c>
      <c r="L9" s="221" t="s">
        <v>48</v>
      </c>
      <c r="M9" s="221" t="s">
        <v>102</v>
      </c>
      <c r="N9" s="221" t="s">
        <v>52</v>
      </c>
      <c r="O9" s="221" t="s">
        <v>53</v>
      </c>
      <c r="P9" s="221" t="s">
        <v>66</v>
      </c>
      <c r="Q9" s="221" t="s">
        <v>42</v>
      </c>
      <c r="R9" s="221" t="s">
        <v>113</v>
      </c>
      <c r="S9" s="221"/>
      <c r="T9" s="221"/>
      <c r="U9" s="221" t="s">
        <v>165</v>
      </c>
      <c r="V9" s="221" t="s">
        <v>46</v>
      </c>
      <c r="W9" s="221">
        <v>0.01</v>
      </c>
      <c r="X9" s="221" t="s">
        <v>46</v>
      </c>
      <c r="Y9" s="221" t="s">
        <v>966</v>
      </c>
      <c r="Z9" s="221" t="s">
        <v>967</v>
      </c>
      <c r="AA9" s="221">
        <v>5</v>
      </c>
      <c r="AB9" s="221" t="s">
        <v>482</v>
      </c>
      <c r="AC9" s="221">
        <v>750</v>
      </c>
      <c r="AD9" s="221" t="s">
        <v>120</v>
      </c>
      <c r="AE9" s="221"/>
    </row>
    <row r="10" spans="1:31" ht="15" customHeight="1" x14ac:dyDescent="0.25">
      <c r="A10" s="221" t="s">
        <v>889</v>
      </c>
      <c r="B10" s="221" t="s">
        <v>447</v>
      </c>
      <c r="C10" s="221">
        <v>6.6000000000000003E-2</v>
      </c>
      <c r="D10" s="221" t="s">
        <v>109</v>
      </c>
      <c r="E10" s="221">
        <v>10</v>
      </c>
      <c r="F10" s="221" t="s">
        <v>93</v>
      </c>
      <c r="G10" s="221"/>
      <c r="H10" s="221"/>
      <c r="I10" s="221" t="s">
        <v>46</v>
      </c>
      <c r="J10" s="221" t="s">
        <v>59</v>
      </c>
      <c r="K10" s="221">
        <v>5</v>
      </c>
      <c r="L10" s="221" t="s">
        <v>48</v>
      </c>
      <c r="M10" s="221" t="s">
        <v>102</v>
      </c>
      <c r="N10" s="221" t="s">
        <v>52</v>
      </c>
      <c r="O10" s="221" t="s">
        <v>53</v>
      </c>
      <c r="P10" s="221" t="s">
        <v>66</v>
      </c>
      <c r="Q10" s="221" t="s">
        <v>42</v>
      </c>
      <c r="R10" s="221" t="s">
        <v>113</v>
      </c>
      <c r="S10" s="221">
        <v>0</v>
      </c>
      <c r="T10" s="221" t="s">
        <v>55</v>
      </c>
      <c r="U10" s="221" t="s">
        <v>890</v>
      </c>
      <c r="V10" s="221" t="s">
        <v>32</v>
      </c>
      <c r="W10" s="221">
        <v>0.01</v>
      </c>
      <c r="X10" s="221" t="s">
        <v>46</v>
      </c>
      <c r="Y10" s="221" t="s">
        <v>410</v>
      </c>
      <c r="Z10" s="221" t="s">
        <v>220</v>
      </c>
      <c r="AA10" s="221">
        <v>10</v>
      </c>
      <c r="AB10" s="221" t="s">
        <v>482</v>
      </c>
      <c r="AC10" s="221">
        <v>750</v>
      </c>
      <c r="AD10" s="221" t="s">
        <v>116</v>
      </c>
      <c r="AE10" s="221"/>
    </row>
    <row r="11" spans="1:31" ht="15" customHeight="1" x14ac:dyDescent="0.25">
      <c r="A11" s="221" t="s">
        <v>888</v>
      </c>
      <c r="B11" s="221" t="s">
        <v>447</v>
      </c>
      <c r="C11" s="221">
        <v>0.05</v>
      </c>
      <c r="D11" s="221" t="s">
        <v>111</v>
      </c>
      <c r="E11" s="221">
        <v>5</v>
      </c>
      <c r="F11" s="221" t="s">
        <v>93</v>
      </c>
      <c r="G11" s="221"/>
      <c r="H11" s="221"/>
      <c r="I11" s="221" t="s">
        <v>826</v>
      </c>
      <c r="J11" s="221" t="s">
        <v>59</v>
      </c>
      <c r="K11" s="221">
        <v>240</v>
      </c>
      <c r="L11" s="221" t="s">
        <v>457</v>
      </c>
      <c r="M11" s="221" t="s">
        <v>103</v>
      </c>
      <c r="N11" s="221" t="s">
        <v>52</v>
      </c>
      <c r="O11" s="221" t="s">
        <v>53</v>
      </c>
      <c r="P11" s="221" t="s">
        <v>41</v>
      </c>
      <c r="Q11" s="221" t="s">
        <v>42</v>
      </c>
      <c r="R11" s="221" t="s">
        <v>113</v>
      </c>
      <c r="S11" s="221"/>
      <c r="T11" s="221"/>
      <c r="U11" s="221" t="s">
        <v>165</v>
      </c>
      <c r="V11" s="221" t="s">
        <v>32</v>
      </c>
      <c r="W11" s="221">
        <v>5.0000000000000001E-3</v>
      </c>
      <c r="X11" s="221" t="s">
        <v>415</v>
      </c>
      <c r="Y11" s="221" t="s">
        <v>883</v>
      </c>
      <c r="Z11" s="221" t="s">
        <v>884</v>
      </c>
      <c r="AA11" s="221">
        <v>1</v>
      </c>
      <c r="AB11" s="221" t="s">
        <v>812</v>
      </c>
      <c r="AC11" s="221">
        <v>250</v>
      </c>
      <c r="AD11" s="221" t="s">
        <v>116</v>
      </c>
      <c r="AE11" s="221"/>
    </row>
    <row r="12" spans="1:31" ht="15" customHeight="1" x14ac:dyDescent="0.25">
      <c r="A12" s="221" t="s">
        <v>523</v>
      </c>
      <c r="B12" s="221" t="s">
        <v>447</v>
      </c>
      <c r="C12" s="221">
        <v>8.5000000000000006E-2</v>
      </c>
      <c r="D12" s="221" t="s">
        <v>111</v>
      </c>
      <c r="E12" s="221">
        <v>10</v>
      </c>
      <c r="F12" s="221" t="s">
        <v>93</v>
      </c>
      <c r="G12" s="221"/>
      <c r="H12" s="221"/>
      <c r="I12" s="221" t="s">
        <v>32</v>
      </c>
      <c r="J12" s="221" t="s">
        <v>70</v>
      </c>
      <c r="K12" s="221">
        <v>900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>
        <v>0.01</v>
      </c>
      <c r="T12" s="221"/>
      <c r="U12" s="221" t="s">
        <v>165</v>
      </c>
      <c r="V12" s="221" t="s">
        <v>32</v>
      </c>
      <c r="W12" s="221">
        <v>0.01</v>
      </c>
      <c r="X12" s="221" t="s">
        <v>46</v>
      </c>
      <c r="Y12" s="221" t="s">
        <v>530</v>
      </c>
      <c r="Z12" s="221" t="s">
        <v>528</v>
      </c>
      <c r="AA12" s="221">
        <v>2</v>
      </c>
      <c r="AB12" s="221" t="s">
        <v>482</v>
      </c>
      <c r="AC12" s="221">
        <v>172</v>
      </c>
      <c r="AD12" s="221" t="s">
        <v>116</v>
      </c>
      <c r="AE12" s="221"/>
    </row>
    <row r="13" spans="1:31" ht="15" customHeight="1" x14ac:dyDescent="0.25">
      <c r="A13" s="221" t="s">
        <v>396</v>
      </c>
      <c r="B13" s="221" t="s">
        <v>447</v>
      </c>
      <c r="C13" s="221">
        <v>8.6999999999999994E-2</v>
      </c>
      <c r="D13" s="221" t="s">
        <v>111</v>
      </c>
      <c r="E13" s="221">
        <v>10</v>
      </c>
      <c r="F13" s="221" t="s">
        <v>93</v>
      </c>
      <c r="G13" s="221"/>
      <c r="H13" s="221"/>
      <c r="I13" s="221" t="s">
        <v>32</v>
      </c>
      <c r="J13" s="221" t="s">
        <v>59</v>
      </c>
      <c r="K13" s="221">
        <v>900</v>
      </c>
      <c r="L13" s="221" t="s">
        <v>34</v>
      </c>
      <c r="M13" s="221" t="s">
        <v>102</v>
      </c>
      <c r="N13" s="221" t="s">
        <v>52</v>
      </c>
      <c r="O13" s="221" t="s">
        <v>85</v>
      </c>
      <c r="P13" s="221" t="s">
        <v>66</v>
      </c>
      <c r="Q13" s="221" t="s">
        <v>42</v>
      </c>
      <c r="R13" s="221" t="s">
        <v>113</v>
      </c>
      <c r="S13" s="221"/>
      <c r="T13" s="221"/>
      <c r="U13" s="221"/>
      <c r="V13" s="221" t="s">
        <v>46</v>
      </c>
      <c r="W13" s="221" t="s">
        <v>397</v>
      </c>
      <c r="X13" s="221" t="s">
        <v>32</v>
      </c>
      <c r="Y13" s="221" t="s">
        <v>403</v>
      </c>
      <c r="Z13" s="221" t="s">
        <v>404</v>
      </c>
      <c r="AA13" s="221">
        <v>5</v>
      </c>
      <c r="AB13" s="221" t="s">
        <v>405</v>
      </c>
      <c r="AC13" s="221"/>
      <c r="AD13" s="221" t="s">
        <v>116</v>
      </c>
      <c r="AE13" s="221"/>
    </row>
    <row r="14" spans="1:31" ht="15" customHeight="1" x14ac:dyDescent="0.25">
      <c r="A14" s="221" t="s">
        <v>1043</v>
      </c>
      <c r="B14" s="221" t="s">
        <v>447</v>
      </c>
      <c r="C14" s="221">
        <v>7.8E-2</v>
      </c>
      <c r="D14" s="221" t="s">
        <v>109</v>
      </c>
      <c r="E14" s="221">
        <v>10</v>
      </c>
      <c r="F14" s="221" t="s">
        <v>93</v>
      </c>
      <c r="G14" s="221"/>
      <c r="H14" s="221"/>
      <c r="I14" s="221" t="s">
        <v>46</v>
      </c>
      <c r="J14" s="221" t="s">
        <v>59</v>
      </c>
      <c r="K14" s="221">
        <v>300</v>
      </c>
      <c r="L14" s="221" t="s">
        <v>34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 t="s">
        <v>976</v>
      </c>
      <c r="T14" s="221" t="s">
        <v>896</v>
      </c>
      <c r="U14" s="221" t="s">
        <v>992</v>
      </c>
      <c r="V14" s="221" t="s">
        <v>32</v>
      </c>
      <c r="W14" s="221" t="s">
        <v>894</v>
      </c>
      <c r="X14" s="221" t="s">
        <v>46</v>
      </c>
      <c r="Y14" s="221" t="s">
        <v>993</v>
      </c>
      <c r="Z14" s="221" t="s">
        <v>986</v>
      </c>
      <c r="AA14" s="221">
        <v>5</v>
      </c>
      <c r="AB14" s="221" t="s">
        <v>987</v>
      </c>
      <c r="AC14" s="221">
        <v>500</v>
      </c>
      <c r="AD14" s="221" t="s">
        <v>116</v>
      </c>
      <c r="AE14" s="221"/>
    </row>
    <row r="15" spans="1:31" ht="15" customHeight="1" x14ac:dyDescent="0.25">
      <c r="A15" s="221" t="s">
        <v>653</v>
      </c>
      <c r="B15" s="221" t="s">
        <v>447</v>
      </c>
      <c r="C15" s="221">
        <v>5.8000000000000003E-2</v>
      </c>
      <c r="D15" s="221" t="s">
        <v>111</v>
      </c>
      <c r="E15" s="221">
        <v>10</v>
      </c>
      <c r="F15" s="221" t="s">
        <v>93</v>
      </c>
      <c r="G15" s="221" t="s">
        <v>626</v>
      </c>
      <c r="H15" s="221"/>
      <c r="I15" s="221" t="s">
        <v>32</v>
      </c>
      <c r="J15" s="221" t="s">
        <v>59</v>
      </c>
      <c r="K15" s="221">
        <v>1500</v>
      </c>
      <c r="L15" s="221" t="s">
        <v>48</v>
      </c>
      <c r="M15" s="221" t="s">
        <v>103</v>
      </c>
      <c r="N15" s="221" t="s">
        <v>52</v>
      </c>
      <c r="O15" s="221" t="s">
        <v>53</v>
      </c>
      <c r="P15" s="221" t="s">
        <v>41</v>
      </c>
      <c r="Q15" s="221" t="s">
        <v>42</v>
      </c>
      <c r="R15" s="221" t="s">
        <v>113</v>
      </c>
      <c r="S15" s="221"/>
      <c r="T15" s="221">
        <v>0.41999999999998039</v>
      </c>
      <c r="U15" s="221" t="s">
        <v>634</v>
      </c>
      <c r="V15" s="221" t="s">
        <v>32</v>
      </c>
      <c r="W15" s="221">
        <v>0.01</v>
      </c>
      <c r="X15" s="221" t="s">
        <v>46</v>
      </c>
      <c r="Y15" s="221" t="s">
        <v>628</v>
      </c>
      <c r="Z15" s="221" t="s">
        <v>629</v>
      </c>
      <c r="AA15" s="221">
        <v>2</v>
      </c>
      <c r="AB15" s="221" t="s">
        <v>491</v>
      </c>
      <c r="AC15" s="221">
        <v>207</v>
      </c>
      <c r="AD15" s="221" t="s">
        <v>116</v>
      </c>
      <c r="AE15" s="221"/>
    </row>
    <row r="16" spans="1:31" ht="15" customHeight="1" x14ac:dyDescent="0.25">
      <c r="A16" s="223" t="s">
        <v>337</v>
      </c>
      <c r="B16" s="223" t="s">
        <v>447</v>
      </c>
      <c r="C16" s="223">
        <v>7.3999999999999996E-2</v>
      </c>
      <c r="D16" s="223" t="s">
        <v>111</v>
      </c>
      <c r="E16" s="223">
        <v>10</v>
      </c>
      <c r="F16" s="223" t="s">
        <v>93</v>
      </c>
      <c r="G16" s="223"/>
      <c r="H16" s="223"/>
      <c r="I16" s="223" t="s">
        <v>32</v>
      </c>
      <c r="J16" s="223" t="s">
        <v>59</v>
      </c>
      <c r="K16" s="223">
        <v>900</v>
      </c>
      <c r="L16" s="223" t="s">
        <v>48</v>
      </c>
      <c r="M16" s="223" t="s">
        <v>103</v>
      </c>
      <c r="N16" s="223" t="s">
        <v>39</v>
      </c>
      <c r="O16" s="223" t="s">
        <v>89</v>
      </c>
      <c r="P16" s="223" t="s">
        <v>41</v>
      </c>
      <c r="Q16" s="223" t="s">
        <v>42</v>
      </c>
      <c r="R16" s="223" t="s">
        <v>113</v>
      </c>
      <c r="S16" s="223">
        <v>2</v>
      </c>
      <c r="T16" s="223">
        <v>5</v>
      </c>
      <c r="U16" s="223" t="s">
        <v>322</v>
      </c>
      <c r="V16" s="223" t="s">
        <v>32</v>
      </c>
      <c r="W16" s="223">
        <v>0.01</v>
      </c>
      <c r="X16" s="223" t="s">
        <v>32</v>
      </c>
      <c r="Y16" s="223" t="s">
        <v>334</v>
      </c>
      <c r="Z16" s="223" t="s">
        <v>335</v>
      </c>
      <c r="AA16" s="223">
        <v>2</v>
      </c>
      <c r="AB16" s="223" t="s">
        <v>336</v>
      </c>
      <c r="AC16" s="223">
        <v>570</v>
      </c>
      <c r="AD16" s="223" t="s">
        <v>116</v>
      </c>
      <c r="AE16" s="223"/>
    </row>
    <row r="17" spans="1:31" ht="15" customHeight="1" x14ac:dyDescent="0.25">
      <c r="A17" s="221" t="s">
        <v>440</v>
      </c>
      <c r="B17" s="221" t="s">
        <v>447</v>
      </c>
      <c r="C17" s="221"/>
      <c r="D17" s="221"/>
      <c r="E17" s="221">
        <v>10</v>
      </c>
      <c r="F17" s="221" t="s">
        <v>93</v>
      </c>
      <c r="G17" s="221"/>
      <c r="H17" s="221"/>
      <c r="I17" s="221" t="s">
        <v>46</v>
      </c>
      <c r="J17" s="221" t="s">
        <v>59</v>
      </c>
      <c r="K17" s="221">
        <v>600</v>
      </c>
      <c r="L17" s="221" t="s">
        <v>35</v>
      </c>
      <c r="M17" s="221" t="s">
        <v>102</v>
      </c>
      <c r="N17" s="221" t="s">
        <v>78</v>
      </c>
      <c r="O17" s="221" t="s">
        <v>85</v>
      </c>
      <c r="P17" s="221" t="s">
        <v>66</v>
      </c>
      <c r="Q17" s="221" t="s">
        <v>42</v>
      </c>
      <c r="R17" s="221" t="s">
        <v>113</v>
      </c>
      <c r="S17" s="221"/>
      <c r="T17" s="221"/>
      <c r="U17" s="221"/>
      <c r="V17" s="221" t="s">
        <v>32</v>
      </c>
      <c r="W17" s="221">
        <v>5.0000000000000001E-3</v>
      </c>
      <c r="X17" s="221" t="s">
        <v>32</v>
      </c>
      <c r="Y17" s="221" t="s">
        <v>441</v>
      </c>
      <c r="Z17" s="221" t="s">
        <v>442</v>
      </c>
      <c r="AA17" s="221">
        <v>20</v>
      </c>
      <c r="AB17" s="221"/>
      <c r="AC17" s="221">
        <v>850</v>
      </c>
      <c r="AD17" s="221" t="s">
        <v>117</v>
      </c>
      <c r="AE17" s="221"/>
    </row>
    <row r="18" spans="1:31" ht="15" customHeight="1" x14ac:dyDescent="0.25">
      <c r="A18" s="221" t="s">
        <v>809</v>
      </c>
      <c r="B18" s="221" t="s">
        <v>447</v>
      </c>
      <c r="C18" s="221">
        <v>5.3999999999999999E-2</v>
      </c>
      <c r="D18" s="221" t="s">
        <v>109</v>
      </c>
      <c r="E18" s="221"/>
      <c r="F18" s="221" t="s">
        <v>93</v>
      </c>
      <c r="G18" s="221" t="s">
        <v>810</v>
      </c>
      <c r="H18" s="221"/>
      <c r="I18" s="221" t="s">
        <v>46</v>
      </c>
      <c r="J18" s="221" t="s">
        <v>59</v>
      </c>
      <c r="K18" s="221">
        <v>300</v>
      </c>
      <c r="L18" s="221" t="s">
        <v>35</v>
      </c>
      <c r="M18" s="221" t="s">
        <v>103</v>
      </c>
      <c r="N18" s="221" t="s">
        <v>52</v>
      </c>
      <c r="O18" s="221" t="s">
        <v>53</v>
      </c>
      <c r="P18" s="221" t="s">
        <v>77</v>
      </c>
      <c r="Q18" s="221" t="s">
        <v>42</v>
      </c>
      <c r="R18" s="221" t="s">
        <v>113</v>
      </c>
      <c r="S18" s="221"/>
      <c r="T18" s="221"/>
      <c r="U18" s="221" t="s">
        <v>165</v>
      </c>
      <c r="V18" s="221" t="s">
        <v>32</v>
      </c>
      <c r="W18" s="221">
        <v>0.01</v>
      </c>
      <c r="X18" s="221" t="s">
        <v>46</v>
      </c>
      <c r="Y18" s="221" t="s">
        <v>341</v>
      </c>
      <c r="Z18" s="221" t="s">
        <v>811</v>
      </c>
      <c r="AA18" s="221">
        <v>0.5</v>
      </c>
      <c r="AB18" s="221" t="s">
        <v>812</v>
      </c>
      <c r="AC18" s="221">
        <v>700</v>
      </c>
      <c r="AD18" s="221" t="s">
        <v>117</v>
      </c>
      <c r="AE18" s="221"/>
    </row>
    <row r="19" spans="1:31" ht="15" customHeight="1" x14ac:dyDescent="0.25">
      <c r="A19" s="221" t="s">
        <v>618</v>
      </c>
      <c r="B19" s="221" t="s">
        <v>447</v>
      </c>
      <c r="C19" s="221">
        <v>6.6299999999999998E-2</v>
      </c>
      <c r="D19" s="221" t="s">
        <v>110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47</v>
      </c>
      <c r="K19" s="221">
        <v>60</v>
      </c>
      <c r="L19" s="221" t="s">
        <v>622</v>
      </c>
      <c r="M19" s="221" t="s">
        <v>103</v>
      </c>
      <c r="N19" s="221" t="s">
        <v>52</v>
      </c>
      <c r="O19" s="221" t="s">
        <v>53</v>
      </c>
      <c r="P19" s="221" t="s">
        <v>41</v>
      </c>
      <c r="Q19" s="221"/>
      <c r="R19" s="221" t="s">
        <v>113</v>
      </c>
      <c r="S19" s="221">
        <v>0</v>
      </c>
      <c r="T19" s="221"/>
      <c r="U19" s="221" t="s">
        <v>165</v>
      </c>
      <c r="V19" s="221" t="s">
        <v>32</v>
      </c>
      <c r="W19" s="221">
        <v>5.0000000000000001E-3</v>
      </c>
      <c r="X19" s="221" t="s">
        <v>46</v>
      </c>
      <c r="Y19" s="221" t="s">
        <v>623</v>
      </c>
      <c r="Z19" s="221" t="s">
        <v>624</v>
      </c>
      <c r="AA19" s="221">
        <v>4</v>
      </c>
      <c r="AB19" s="221" t="s">
        <v>621</v>
      </c>
      <c r="AC19" s="221">
        <v>495</v>
      </c>
      <c r="AD19" s="221" t="s">
        <v>118</v>
      </c>
      <c r="AE19" s="221"/>
    </row>
    <row r="20" spans="1:31" ht="15" customHeight="1" x14ac:dyDescent="0.25">
      <c r="A20" s="221" t="s">
        <v>311</v>
      </c>
      <c r="B20" s="221" t="s">
        <v>447</v>
      </c>
      <c r="C20" s="221">
        <v>5.5E-2</v>
      </c>
      <c r="D20" s="221" t="s">
        <v>111</v>
      </c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180</v>
      </c>
      <c r="L20" s="221" t="s">
        <v>35</v>
      </c>
      <c r="M20" s="221" t="s">
        <v>103</v>
      </c>
      <c r="N20" s="221" t="s">
        <v>52</v>
      </c>
      <c r="O20" s="221" t="s">
        <v>53</v>
      </c>
      <c r="P20" s="221" t="s">
        <v>41</v>
      </c>
      <c r="Q20" s="221" t="s">
        <v>42</v>
      </c>
      <c r="R20" s="221" t="s">
        <v>113</v>
      </c>
      <c r="S20" s="221">
        <v>6</v>
      </c>
      <c r="T20" s="221"/>
      <c r="U20" s="221"/>
      <c r="V20" s="221" t="s">
        <v>32</v>
      </c>
      <c r="W20" s="221">
        <v>5.0000000000000001E-3</v>
      </c>
      <c r="X20" s="221"/>
      <c r="Y20" s="221" t="s">
        <v>312</v>
      </c>
      <c r="Z20" s="221" t="s">
        <v>313</v>
      </c>
      <c r="AA20" s="221">
        <v>2</v>
      </c>
      <c r="AB20" s="221"/>
      <c r="AC20" s="221"/>
      <c r="AD20" s="221"/>
      <c r="AE20" s="221"/>
    </row>
    <row r="21" spans="1:31" ht="15" customHeight="1" x14ac:dyDescent="0.25">
      <c r="A21" s="221" t="s">
        <v>1116</v>
      </c>
      <c r="B21" s="221" t="s">
        <v>447</v>
      </c>
      <c r="C21" s="221">
        <v>7.4999999999999997E-2</v>
      </c>
      <c r="D21" s="221" t="s">
        <v>111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900</v>
      </c>
      <c r="L21" s="221" t="s">
        <v>48</v>
      </c>
      <c r="M21" s="221" t="s">
        <v>103</v>
      </c>
      <c r="N21" s="221" t="s">
        <v>52</v>
      </c>
      <c r="O21" s="221" t="s">
        <v>53</v>
      </c>
      <c r="P21" s="221" t="s">
        <v>41</v>
      </c>
      <c r="Q21" s="221" t="s">
        <v>42</v>
      </c>
      <c r="R21" s="221" t="s">
        <v>113</v>
      </c>
      <c r="S21" s="221"/>
      <c r="T21" s="221"/>
      <c r="U21" s="221" t="s">
        <v>1117</v>
      </c>
      <c r="V21" s="221" t="s">
        <v>32</v>
      </c>
      <c r="W21" s="221"/>
      <c r="X21" s="221" t="s">
        <v>32</v>
      </c>
      <c r="Y21" s="221"/>
      <c r="Z21" s="221"/>
      <c r="AA21" s="221">
        <v>2</v>
      </c>
      <c r="AB21" s="221"/>
      <c r="AC21" s="221"/>
      <c r="AD21" s="221"/>
      <c r="AE21" s="221"/>
    </row>
    <row r="22" spans="1:31" ht="15" customHeight="1" x14ac:dyDescent="0.25">
      <c r="A22" s="221" t="s">
        <v>470</v>
      </c>
      <c r="B22" s="221" t="s">
        <v>447</v>
      </c>
      <c r="C22" s="221">
        <v>6.2E-2</v>
      </c>
      <c r="D22" s="221" t="s">
        <v>111</v>
      </c>
      <c r="E22" s="221">
        <v>10</v>
      </c>
      <c r="F22" s="221" t="s">
        <v>93</v>
      </c>
      <c r="G22" s="221"/>
      <c r="H22" s="221"/>
      <c r="I22" s="221" t="s">
        <v>46</v>
      </c>
      <c r="J22" s="221" t="s">
        <v>59</v>
      </c>
      <c r="K22" s="221">
        <v>300</v>
      </c>
      <c r="L22" s="221" t="s">
        <v>48</v>
      </c>
      <c r="M22" s="221" t="s">
        <v>103</v>
      </c>
      <c r="N22" s="221" t="s">
        <v>52</v>
      </c>
      <c r="O22" s="221" t="s">
        <v>53</v>
      </c>
      <c r="P22" s="221" t="s">
        <v>41</v>
      </c>
      <c r="Q22" s="221" t="s">
        <v>42</v>
      </c>
      <c r="R22" s="221" t="s">
        <v>113</v>
      </c>
      <c r="S22" s="221">
        <v>6</v>
      </c>
      <c r="T22" s="221"/>
      <c r="U22" s="221"/>
      <c r="V22" s="221" t="s">
        <v>32</v>
      </c>
      <c r="W22" s="221">
        <v>0.01</v>
      </c>
      <c r="X22" s="221" t="s">
        <v>46</v>
      </c>
      <c r="Y22" s="221" t="s">
        <v>471</v>
      </c>
      <c r="Z22" s="221" t="s">
        <v>472</v>
      </c>
      <c r="AA22" s="221">
        <v>1</v>
      </c>
      <c r="AB22" s="221" t="s">
        <v>127</v>
      </c>
      <c r="AC22" s="221">
        <v>450</v>
      </c>
      <c r="AD22" s="221" t="s">
        <v>117</v>
      </c>
      <c r="AE22" s="221"/>
    </row>
    <row r="23" spans="1:31" ht="15" customHeight="1" x14ac:dyDescent="0.25">
      <c r="A23" s="221" t="s">
        <v>280</v>
      </c>
      <c r="B23" s="221" t="s">
        <v>447</v>
      </c>
      <c r="C23" s="221">
        <v>0.06</v>
      </c>
      <c r="D23" s="221" t="s">
        <v>111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120</v>
      </c>
      <c r="L23" s="221" t="s">
        <v>48</v>
      </c>
      <c r="M23" s="221" t="s">
        <v>103</v>
      </c>
      <c r="N23" s="221" t="s">
        <v>52</v>
      </c>
      <c r="O23" s="221" t="s">
        <v>53</v>
      </c>
      <c r="P23" s="221" t="s">
        <v>41</v>
      </c>
      <c r="Q23" s="221" t="s">
        <v>42</v>
      </c>
      <c r="R23" s="221" t="s">
        <v>113</v>
      </c>
      <c r="S23" s="221">
        <v>-8.9999999999999993E-3</v>
      </c>
      <c r="T23" s="221"/>
      <c r="U23" s="221" t="s">
        <v>231</v>
      </c>
      <c r="V23" s="221" t="s">
        <v>32</v>
      </c>
      <c r="W23" s="221">
        <v>3.0000000000000001E-3</v>
      </c>
      <c r="X23" s="221" t="s">
        <v>46</v>
      </c>
      <c r="Y23" s="221" t="s">
        <v>230</v>
      </c>
      <c r="Z23" s="221" t="s">
        <v>228</v>
      </c>
      <c r="AA23" s="221">
        <v>2</v>
      </c>
      <c r="AB23" s="221" t="s">
        <v>127</v>
      </c>
      <c r="AC23" s="221">
        <v>297</v>
      </c>
      <c r="AD23" s="221" t="s">
        <v>116</v>
      </c>
      <c r="AE23" s="221"/>
    </row>
    <row r="24" spans="1:31" ht="15" customHeight="1" x14ac:dyDescent="0.25">
      <c r="A24" s="221" t="s">
        <v>1216</v>
      </c>
      <c r="B24" s="221" t="s">
        <v>447</v>
      </c>
      <c r="C24" s="221">
        <v>9.7739999999999994E-2</v>
      </c>
      <c r="D24" s="221" t="s">
        <v>110</v>
      </c>
      <c r="E24" s="221">
        <v>10</v>
      </c>
      <c r="F24" s="221" t="s">
        <v>93</v>
      </c>
      <c r="G24" s="221"/>
      <c r="H24" s="221"/>
      <c r="I24" s="221" t="s">
        <v>32</v>
      </c>
      <c r="J24" s="221" t="s">
        <v>59</v>
      </c>
      <c r="K24" s="221">
        <v>600</v>
      </c>
      <c r="L24" s="221" t="s">
        <v>35</v>
      </c>
      <c r="M24" s="221" t="s">
        <v>103</v>
      </c>
      <c r="N24" s="221" t="s">
        <v>52</v>
      </c>
      <c r="O24" s="221" t="s">
        <v>85</v>
      </c>
      <c r="P24" s="221" t="s">
        <v>41</v>
      </c>
      <c r="Q24" s="221" t="s">
        <v>42</v>
      </c>
      <c r="R24" s="221" t="s">
        <v>113</v>
      </c>
      <c r="S24" s="221">
        <v>3</v>
      </c>
      <c r="T24" s="221">
        <v>9.3699999999999992</v>
      </c>
      <c r="U24" s="221" t="s">
        <v>1232</v>
      </c>
      <c r="V24" s="221" t="s">
        <v>32</v>
      </c>
      <c r="W24" s="221">
        <v>1E-3</v>
      </c>
      <c r="X24" s="221" t="s">
        <v>32</v>
      </c>
      <c r="Y24" s="221" t="s">
        <v>1218</v>
      </c>
      <c r="Z24" s="221" t="s">
        <v>1219</v>
      </c>
      <c r="AA24" s="221">
        <v>1</v>
      </c>
      <c r="AB24" s="221" t="s">
        <v>216</v>
      </c>
      <c r="AC24" s="221">
        <v>686</v>
      </c>
      <c r="AD24" s="221" t="s">
        <v>116</v>
      </c>
      <c r="AE24" s="221"/>
    </row>
    <row r="25" spans="1:31" ht="15" customHeight="1" x14ac:dyDescent="0.25">
      <c r="A25" s="221" t="s">
        <v>777</v>
      </c>
      <c r="B25" s="221" t="s">
        <v>447</v>
      </c>
      <c r="C25" s="221">
        <v>7.1499999999999994E-2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900</v>
      </c>
      <c r="L25" s="221" t="s">
        <v>48</v>
      </c>
      <c r="M25" s="221" t="s">
        <v>103</v>
      </c>
      <c r="N25" s="221" t="s">
        <v>52</v>
      </c>
      <c r="O25" s="221" t="s">
        <v>53</v>
      </c>
      <c r="P25" s="221" t="s">
        <v>41</v>
      </c>
      <c r="Q25" s="221"/>
      <c r="R25" s="221" t="s">
        <v>113</v>
      </c>
      <c r="S25" s="221"/>
      <c r="T25" s="221"/>
      <c r="U25" s="221"/>
      <c r="V25" s="221" t="s">
        <v>32</v>
      </c>
      <c r="W25" s="221">
        <v>5.0000000000000001E-3</v>
      </c>
      <c r="X25" s="221" t="s">
        <v>46</v>
      </c>
      <c r="Y25" s="221" t="s">
        <v>778</v>
      </c>
      <c r="Z25" s="221" t="s">
        <v>779</v>
      </c>
      <c r="AA25" s="221">
        <v>1</v>
      </c>
      <c r="AB25" s="221" t="s">
        <v>216</v>
      </c>
      <c r="AC25" s="221">
        <v>500</v>
      </c>
      <c r="AD25" s="221" t="s">
        <v>116</v>
      </c>
      <c r="AE25" s="221"/>
    </row>
    <row r="26" spans="1:31" ht="15" customHeight="1" x14ac:dyDescent="0.25">
      <c r="A26" s="221" t="s">
        <v>899</v>
      </c>
      <c r="B26" s="221" t="s">
        <v>447</v>
      </c>
      <c r="C26" s="221">
        <v>0.09</v>
      </c>
      <c r="D26" s="221" t="s">
        <v>900</v>
      </c>
      <c r="E26" s="221">
        <v>10</v>
      </c>
      <c r="F26" s="221" t="s">
        <v>901</v>
      </c>
      <c r="G26" s="221"/>
      <c r="H26" s="221"/>
      <c r="I26" s="221" t="s">
        <v>902</v>
      </c>
      <c r="J26" s="221" t="s">
        <v>59</v>
      </c>
      <c r="K26" s="221">
        <v>300</v>
      </c>
      <c r="L26" s="221" t="s">
        <v>903</v>
      </c>
      <c r="M26" s="221" t="s">
        <v>103</v>
      </c>
      <c r="N26" s="221" t="s">
        <v>52</v>
      </c>
      <c r="O26" s="221" t="s">
        <v>904</v>
      </c>
      <c r="P26" s="221" t="s">
        <v>824</v>
      </c>
      <c r="Q26" s="221" t="s">
        <v>42</v>
      </c>
      <c r="R26" s="221" t="s">
        <v>113</v>
      </c>
      <c r="S26" s="221"/>
      <c r="T26" s="221"/>
      <c r="U26" s="221"/>
      <c r="V26" s="221" t="s">
        <v>905</v>
      </c>
      <c r="W26" s="221">
        <v>0.01</v>
      </c>
      <c r="X26" s="221" t="s">
        <v>906</v>
      </c>
      <c r="Y26" s="221" t="s">
        <v>907</v>
      </c>
      <c r="Z26" s="221" t="s">
        <v>908</v>
      </c>
      <c r="AA26" s="221">
        <v>5</v>
      </c>
      <c r="AB26" s="221" t="s">
        <v>909</v>
      </c>
      <c r="AC26" s="221">
        <v>309</v>
      </c>
      <c r="AD26" s="221"/>
      <c r="AE26" s="221"/>
    </row>
    <row r="27" spans="1:31" ht="15" customHeight="1" x14ac:dyDescent="0.25">
      <c r="A27" s="221" t="s">
        <v>920</v>
      </c>
      <c r="B27" s="221" t="s">
        <v>447</v>
      </c>
      <c r="C27" s="222"/>
      <c r="D27" s="221"/>
      <c r="E27" s="222">
        <v>15</v>
      </c>
      <c r="F27" s="221" t="s">
        <v>915</v>
      </c>
      <c r="G27" s="221"/>
      <c r="H27" s="221"/>
      <c r="I27" s="221" t="s">
        <v>46</v>
      </c>
      <c r="J27" s="221" t="s">
        <v>59</v>
      </c>
      <c r="K27" s="221" t="s">
        <v>916</v>
      </c>
      <c r="L27" s="221" t="s">
        <v>48</v>
      </c>
      <c r="M27" s="221" t="s">
        <v>103</v>
      </c>
      <c r="N27" s="221" t="s">
        <v>52</v>
      </c>
      <c r="O27" s="221" t="s">
        <v>53</v>
      </c>
      <c r="P27" s="221" t="s">
        <v>41</v>
      </c>
      <c r="Q27" s="221" t="s">
        <v>42</v>
      </c>
      <c r="R27" s="221" t="s">
        <v>100</v>
      </c>
      <c r="S27" s="221">
        <v>6</v>
      </c>
      <c r="T27" s="221"/>
      <c r="U27" s="221" t="s">
        <v>917</v>
      </c>
      <c r="V27" s="221" t="s">
        <v>46</v>
      </c>
      <c r="W27" s="221">
        <v>0.01</v>
      </c>
      <c r="X27" s="221" t="s">
        <v>46</v>
      </c>
      <c r="Y27" s="221" t="s">
        <v>918</v>
      </c>
      <c r="Z27" s="221" t="s">
        <v>919</v>
      </c>
      <c r="AA27" s="221">
        <v>2</v>
      </c>
      <c r="AB27" s="221" t="s">
        <v>216</v>
      </c>
      <c r="AC27" s="222">
        <v>530</v>
      </c>
      <c r="AD27" s="221" t="s">
        <v>116</v>
      </c>
      <c r="AE27" s="221"/>
    </row>
    <row r="28" spans="1:31" ht="15" customHeight="1" x14ac:dyDescent="0.25">
      <c r="A28" s="221" t="s">
        <v>480</v>
      </c>
      <c r="B28" s="221" t="s">
        <v>447</v>
      </c>
      <c r="C28" s="221">
        <v>0.1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120</v>
      </c>
      <c r="L28" s="221" t="s">
        <v>34</v>
      </c>
      <c r="M28" s="221" t="s">
        <v>102</v>
      </c>
      <c r="N28" s="221" t="s">
        <v>52</v>
      </c>
      <c r="O28" s="221" t="s">
        <v>53</v>
      </c>
      <c r="P28" s="221" t="s">
        <v>66</v>
      </c>
      <c r="Q28" s="221" t="s">
        <v>42</v>
      </c>
      <c r="R28" s="221" t="s">
        <v>113</v>
      </c>
      <c r="S28" s="221"/>
      <c r="T28" s="221"/>
      <c r="U28" s="221"/>
      <c r="V28" s="221" t="s">
        <v>32</v>
      </c>
      <c r="W28" s="221">
        <v>0.01</v>
      </c>
      <c r="X28" s="221" t="s">
        <v>32</v>
      </c>
      <c r="Y28" s="221" t="s">
        <v>481</v>
      </c>
      <c r="Z28" s="221" t="s">
        <v>220</v>
      </c>
      <c r="AA28" s="221">
        <v>5</v>
      </c>
      <c r="AB28" s="221" t="s">
        <v>482</v>
      </c>
      <c r="AC28" s="221">
        <v>370</v>
      </c>
      <c r="AD28" s="221"/>
      <c r="AE28" s="221"/>
    </row>
    <row r="29" spans="1:31" ht="15" customHeight="1" x14ac:dyDescent="0.25">
      <c r="A29" s="221" t="s">
        <v>575</v>
      </c>
      <c r="B29" s="221" t="s">
        <v>447</v>
      </c>
      <c r="C29" s="221"/>
      <c r="D29" s="221"/>
      <c r="E29" s="221">
        <v>10</v>
      </c>
      <c r="F29" s="221" t="s">
        <v>93</v>
      </c>
      <c r="G29" s="221"/>
      <c r="H29" s="221"/>
      <c r="I29" s="221" t="s">
        <v>46</v>
      </c>
      <c r="J29" s="221" t="s">
        <v>70</v>
      </c>
      <c r="K29" s="221">
        <v>300</v>
      </c>
      <c r="L29" s="221" t="s">
        <v>48</v>
      </c>
      <c r="M29" s="221" t="s">
        <v>103</v>
      </c>
      <c r="N29" s="221" t="s">
        <v>52</v>
      </c>
      <c r="O29" s="221" t="s">
        <v>53</v>
      </c>
      <c r="P29" s="221" t="s">
        <v>41</v>
      </c>
      <c r="Q29" s="221" t="s">
        <v>42</v>
      </c>
      <c r="R29" s="221" t="s">
        <v>100</v>
      </c>
      <c r="S29" s="221"/>
      <c r="T29" s="221"/>
      <c r="U29" s="221"/>
      <c r="V29" s="221" t="s">
        <v>46</v>
      </c>
      <c r="W29" s="221"/>
      <c r="X29" s="221" t="s">
        <v>32</v>
      </c>
      <c r="Y29" s="221" t="s">
        <v>554</v>
      </c>
      <c r="Z29" s="221" t="s">
        <v>555</v>
      </c>
      <c r="AA29" s="225">
        <v>44597</v>
      </c>
      <c r="AB29" s="221" t="s">
        <v>556</v>
      </c>
      <c r="AC29" s="221">
        <v>350</v>
      </c>
      <c r="AD29" s="221" t="s">
        <v>116</v>
      </c>
      <c r="AE29" s="221"/>
    </row>
    <row r="30" spans="1:31" ht="15" customHeight="1" x14ac:dyDescent="0.25">
      <c r="A30" s="221" t="s">
        <v>1247</v>
      </c>
      <c r="B30" s="221" t="s">
        <v>447</v>
      </c>
      <c r="C30" s="221">
        <v>0.05</v>
      </c>
      <c r="D30" s="221" t="s">
        <v>110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59</v>
      </c>
      <c r="K30" s="221">
        <v>60</v>
      </c>
      <c r="L30" s="221" t="s">
        <v>34</v>
      </c>
      <c r="M30" s="221" t="s">
        <v>103</v>
      </c>
      <c r="N30" s="221" t="s">
        <v>52</v>
      </c>
      <c r="O30" s="221" t="s">
        <v>53</v>
      </c>
      <c r="P30" s="221" t="s">
        <v>41</v>
      </c>
      <c r="Q30" s="221" t="s">
        <v>42</v>
      </c>
      <c r="R30" s="221" t="s">
        <v>113</v>
      </c>
      <c r="S30" s="221">
        <v>0</v>
      </c>
      <c r="T30" s="221"/>
      <c r="U30" s="221" t="s">
        <v>165</v>
      </c>
      <c r="V30" s="221" t="s">
        <v>32</v>
      </c>
      <c r="W30" s="221">
        <v>0.01</v>
      </c>
      <c r="X30" s="221" t="s">
        <v>46</v>
      </c>
      <c r="Y30" s="221" t="s">
        <v>1248</v>
      </c>
      <c r="Z30" s="221" t="s">
        <v>716</v>
      </c>
      <c r="AA30" s="221">
        <v>1</v>
      </c>
      <c r="AB30" s="221" t="s">
        <v>526</v>
      </c>
      <c r="AC30" s="221">
        <v>438</v>
      </c>
      <c r="AD30" s="221" t="s">
        <v>117</v>
      </c>
      <c r="AE30" s="221"/>
    </row>
    <row r="31" spans="1:31" ht="15" customHeight="1" x14ac:dyDescent="0.25">
      <c r="A31" s="221" t="s">
        <v>338</v>
      </c>
      <c r="B31" s="221" t="s">
        <v>447</v>
      </c>
      <c r="C31" s="221">
        <v>6.4000000000000001E-2</v>
      </c>
      <c r="D31" s="221" t="s">
        <v>111</v>
      </c>
      <c r="E31" s="221">
        <v>10</v>
      </c>
      <c r="F31" s="221" t="s">
        <v>96</v>
      </c>
      <c r="G31" s="221"/>
      <c r="H31" s="221"/>
      <c r="I31" s="221" t="s">
        <v>32</v>
      </c>
      <c r="J31" s="221" t="s">
        <v>59</v>
      </c>
      <c r="K31" s="221">
        <v>3</v>
      </c>
      <c r="L31" s="221" t="s">
        <v>339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>
        <v>0</v>
      </c>
      <c r="T31" s="221"/>
      <c r="U31" s="221" t="s">
        <v>165</v>
      </c>
      <c r="V31" s="221" t="s">
        <v>46</v>
      </c>
      <c r="W31" s="221"/>
      <c r="X31" s="221"/>
      <c r="Y31" s="221" t="s">
        <v>341</v>
      </c>
      <c r="Z31" s="221" t="s">
        <v>342</v>
      </c>
      <c r="AA31" s="221">
        <v>2</v>
      </c>
      <c r="AB31" s="221" t="s">
        <v>343</v>
      </c>
      <c r="AC31" s="221">
        <v>523</v>
      </c>
      <c r="AD31" s="221" t="s">
        <v>116</v>
      </c>
      <c r="AE31" s="221"/>
    </row>
    <row r="32" spans="1:31" ht="15" customHeight="1" x14ac:dyDescent="0.25">
      <c r="A32" s="221" t="s">
        <v>1158</v>
      </c>
      <c r="B32" s="221" t="s">
        <v>447</v>
      </c>
      <c r="C32" s="221"/>
      <c r="D32" s="221"/>
      <c r="E32" s="221">
        <v>20</v>
      </c>
      <c r="F32" s="221" t="s">
        <v>93</v>
      </c>
      <c r="G32" s="221"/>
      <c r="H32" s="221"/>
      <c r="I32" s="221" t="s">
        <v>46</v>
      </c>
      <c r="J32" s="221" t="s">
        <v>70</v>
      </c>
      <c r="K32" s="221">
        <v>60</v>
      </c>
      <c r="L32" s="221" t="s">
        <v>34</v>
      </c>
      <c r="M32" s="221" t="s">
        <v>103</v>
      </c>
      <c r="N32" s="221" t="s">
        <v>39</v>
      </c>
      <c r="O32" s="221" t="s">
        <v>76</v>
      </c>
      <c r="P32" s="221" t="s">
        <v>41</v>
      </c>
      <c r="Q32" s="221"/>
      <c r="R32" s="221" t="s">
        <v>100</v>
      </c>
      <c r="S32" s="221"/>
      <c r="T32" s="221"/>
      <c r="U32" s="221" t="s">
        <v>1167</v>
      </c>
      <c r="V32" s="221" t="s">
        <v>46</v>
      </c>
      <c r="W32" s="221">
        <v>0.01</v>
      </c>
      <c r="X32" s="221" t="s">
        <v>32</v>
      </c>
      <c r="Y32" s="221" t="s">
        <v>1164</v>
      </c>
      <c r="Z32" s="221" t="s">
        <v>760</v>
      </c>
      <c r="AA32" s="221">
        <v>2</v>
      </c>
      <c r="AB32" s="221" t="s">
        <v>1165</v>
      </c>
      <c r="AC32" s="221">
        <v>600</v>
      </c>
      <c r="AD32" s="221" t="s">
        <v>116</v>
      </c>
      <c r="AE32" s="221"/>
    </row>
    <row r="33" spans="1:31" ht="15" customHeight="1" x14ac:dyDescent="0.25">
      <c r="A33" s="221" t="s">
        <v>1158</v>
      </c>
      <c r="B33" s="221" t="s">
        <v>447</v>
      </c>
      <c r="C33" s="221">
        <v>7.0000000000000007E-2</v>
      </c>
      <c r="D33" s="221" t="s">
        <v>109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70</v>
      </c>
      <c r="K33" s="221">
        <v>60</v>
      </c>
      <c r="L33" s="221" t="s">
        <v>34</v>
      </c>
      <c r="M33" s="221" t="s">
        <v>102</v>
      </c>
      <c r="N33" s="221" t="s">
        <v>52</v>
      </c>
      <c r="O33" s="221" t="s">
        <v>53</v>
      </c>
      <c r="P33" s="221" t="s">
        <v>66</v>
      </c>
      <c r="Q33" s="221" t="s">
        <v>42</v>
      </c>
      <c r="R33" s="221" t="s">
        <v>113</v>
      </c>
      <c r="S33" s="221">
        <v>9</v>
      </c>
      <c r="T33" s="221"/>
      <c r="U33" s="221" t="s">
        <v>1145</v>
      </c>
      <c r="V33" s="221" t="s">
        <v>32</v>
      </c>
      <c r="W33" s="221">
        <v>0.01</v>
      </c>
      <c r="X33" s="221" t="s">
        <v>46</v>
      </c>
      <c r="Y33" s="221" t="s">
        <v>1142</v>
      </c>
      <c r="Z33" s="221" t="s">
        <v>1143</v>
      </c>
      <c r="AA33" s="221">
        <v>10</v>
      </c>
      <c r="AB33" s="221" t="s">
        <v>482</v>
      </c>
      <c r="AC33" s="221">
        <v>302</v>
      </c>
      <c r="AD33" s="221" t="s">
        <v>116</v>
      </c>
      <c r="AE33" s="221"/>
    </row>
    <row r="34" spans="1:31" ht="15" customHeight="1" x14ac:dyDescent="0.25">
      <c r="A34" s="221" t="s">
        <v>921</v>
      </c>
      <c r="B34" s="221" t="s">
        <v>447</v>
      </c>
      <c r="C34" s="221">
        <v>8.3000000000000004E-2</v>
      </c>
      <c r="D34" s="221" t="s">
        <v>109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120</v>
      </c>
      <c r="L34" s="221" t="s">
        <v>71</v>
      </c>
      <c r="M34" s="221" t="s">
        <v>103</v>
      </c>
      <c r="N34" s="221" t="s">
        <v>39</v>
      </c>
      <c r="O34" s="221" t="s">
        <v>76</v>
      </c>
      <c r="P34" s="221" t="s">
        <v>41</v>
      </c>
      <c r="Q34" s="221"/>
      <c r="R34" s="221" t="s">
        <v>113</v>
      </c>
      <c r="S34" s="221">
        <v>5</v>
      </c>
      <c r="T34" s="221"/>
      <c r="U34" s="221" t="s">
        <v>933</v>
      </c>
      <c r="V34" s="221" t="s">
        <v>32</v>
      </c>
      <c r="W34" s="221">
        <v>0.01</v>
      </c>
      <c r="X34" s="221" t="s">
        <v>32</v>
      </c>
      <c r="Y34" s="221" t="s">
        <v>928</v>
      </c>
      <c r="Z34" s="221" t="s">
        <v>929</v>
      </c>
      <c r="AA34" s="221">
        <v>10</v>
      </c>
      <c r="AB34" s="221" t="s">
        <v>930</v>
      </c>
      <c r="AC34" s="221"/>
      <c r="AD34" s="221"/>
      <c r="AE34" s="221"/>
    </row>
    <row r="35" spans="1:31" ht="15" customHeight="1" x14ac:dyDescent="0.25">
      <c r="A35" s="221" t="s">
        <v>576</v>
      </c>
      <c r="B35" s="221" t="s">
        <v>447</v>
      </c>
      <c r="C35" s="221">
        <v>5.6000000000000001E-2</v>
      </c>
      <c r="D35" s="221" t="s">
        <v>111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10</v>
      </c>
      <c r="L35" s="221" t="s">
        <v>48</v>
      </c>
      <c r="M35" s="221" t="s">
        <v>103</v>
      </c>
      <c r="N35" s="221" t="s">
        <v>52</v>
      </c>
      <c r="O35" s="221" t="s">
        <v>53</v>
      </c>
      <c r="P35" s="221" t="s">
        <v>41</v>
      </c>
      <c r="Q35" s="221"/>
      <c r="R35" s="221" t="s">
        <v>113</v>
      </c>
      <c r="S35" s="221"/>
      <c r="T35" s="221"/>
      <c r="U35" s="221"/>
      <c r="V35" s="221" t="s">
        <v>32</v>
      </c>
      <c r="W35" s="221">
        <v>0.01</v>
      </c>
      <c r="X35" s="221" t="s">
        <v>46</v>
      </c>
      <c r="Y35" s="221" t="s">
        <v>592</v>
      </c>
      <c r="Z35" s="221" t="s">
        <v>593</v>
      </c>
      <c r="AA35" s="221">
        <v>2</v>
      </c>
      <c r="AB35" s="221" t="s">
        <v>127</v>
      </c>
      <c r="AC35" s="221">
        <v>554</v>
      </c>
      <c r="AD35" s="221" t="s">
        <v>116</v>
      </c>
      <c r="AE35" s="221"/>
    </row>
    <row r="36" spans="1:31" ht="15" customHeight="1" x14ac:dyDescent="0.25">
      <c r="A36" s="221" t="s">
        <v>1318</v>
      </c>
      <c r="B36" s="221" t="s">
        <v>447</v>
      </c>
      <c r="C36" s="221">
        <v>2.8000000000000001E-2</v>
      </c>
      <c r="D36" s="221" t="s">
        <v>111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47</v>
      </c>
      <c r="K36" s="221">
        <v>120</v>
      </c>
      <c r="L36" s="221" t="s">
        <v>35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/>
      <c r="T36" s="221"/>
      <c r="U36" s="221" t="s">
        <v>890</v>
      </c>
      <c r="V36" s="221" t="s">
        <v>32</v>
      </c>
      <c r="W36" s="221">
        <v>0.01</v>
      </c>
      <c r="X36" s="221" t="s">
        <v>46</v>
      </c>
      <c r="Y36" s="221" t="s">
        <v>1308</v>
      </c>
      <c r="Z36" s="221" t="s">
        <v>641</v>
      </c>
      <c r="AA36" s="221">
        <v>2</v>
      </c>
      <c r="AB36" s="221" t="s">
        <v>1309</v>
      </c>
      <c r="AC36" s="221">
        <v>600</v>
      </c>
      <c r="AD36" s="221" t="s">
        <v>116</v>
      </c>
      <c r="AE36" s="221"/>
    </row>
    <row r="37" spans="1:31" ht="15" customHeight="1" x14ac:dyDescent="0.25">
      <c r="A37" s="221" t="s">
        <v>1282</v>
      </c>
      <c r="B37" s="221" t="s">
        <v>447</v>
      </c>
      <c r="C37" s="221">
        <v>7.7600000000000002E-2</v>
      </c>
      <c r="D37" s="221" t="s">
        <v>110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600</v>
      </c>
      <c r="L37" s="221" t="s">
        <v>35</v>
      </c>
      <c r="M37" s="221" t="s">
        <v>102</v>
      </c>
      <c r="N37" s="221" t="s">
        <v>52</v>
      </c>
      <c r="O37" s="221" t="s">
        <v>85</v>
      </c>
      <c r="P37" s="221" t="s">
        <v>66</v>
      </c>
      <c r="Q37" s="221" t="s">
        <v>42</v>
      </c>
      <c r="R37" s="221" t="s">
        <v>1284</v>
      </c>
      <c r="S37" s="221">
        <v>0.06</v>
      </c>
      <c r="T37" s="221">
        <v>3.1573000000000002</v>
      </c>
      <c r="U37" s="221" t="s">
        <v>1291</v>
      </c>
      <c r="V37" s="221" t="s">
        <v>32</v>
      </c>
      <c r="W37" s="221">
        <v>0.01</v>
      </c>
      <c r="X37" s="221" t="s">
        <v>32</v>
      </c>
      <c r="Y37" s="221" t="s">
        <v>1221</v>
      </c>
      <c r="Z37" s="221" t="s">
        <v>1222</v>
      </c>
      <c r="AA37" s="221">
        <v>5</v>
      </c>
      <c r="AB37" s="221" t="s">
        <v>216</v>
      </c>
      <c r="AC37" s="221">
        <v>842</v>
      </c>
      <c r="AD37" s="221" t="s">
        <v>116</v>
      </c>
      <c r="AE37" s="221"/>
    </row>
    <row r="38" spans="1:31" ht="15" customHeight="1" x14ac:dyDescent="0.25">
      <c r="A38" s="221" t="s">
        <v>1074</v>
      </c>
      <c r="B38" s="221" t="s">
        <v>447</v>
      </c>
      <c r="C38" s="221">
        <v>6.3E-2</v>
      </c>
      <c r="D38" s="221" t="s">
        <v>111</v>
      </c>
      <c r="E38" s="221" t="s">
        <v>1044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1200</v>
      </c>
      <c r="L38" s="221" t="s">
        <v>34</v>
      </c>
      <c r="M38" s="221" t="s">
        <v>103</v>
      </c>
      <c r="N38" s="221" t="s">
        <v>39</v>
      </c>
      <c r="O38" s="221" t="s">
        <v>89</v>
      </c>
      <c r="P38" s="221" t="s">
        <v>41</v>
      </c>
      <c r="Q38" s="221" t="s">
        <v>42</v>
      </c>
      <c r="R38" s="221" t="s">
        <v>113</v>
      </c>
      <c r="S38" s="221">
        <v>-0.09</v>
      </c>
      <c r="T38" s="221" t="s">
        <v>1052</v>
      </c>
      <c r="U38" s="221" t="s">
        <v>664</v>
      </c>
      <c r="V38" s="221" t="s">
        <v>32</v>
      </c>
      <c r="W38" s="221" t="s">
        <v>397</v>
      </c>
      <c r="X38" s="221" t="s">
        <v>32</v>
      </c>
      <c r="Y38" s="221" t="s">
        <v>1047</v>
      </c>
      <c r="Z38" s="221" t="s">
        <v>1048</v>
      </c>
      <c r="AA38" s="221">
        <v>1.3</v>
      </c>
      <c r="AB38" s="221" t="s">
        <v>679</v>
      </c>
      <c r="AC38" s="221">
        <v>440</v>
      </c>
      <c r="AD38" s="221" t="s">
        <v>116</v>
      </c>
      <c r="AE38" s="221"/>
    </row>
    <row r="39" spans="1:31" ht="15" customHeight="1" x14ac:dyDescent="0.25">
      <c r="A39" s="221" t="s">
        <v>1074</v>
      </c>
      <c r="B39" s="221" t="s">
        <v>447</v>
      </c>
      <c r="C39" s="221">
        <v>6.7000000000000004E-2</v>
      </c>
      <c r="D39" s="221" t="s">
        <v>111</v>
      </c>
      <c r="E39" s="221" t="s">
        <v>1044</v>
      </c>
      <c r="F39" s="221" t="s">
        <v>93</v>
      </c>
      <c r="G39" s="221"/>
      <c r="H39" s="221"/>
      <c r="I39" s="221" t="s">
        <v>46</v>
      </c>
      <c r="J39" s="221" t="s">
        <v>59</v>
      </c>
      <c r="K39" s="221">
        <v>1200</v>
      </c>
      <c r="L39" s="221" t="s">
        <v>34</v>
      </c>
      <c r="M39" s="221" t="s">
        <v>103</v>
      </c>
      <c r="N39" s="221" t="s">
        <v>52</v>
      </c>
      <c r="O39" s="221" t="s">
        <v>53</v>
      </c>
      <c r="P39" s="221" t="s">
        <v>41</v>
      </c>
      <c r="Q39" s="221" t="s">
        <v>42</v>
      </c>
      <c r="R39" s="221" t="s">
        <v>113</v>
      </c>
      <c r="S39" s="221"/>
      <c r="T39" s="221"/>
      <c r="U39" s="221" t="s">
        <v>165</v>
      </c>
      <c r="V39" s="221" t="s">
        <v>32</v>
      </c>
      <c r="W39" s="221" t="s">
        <v>397</v>
      </c>
      <c r="X39" s="221" t="s">
        <v>46</v>
      </c>
      <c r="Y39" s="221" t="s">
        <v>1062</v>
      </c>
      <c r="Z39" s="221" t="s">
        <v>1048</v>
      </c>
      <c r="AA39" s="221" t="s">
        <v>1063</v>
      </c>
      <c r="AB39" s="221" t="s">
        <v>679</v>
      </c>
      <c r="AC39" s="221">
        <v>300</v>
      </c>
      <c r="AD39" s="221" t="s">
        <v>116</v>
      </c>
      <c r="AE39" s="221"/>
    </row>
    <row r="40" spans="1:31" ht="15" customHeight="1" x14ac:dyDescent="0.25">
      <c r="A40" s="221" t="s">
        <v>1074</v>
      </c>
      <c r="B40" s="221" t="s">
        <v>447</v>
      </c>
      <c r="C40" s="221">
        <v>8.8999999999999996E-2</v>
      </c>
      <c r="D40" s="221" t="s">
        <v>111</v>
      </c>
      <c r="E40" s="221" t="s">
        <v>1044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1200</v>
      </c>
      <c r="L40" s="221" t="s">
        <v>48</v>
      </c>
      <c r="M40" s="221" t="s">
        <v>102</v>
      </c>
      <c r="N40" s="221" t="s">
        <v>52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/>
      <c r="T40" s="221"/>
      <c r="U40" s="221" t="s">
        <v>165</v>
      </c>
      <c r="V40" s="221" t="s">
        <v>32</v>
      </c>
      <c r="W40" s="221" t="s">
        <v>166</v>
      </c>
      <c r="X40" s="221" t="s">
        <v>46</v>
      </c>
      <c r="Y40" s="221" t="s">
        <v>1065</v>
      </c>
      <c r="Z40" s="221" t="s">
        <v>1066</v>
      </c>
      <c r="AA40" s="221" t="s">
        <v>1063</v>
      </c>
      <c r="AB40" s="221" t="s">
        <v>1067</v>
      </c>
      <c r="AC40" s="221">
        <v>350</v>
      </c>
      <c r="AD40" s="221" t="s">
        <v>116</v>
      </c>
      <c r="AE40" s="221"/>
    </row>
    <row r="41" spans="1:31" ht="15" customHeight="1" x14ac:dyDescent="0.25">
      <c r="A41" s="221" t="s">
        <v>224</v>
      </c>
      <c r="B41" s="221" t="s">
        <v>447</v>
      </c>
      <c r="C41" s="221">
        <v>4.58E-2</v>
      </c>
      <c r="D41" s="221" t="s">
        <v>111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120</v>
      </c>
      <c r="L41" s="221" t="s">
        <v>34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/>
      <c r="R41" s="221" t="s">
        <v>113</v>
      </c>
      <c r="S41" s="221"/>
      <c r="T41" s="221"/>
      <c r="U41" s="221"/>
      <c r="V41" s="221" t="s">
        <v>32</v>
      </c>
      <c r="W41" s="221" t="s">
        <v>213</v>
      </c>
      <c r="X41" s="221" t="s">
        <v>46</v>
      </c>
      <c r="Y41" s="221" t="s">
        <v>219</v>
      </c>
      <c r="Z41" s="221" t="s">
        <v>220</v>
      </c>
      <c r="AA41" s="221">
        <v>1</v>
      </c>
      <c r="AB41" s="221" t="s">
        <v>216</v>
      </c>
      <c r="AC41" s="221">
        <v>250</v>
      </c>
      <c r="AD41" s="221" t="s">
        <v>116</v>
      </c>
      <c r="AE41" s="221"/>
    </row>
    <row r="42" spans="1:31" ht="15" customHeight="1" x14ac:dyDescent="0.25">
      <c r="A42" s="221" t="s">
        <v>722</v>
      </c>
      <c r="B42" s="221" t="s">
        <v>447</v>
      </c>
      <c r="C42" s="221">
        <v>5.1749999999999997E-2</v>
      </c>
      <c r="D42" s="221" t="s">
        <v>110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120</v>
      </c>
      <c r="L42" s="221" t="s">
        <v>34</v>
      </c>
      <c r="M42" s="221" t="s">
        <v>103</v>
      </c>
      <c r="N42" s="221" t="s">
        <v>52</v>
      </c>
      <c r="O42" s="221" t="s">
        <v>53</v>
      </c>
      <c r="P42" s="221" t="s">
        <v>41</v>
      </c>
      <c r="Q42" s="221" t="s">
        <v>42</v>
      </c>
      <c r="R42" s="221" t="s">
        <v>113</v>
      </c>
      <c r="S42" s="221" t="s">
        <v>181</v>
      </c>
      <c r="T42" s="221"/>
      <c r="U42" s="221"/>
      <c r="V42" s="221" t="s">
        <v>32</v>
      </c>
      <c r="W42" s="221">
        <v>0.01</v>
      </c>
      <c r="X42" s="221" t="s">
        <v>46</v>
      </c>
      <c r="Y42" s="221">
        <v>7010</v>
      </c>
      <c r="Z42" s="221" t="s">
        <v>716</v>
      </c>
      <c r="AA42" s="221">
        <v>1</v>
      </c>
      <c r="AB42" s="221" t="s">
        <v>127</v>
      </c>
      <c r="AC42" s="221">
        <v>696</v>
      </c>
      <c r="AD42" s="221" t="s">
        <v>117</v>
      </c>
      <c r="AE42" s="221"/>
    </row>
    <row r="43" spans="1:31" ht="15" customHeight="1" x14ac:dyDescent="0.25">
      <c r="A43" s="221" t="s">
        <v>1107</v>
      </c>
      <c r="B43" s="221" t="s">
        <v>447</v>
      </c>
      <c r="C43" s="221">
        <v>0.08</v>
      </c>
      <c r="D43" s="221" t="s">
        <v>110</v>
      </c>
      <c r="E43" s="221">
        <v>10</v>
      </c>
      <c r="F43" s="221" t="s">
        <v>93</v>
      </c>
      <c r="G43" s="221"/>
      <c r="H43" s="221"/>
      <c r="I43" s="221" t="s">
        <v>32</v>
      </c>
      <c r="J43" s="221" t="s">
        <v>59</v>
      </c>
      <c r="K43" s="221">
        <v>60</v>
      </c>
      <c r="L43" s="221" t="s">
        <v>48</v>
      </c>
      <c r="M43" s="221" t="s">
        <v>103</v>
      </c>
      <c r="N43" s="221" t="s">
        <v>52</v>
      </c>
      <c r="O43" s="221" t="s">
        <v>53</v>
      </c>
      <c r="P43" s="221" t="s">
        <v>41</v>
      </c>
      <c r="Q43" s="221" t="s">
        <v>42</v>
      </c>
      <c r="R43" s="221" t="s">
        <v>113</v>
      </c>
      <c r="S43" s="221"/>
      <c r="T43" s="221"/>
      <c r="U43" s="221"/>
      <c r="V43" s="221" t="s">
        <v>32</v>
      </c>
      <c r="W43" s="221">
        <v>0.01</v>
      </c>
      <c r="X43" s="221" t="s">
        <v>46</v>
      </c>
      <c r="Y43" s="221" t="s">
        <v>230</v>
      </c>
      <c r="Z43" s="221" t="s">
        <v>1087</v>
      </c>
      <c r="AA43" s="221">
        <v>1</v>
      </c>
      <c r="AB43" s="221" t="s">
        <v>1088</v>
      </c>
      <c r="AC43" s="221">
        <v>350</v>
      </c>
      <c r="AD43" s="221" t="s">
        <v>116</v>
      </c>
      <c r="AE43" s="221"/>
    </row>
    <row r="44" spans="1:31" ht="15" customHeight="1" x14ac:dyDescent="0.25">
      <c r="A44" s="221" t="s">
        <v>776</v>
      </c>
      <c r="B44" s="221" t="s">
        <v>447</v>
      </c>
      <c r="C44" s="221">
        <v>8.8999999999999996E-2</v>
      </c>
      <c r="D44" s="221" t="s">
        <v>109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300</v>
      </c>
      <c r="L44" s="221" t="s">
        <v>48</v>
      </c>
      <c r="M44" s="221" t="s">
        <v>102</v>
      </c>
      <c r="N44" s="221" t="s">
        <v>52</v>
      </c>
      <c r="O44" s="221" t="s">
        <v>53</v>
      </c>
      <c r="P44" s="221" t="s">
        <v>66</v>
      </c>
      <c r="Q44" s="221" t="s">
        <v>42</v>
      </c>
      <c r="R44" s="221" t="s">
        <v>113</v>
      </c>
      <c r="S44" s="221">
        <v>4</v>
      </c>
      <c r="T44" s="221"/>
      <c r="U44" s="221" t="s">
        <v>737</v>
      </c>
      <c r="V44" s="221" t="s">
        <v>32</v>
      </c>
      <c r="W44" s="221">
        <v>0.01</v>
      </c>
      <c r="X44" s="221" t="s">
        <v>46</v>
      </c>
      <c r="Y44" s="221" t="s">
        <v>726</v>
      </c>
      <c r="Z44" s="221" t="s">
        <v>220</v>
      </c>
      <c r="AA44" s="221">
        <v>10</v>
      </c>
      <c r="AB44" s="221" t="s">
        <v>727</v>
      </c>
      <c r="AC44" s="221" t="s">
        <v>738</v>
      </c>
      <c r="AD44" s="221" t="s">
        <v>118</v>
      </c>
      <c r="AE44" s="221"/>
    </row>
    <row r="45" spans="1:31" ht="15" customHeight="1" x14ac:dyDescent="0.25">
      <c r="A45" s="221" t="s">
        <v>668</v>
      </c>
      <c r="B45" s="221" t="s">
        <v>447</v>
      </c>
      <c r="C45" s="221">
        <v>9.6299999999999997E-2</v>
      </c>
      <c r="D45" s="221" t="s">
        <v>109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47</v>
      </c>
      <c r="K45" s="221">
        <v>120</v>
      </c>
      <c r="L45" s="221" t="s">
        <v>48</v>
      </c>
      <c r="M45" s="221" t="s">
        <v>102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/>
      <c r="T45" s="221"/>
      <c r="U45" s="221"/>
      <c r="V45" s="221" t="s">
        <v>32</v>
      </c>
      <c r="W45" s="221">
        <v>2E-3</v>
      </c>
      <c r="X45" s="221" t="s">
        <v>46</v>
      </c>
      <c r="Y45" s="221"/>
      <c r="Z45" s="221"/>
      <c r="AA45" s="221"/>
      <c r="AB45" s="221"/>
      <c r="AC45" s="221">
        <v>280</v>
      </c>
      <c r="AD45" s="221" t="s">
        <v>116</v>
      </c>
      <c r="AE45" s="221"/>
    </row>
    <row r="46" spans="1:31" ht="15" customHeight="1" x14ac:dyDescent="0.25">
      <c r="A46" s="221" t="s">
        <v>1075</v>
      </c>
      <c r="B46" s="221" t="s">
        <v>447</v>
      </c>
      <c r="C46" s="221">
        <v>7.5999999999999998E-2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900</v>
      </c>
      <c r="L46" s="221" t="s">
        <v>48</v>
      </c>
      <c r="M46" s="221" t="s">
        <v>103</v>
      </c>
      <c r="N46" s="221" t="s">
        <v>39</v>
      </c>
      <c r="O46" s="221" t="s">
        <v>76</v>
      </c>
      <c r="P46" s="221" t="s">
        <v>41</v>
      </c>
      <c r="Q46" s="221" t="s">
        <v>42</v>
      </c>
      <c r="R46" s="221" t="s">
        <v>113</v>
      </c>
      <c r="S46" s="221">
        <v>10</v>
      </c>
      <c r="T46" s="221"/>
      <c r="U46" s="221" t="s">
        <v>322</v>
      </c>
      <c r="V46" s="221" t="s">
        <v>32</v>
      </c>
      <c r="W46" s="221">
        <v>5.0000000000000001E-3</v>
      </c>
      <c r="X46" s="221" t="s">
        <v>32</v>
      </c>
      <c r="Y46" s="221" t="s">
        <v>1076</v>
      </c>
      <c r="Z46" s="221" t="s">
        <v>1077</v>
      </c>
      <c r="AA46" s="221">
        <v>5</v>
      </c>
      <c r="AB46" s="221" t="s">
        <v>1078</v>
      </c>
      <c r="AC46" s="221">
        <v>830</v>
      </c>
      <c r="AD46" s="221" t="s">
        <v>116</v>
      </c>
      <c r="AE46" s="221"/>
    </row>
    <row r="47" spans="1:31" ht="15" customHeight="1" x14ac:dyDescent="0.25">
      <c r="A47" s="221" t="s">
        <v>1140</v>
      </c>
      <c r="B47" s="221" t="s">
        <v>447</v>
      </c>
      <c r="C47" s="221"/>
      <c r="D47" s="221"/>
      <c r="E47" s="221">
        <v>10</v>
      </c>
      <c r="F47" s="221" t="s">
        <v>93</v>
      </c>
      <c r="G47" s="221"/>
      <c r="H47" s="221"/>
      <c r="I47" s="221" t="s">
        <v>46</v>
      </c>
      <c r="J47" s="221" t="s">
        <v>47</v>
      </c>
      <c r="K47" s="221">
        <v>180</v>
      </c>
      <c r="L47" s="221" t="s">
        <v>35</v>
      </c>
      <c r="M47" s="221" t="s">
        <v>103</v>
      </c>
      <c r="N47" s="221" t="s">
        <v>1119</v>
      </c>
      <c r="O47" s="221" t="s">
        <v>85</v>
      </c>
      <c r="P47" s="221" t="s">
        <v>41</v>
      </c>
      <c r="Q47" s="221" t="s">
        <v>42</v>
      </c>
      <c r="R47" s="221" t="s">
        <v>113</v>
      </c>
      <c r="S47" s="221">
        <v>0</v>
      </c>
      <c r="T47" s="221">
        <v>1.38</v>
      </c>
      <c r="U47" s="221" t="s">
        <v>1137</v>
      </c>
      <c r="V47" s="221" t="s">
        <v>46</v>
      </c>
      <c r="W47" s="221">
        <v>0.01</v>
      </c>
      <c r="X47" s="221" t="s">
        <v>32</v>
      </c>
      <c r="Y47" s="221" t="s">
        <v>1138</v>
      </c>
      <c r="Z47" s="221" t="s">
        <v>1139</v>
      </c>
      <c r="AA47" s="221">
        <v>3</v>
      </c>
      <c r="AB47" s="221" t="s">
        <v>526</v>
      </c>
      <c r="AC47" s="221">
        <v>750</v>
      </c>
      <c r="AD47" s="221" t="s">
        <v>116</v>
      </c>
      <c r="AE47" s="221"/>
    </row>
    <row r="48" spans="1:31" ht="15" customHeight="1" x14ac:dyDescent="0.25">
      <c r="A48" s="221" t="s">
        <v>1140</v>
      </c>
      <c r="B48" s="221" t="s">
        <v>447</v>
      </c>
      <c r="C48" s="221">
        <v>7.8E-2</v>
      </c>
      <c r="D48" s="221" t="s">
        <v>111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47</v>
      </c>
      <c r="K48" s="221">
        <v>180</v>
      </c>
      <c r="L48" s="221" t="s">
        <v>34</v>
      </c>
      <c r="M48" s="221" t="s">
        <v>102</v>
      </c>
      <c r="N48" s="221" t="s">
        <v>52</v>
      </c>
      <c r="O48" s="221" t="s">
        <v>53</v>
      </c>
      <c r="P48" s="221" t="s">
        <v>66</v>
      </c>
      <c r="Q48" s="221" t="s">
        <v>42</v>
      </c>
      <c r="R48" s="221" t="s">
        <v>113</v>
      </c>
      <c r="S48" s="221">
        <v>0</v>
      </c>
      <c r="T48" s="221"/>
      <c r="U48" s="221" t="s">
        <v>165</v>
      </c>
      <c r="V48" s="221" t="s">
        <v>32</v>
      </c>
      <c r="W48" s="221">
        <v>2E-3</v>
      </c>
      <c r="X48" s="221" t="s">
        <v>46</v>
      </c>
      <c r="Y48" s="221" t="s">
        <v>1127</v>
      </c>
      <c r="Z48" s="221" t="s">
        <v>1122</v>
      </c>
      <c r="AA48" s="221">
        <v>2</v>
      </c>
      <c r="AB48" s="221" t="s">
        <v>526</v>
      </c>
      <c r="AC48" s="221">
        <v>450</v>
      </c>
      <c r="AD48" s="221" t="s">
        <v>116</v>
      </c>
      <c r="AE48" s="221"/>
    </row>
    <row r="49" spans="1:31" ht="15" customHeight="1" x14ac:dyDescent="0.25">
      <c r="A49" s="221" t="s">
        <v>1256</v>
      </c>
      <c r="B49" s="221" t="s">
        <v>447</v>
      </c>
      <c r="C49" s="221">
        <v>0.05</v>
      </c>
      <c r="D49" s="221" t="s">
        <v>110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180</v>
      </c>
      <c r="L49" s="221" t="s">
        <v>48</v>
      </c>
      <c r="M49" s="221" t="s">
        <v>102</v>
      </c>
      <c r="N49" s="221" t="s">
        <v>78</v>
      </c>
      <c r="O49" s="221" t="s">
        <v>85</v>
      </c>
      <c r="P49" s="221" t="s">
        <v>66</v>
      </c>
      <c r="Q49" s="221" t="s">
        <v>42</v>
      </c>
      <c r="R49" s="221" t="s">
        <v>113</v>
      </c>
      <c r="S49" s="221">
        <v>6</v>
      </c>
      <c r="T49" s="221"/>
      <c r="U49" s="221"/>
      <c r="V49" s="221" t="s">
        <v>46</v>
      </c>
      <c r="W49" s="221">
        <v>5.0000000000000001E-3</v>
      </c>
      <c r="X49" s="221" t="s">
        <v>32</v>
      </c>
      <c r="Y49" s="221" t="s">
        <v>1251</v>
      </c>
      <c r="Z49" s="221"/>
      <c r="AA49" s="221">
        <v>2</v>
      </c>
      <c r="AB49" s="221" t="s">
        <v>1252</v>
      </c>
      <c r="AC49" s="221"/>
      <c r="AD49" s="221"/>
      <c r="AE49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A5D6E45E-D0E4-4494-9086-BA843800C2F4}">
          <x14:formula1>
            <xm:f>Desplegables!$P$2:$P$3</xm:f>
          </x14:formula1>
          <xm:sqref>Q2:Q49</xm:sqref>
        </x14:dataValidation>
        <x14:dataValidation type="list" errorStyle="information" allowBlank="1" showInputMessage="1" xr:uid="{DDE83026-ECBA-4457-829D-2EA7F1B22144}">
          <x14:formula1>
            <xm:f>Desplegables!$O$2:$O$6</xm:f>
          </x14:formula1>
          <xm:sqref>P2:P49</xm:sqref>
        </x14:dataValidation>
        <x14:dataValidation type="list" errorStyle="information" allowBlank="1" showInputMessage="1" xr:uid="{C2989427-E31E-4589-B2AF-ECCB7E339FCA}">
          <x14:formula1>
            <xm:f>Desplegables!$N$2:$N$10</xm:f>
          </x14:formula1>
          <xm:sqref>O2:O49</xm:sqref>
        </x14:dataValidation>
        <x14:dataValidation type="list" errorStyle="information" allowBlank="1" showInputMessage="1" xr:uid="{BFD6185E-10C3-4596-8285-DB3426E51AF8}">
          <x14:formula1>
            <xm:f>Desplegables!$V$2:$V$11</xm:f>
          </x14:formula1>
          <xm:sqref>N2:N49</xm:sqref>
        </x14:dataValidation>
        <x14:dataValidation type="list" allowBlank="1" showInputMessage="1" showErrorMessage="1" xr:uid="{332BB5D4-41DC-4BAA-9380-605CF93C6DCB}">
          <x14:formula1>
            <xm:f>Desplegables!$U$2:$U$3</xm:f>
          </x14:formula1>
          <xm:sqref>M2:M49</xm:sqref>
        </x14:dataValidation>
        <x14:dataValidation type="list" allowBlank="1" showInputMessage="1" showErrorMessage="1" xr:uid="{AF9CB678-6401-4284-B9CE-3651806216BB}">
          <x14:formula1>
            <xm:f>Desplegables!$T$2:$T$3</xm:f>
          </x14:formula1>
          <xm:sqref>R2:R49</xm:sqref>
        </x14:dataValidation>
        <x14:dataValidation type="list" allowBlank="1" showInputMessage="1" showErrorMessage="1" xr:uid="{BCFDC1C6-6D9F-49EB-BAAD-79AB25FCEBB2}">
          <x14:formula1>
            <xm:f>Desplegables!$B$2:$B$3</xm:f>
          </x14:formula1>
          <xm:sqref>V2:V49 X2:X49 I2:I49</xm:sqref>
        </x14:dataValidation>
        <x14:dataValidation type="list" allowBlank="1" showInputMessage="1" xr:uid="{C3C6AF6C-6EE7-4530-A1B4-2E291F9A05C5}">
          <x14:formula1>
            <xm:f>Desplegables!$F$2:$F$8</xm:f>
          </x14:formula1>
          <xm:sqref>L2:L49</xm:sqref>
        </x14:dataValidation>
        <x14:dataValidation type="list" allowBlank="1" showInputMessage="1" showErrorMessage="1" xr:uid="{C8765352-F3BE-4E5E-967B-447485548D81}">
          <x14:formula1>
            <xm:f>Desplegables!$E$2:$E$5</xm:f>
          </x14:formula1>
          <xm:sqref>J2:J49</xm:sqref>
        </x14:dataValidation>
        <x14:dataValidation type="list" errorStyle="information" allowBlank="1" showInputMessage="1" xr:uid="{48CD820A-5055-4057-854A-4ECAA5FE7A99}">
          <x14:formula1>
            <xm:f>Desplegables!$A$2:$A$9</xm:f>
          </x14:formula1>
          <xm:sqref>F2:H49</xm:sqref>
        </x14:dataValidation>
        <x14:dataValidation type="list" allowBlank="1" showInputMessage="1" showErrorMessage="1" xr:uid="{DFFABE78-50CE-459B-9006-36879859150A}">
          <x14:formula1>
            <xm:f>Desplegables!$C$2:$C$4</xm:f>
          </x14:formula1>
          <xm:sqref>D2:D49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6BD6-3D59-4BCC-8451-D5BAB857D070}">
  <dimension ref="A1:AE105"/>
  <sheetViews>
    <sheetView workbookViewId="0">
      <selection activeCell="D15" sqref="D15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157</v>
      </c>
      <c r="C2" s="221">
        <v>0.13500000000000001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157</v>
      </c>
      <c r="C3" s="221">
        <v>0.12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157</v>
      </c>
      <c r="C4" s="221">
        <v>0.2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429</v>
      </c>
      <c r="Z4" s="221"/>
      <c r="AA4" s="221">
        <v>10</v>
      </c>
      <c r="AB4" s="221" t="s">
        <v>430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157</v>
      </c>
      <c r="C5" s="221">
        <v>0.30099999999999999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5</v>
      </c>
      <c r="AB5" s="221"/>
      <c r="AC5" s="221"/>
      <c r="AD5" s="221"/>
      <c r="AE5" s="221"/>
    </row>
    <row r="6" spans="1:31" ht="15" customHeight="1" x14ac:dyDescent="0.25">
      <c r="A6" s="221" t="s">
        <v>600</v>
      </c>
      <c r="B6" s="221" t="s">
        <v>157</v>
      </c>
      <c r="C6" s="221">
        <v>0.13</v>
      </c>
      <c r="D6" s="221" t="s">
        <v>108</v>
      </c>
      <c r="E6" s="221">
        <v>15</v>
      </c>
      <c r="F6" s="221" t="s">
        <v>93</v>
      </c>
      <c r="G6" s="221"/>
      <c r="H6" s="221"/>
      <c r="I6" s="221" t="s">
        <v>46</v>
      </c>
      <c r="J6" s="221" t="s">
        <v>70</v>
      </c>
      <c r="K6" s="221">
        <v>901</v>
      </c>
      <c r="L6" s="221" t="s">
        <v>34</v>
      </c>
      <c r="M6" s="221" t="s">
        <v>102</v>
      </c>
      <c r="N6" s="221" t="s">
        <v>52</v>
      </c>
      <c r="O6" s="221" t="s">
        <v>88</v>
      </c>
      <c r="P6" s="221" t="s">
        <v>66</v>
      </c>
      <c r="Q6" s="221" t="s">
        <v>42</v>
      </c>
      <c r="R6" s="221" t="s">
        <v>113</v>
      </c>
      <c r="S6" s="221">
        <v>5</v>
      </c>
      <c r="T6" s="221"/>
      <c r="U6" s="221" t="s">
        <v>603</v>
      </c>
      <c r="V6" s="221" t="s">
        <v>32</v>
      </c>
      <c r="W6" s="221">
        <v>5.0000000000000001E-3</v>
      </c>
      <c r="X6" s="221" t="s">
        <v>46</v>
      </c>
      <c r="Y6" s="221" t="s">
        <v>604</v>
      </c>
      <c r="Z6" s="221" t="s">
        <v>605</v>
      </c>
      <c r="AA6" s="221">
        <v>0.5</v>
      </c>
      <c r="AB6" s="221" t="s">
        <v>606</v>
      </c>
      <c r="AC6" s="221">
        <v>380</v>
      </c>
      <c r="AD6" s="221" t="s">
        <v>116</v>
      </c>
      <c r="AE6" s="221"/>
    </row>
    <row r="7" spans="1:31" ht="15" customHeight="1" x14ac:dyDescent="0.25">
      <c r="A7" s="221" t="s">
        <v>164</v>
      </c>
      <c r="B7" s="221" t="s">
        <v>157</v>
      </c>
      <c r="C7" s="222">
        <v>0.13600000000000001</v>
      </c>
      <c r="D7" s="221" t="s">
        <v>111</v>
      </c>
      <c r="E7" s="221">
        <v>10</v>
      </c>
      <c r="F7" s="221" t="s">
        <v>132</v>
      </c>
      <c r="G7" s="221"/>
      <c r="H7" s="221"/>
      <c r="I7" s="221" t="s">
        <v>46</v>
      </c>
      <c r="J7" s="221" t="s">
        <v>59</v>
      </c>
      <c r="K7" s="221">
        <v>300</v>
      </c>
      <c r="L7" s="221" t="s">
        <v>150</v>
      </c>
      <c r="M7" s="221" t="s">
        <v>103</v>
      </c>
      <c r="N7" s="221" t="s">
        <v>52</v>
      </c>
      <c r="O7" s="221" t="s">
        <v>53</v>
      </c>
      <c r="P7" s="221" t="s">
        <v>41</v>
      </c>
      <c r="Q7" s="221" t="s">
        <v>42</v>
      </c>
      <c r="R7" s="221" t="s">
        <v>113</v>
      </c>
      <c r="S7" s="221">
        <v>0</v>
      </c>
      <c r="T7" s="221"/>
      <c r="U7" s="221" t="s">
        <v>124</v>
      </c>
      <c r="V7" s="221" t="s">
        <v>32</v>
      </c>
      <c r="W7" s="221">
        <v>5.0000000000000001E-3</v>
      </c>
      <c r="X7" s="221" t="s">
        <v>46</v>
      </c>
      <c r="Y7" s="221" t="s">
        <v>151</v>
      </c>
      <c r="Z7" s="221" t="s">
        <v>152</v>
      </c>
      <c r="AA7" s="221">
        <v>3</v>
      </c>
      <c r="AB7" s="221" t="s">
        <v>153</v>
      </c>
      <c r="AC7" s="221">
        <v>208</v>
      </c>
      <c r="AD7" s="221" t="s">
        <v>116</v>
      </c>
      <c r="AE7" s="221"/>
    </row>
    <row r="8" spans="1:31" ht="15" customHeight="1" x14ac:dyDescent="0.25">
      <c r="A8" s="221" t="s">
        <v>350</v>
      </c>
      <c r="B8" s="221" t="s">
        <v>157</v>
      </c>
      <c r="C8" s="221">
        <v>0.15375</v>
      </c>
      <c r="D8" s="221" t="s">
        <v>110</v>
      </c>
      <c r="E8" s="221">
        <v>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180</v>
      </c>
      <c r="L8" s="221" t="s">
        <v>34</v>
      </c>
      <c r="M8" s="221" t="s">
        <v>102</v>
      </c>
      <c r="N8" s="221" t="s">
        <v>52</v>
      </c>
      <c r="O8" s="221" t="s">
        <v>53</v>
      </c>
      <c r="P8" s="221" t="s">
        <v>66</v>
      </c>
      <c r="Q8" s="221" t="s">
        <v>42</v>
      </c>
      <c r="R8" s="221" t="s">
        <v>113</v>
      </c>
      <c r="S8" s="221">
        <v>0.1</v>
      </c>
      <c r="T8" s="221"/>
      <c r="U8" s="221" t="s">
        <v>359</v>
      </c>
      <c r="V8" s="221" t="s">
        <v>32</v>
      </c>
      <c r="W8" s="221">
        <v>0.01</v>
      </c>
      <c r="X8" s="221" t="s">
        <v>46</v>
      </c>
      <c r="Y8" s="221" t="s">
        <v>295</v>
      </c>
      <c r="Z8" s="221" t="s">
        <v>352</v>
      </c>
      <c r="AA8" s="221">
        <v>2</v>
      </c>
      <c r="AB8" s="221" t="s">
        <v>127</v>
      </c>
      <c r="AC8" s="221" t="s">
        <v>353</v>
      </c>
      <c r="AD8" s="221" t="s">
        <v>116</v>
      </c>
      <c r="AE8" s="221"/>
    </row>
    <row r="9" spans="1:31" ht="15" customHeight="1" x14ac:dyDescent="0.25">
      <c r="A9" s="221" t="s">
        <v>211</v>
      </c>
      <c r="B9" s="221" t="s">
        <v>157</v>
      </c>
      <c r="C9" s="221">
        <v>0.1085</v>
      </c>
      <c r="D9" s="221" t="s">
        <v>109</v>
      </c>
      <c r="E9" s="221">
        <v>15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600</v>
      </c>
      <c r="L9" s="221" t="s">
        <v>34</v>
      </c>
      <c r="M9" s="221" t="s">
        <v>102</v>
      </c>
      <c r="N9" s="221" t="s">
        <v>52</v>
      </c>
      <c r="O9" s="221" t="s">
        <v>89</v>
      </c>
      <c r="P9" s="221" t="s">
        <v>66</v>
      </c>
      <c r="Q9" s="221" t="s">
        <v>55</v>
      </c>
      <c r="R9" s="221" t="s">
        <v>113</v>
      </c>
      <c r="S9" s="221" t="s">
        <v>181</v>
      </c>
      <c r="T9" s="221" t="s">
        <v>182</v>
      </c>
      <c r="U9" s="221" t="s">
        <v>183</v>
      </c>
      <c r="V9" s="221" t="s">
        <v>32</v>
      </c>
      <c r="W9" s="221">
        <v>5.0000000000000001E-3</v>
      </c>
      <c r="X9" s="221" t="s">
        <v>32</v>
      </c>
      <c r="Y9" s="221" t="s">
        <v>184</v>
      </c>
      <c r="Z9" s="221" t="s">
        <v>185</v>
      </c>
      <c r="AA9" s="221">
        <v>5</v>
      </c>
      <c r="AB9" s="221" t="s">
        <v>186</v>
      </c>
      <c r="AC9" s="221">
        <v>320</v>
      </c>
      <c r="AD9" s="221" t="s">
        <v>116</v>
      </c>
      <c r="AE9" s="221"/>
    </row>
    <row r="10" spans="1:31" ht="15" customHeight="1" x14ac:dyDescent="0.25">
      <c r="A10" s="221" t="s">
        <v>1261</v>
      </c>
      <c r="B10" s="221" t="s">
        <v>157</v>
      </c>
      <c r="C10" s="221">
        <v>0.14099999999999999</v>
      </c>
      <c r="D10" s="221" t="s">
        <v>111</v>
      </c>
      <c r="E10" s="221">
        <v>10</v>
      </c>
      <c r="F10" s="221" t="s">
        <v>96</v>
      </c>
      <c r="G10" s="221"/>
      <c r="H10" s="221"/>
      <c r="I10" s="221" t="s">
        <v>32</v>
      </c>
      <c r="J10" s="221" t="s">
        <v>59</v>
      </c>
      <c r="K10" s="221">
        <v>18</v>
      </c>
      <c r="L10" s="221" t="s">
        <v>71</v>
      </c>
      <c r="M10" s="221"/>
      <c r="N10" s="221"/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1257</v>
      </c>
      <c r="V10" s="221" t="s">
        <v>32</v>
      </c>
      <c r="W10" s="221">
        <v>0.05</v>
      </c>
      <c r="X10" s="221" t="s">
        <v>46</v>
      </c>
      <c r="Y10" s="221" t="s">
        <v>778</v>
      </c>
      <c r="Z10" s="221" t="s">
        <v>220</v>
      </c>
      <c r="AA10" s="221">
        <v>2</v>
      </c>
      <c r="AB10" s="221" t="s">
        <v>127</v>
      </c>
      <c r="AC10" s="221">
        <v>393</v>
      </c>
      <c r="AD10" s="221" t="s">
        <v>116</v>
      </c>
      <c r="AE10" s="221"/>
    </row>
    <row r="11" spans="1:31" ht="15" customHeight="1" x14ac:dyDescent="0.25">
      <c r="A11" s="221" t="s">
        <v>1191</v>
      </c>
      <c r="B11" s="221" t="s">
        <v>157</v>
      </c>
      <c r="C11" s="221"/>
      <c r="D11" s="221"/>
      <c r="E11" s="221">
        <v>10</v>
      </c>
      <c r="F11" s="221" t="s">
        <v>93</v>
      </c>
      <c r="G11" s="221"/>
      <c r="H11" s="221"/>
      <c r="I11" s="221" t="s">
        <v>46</v>
      </c>
      <c r="J11" s="221" t="s">
        <v>47</v>
      </c>
      <c r="K11" s="221">
        <v>60</v>
      </c>
      <c r="L11" s="221" t="s">
        <v>71</v>
      </c>
      <c r="M11" s="221" t="s">
        <v>102</v>
      </c>
      <c r="N11" s="221" t="s">
        <v>39</v>
      </c>
      <c r="O11" s="221" t="s">
        <v>90</v>
      </c>
      <c r="P11" s="221" t="s">
        <v>66</v>
      </c>
      <c r="Q11" s="221" t="s">
        <v>42</v>
      </c>
      <c r="R11" s="221" t="s">
        <v>113</v>
      </c>
      <c r="S11" s="221">
        <v>22.873944000000002</v>
      </c>
      <c r="T11" s="221">
        <v>5</v>
      </c>
      <c r="U11" s="221"/>
      <c r="V11" s="221" t="s">
        <v>32</v>
      </c>
      <c r="W11" s="221">
        <v>5.0000000000000001E-3</v>
      </c>
      <c r="X11" s="221" t="s">
        <v>32</v>
      </c>
      <c r="Y11" s="221" t="s">
        <v>1192</v>
      </c>
      <c r="Z11" s="221" t="s">
        <v>1193</v>
      </c>
      <c r="AA11" s="221">
        <v>5</v>
      </c>
      <c r="AB11" s="221" t="s">
        <v>802</v>
      </c>
      <c r="AC11" s="221">
        <v>900</v>
      </c>
      <c r="AD11" s="221" t="s">
        <v>119</v>
      </c>
      <c r="AE11" s="221"/>
    </row>
    <row r="12" spans="1:31" ht="15" customHeight="1" x14ac:dyDescent="0.25">
      <c r="A12" s="221" t="s">
        <v>975</v>
      </c>
      <c r="B12" s="221" t="s">
        <v>157</v>
      </c>
      <c r="C12" s="221">
        <v>7.4999999999999997E-2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60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0.01</v>
      </c>
      <c r="X12" s="221" t="s">
        <v>46</v>
      </c>
      <c r="Y12" s="221" t="s">
        <v>966</v>
      </c>
      <c r="Z12" s="221" t="s">
        <v>967</v>
      </c>
      <c r="AA12" s="221">
        <v>5</v>
      </c>
      <c r="AB12" s="221" t="s">
        <v>482</v>
      </c>
      <c r="AC12" s="221">
        <v>750</v>
      </c>
      <c r="AD12" s="221" t="s">
        <v>120</v>
      </c>
      <c r="AE12" s="221"/>
    </row>
    <row r="13" spans="1:31" ht="15" customHeight="1" x14ac:dyDescent="0.25">
      <c r="A13" s="221" t="s">
        <v>889</v>
      </c>
      <c r="B13" s="221" t="s">
        <v>157</v>
      </c>
      <c r="C13" s="221">
        <v>0.12</v>
      </c>
      <c r="D13" s="221" t="s">
        <v>109</v>
      </c>
      <c r="E13" s="221">
        <v>10</v>
      </c>
      <c r="F13" s="221" t="s">
        <v>93</v>
      </c>
      <c r="G13" s="221"/>
      <c r="H13" s="221"/>
      <c r="I13" s="221" t="s">
        <v>46</v>
      </c>
      <c r="J13" s="221" t="s">
        <v>59</v>
      </c>
      <c r="K13" s="221">
        <v>5</v>
      </c>
      <c r="L13" s="221" t="s">
        <v>48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55</v>
      </c>
      <c r="R13" s="221" t="s">
        <v>113</v>
      </c>
      <c r="S13" s="221">
        <v>0</v>
      </c>
      <c r="T13" s="221" t="s">
        <v>55</v>
      </c>
      <c r="U13" s="221" t="s">
        <v>890</v>
      </c>
      <c r="V13" s="221" t="s">
        <v>32</v>
      </c>
      <c r="W13" s="221">
        <v>0.01</v>
      </c>
      <c r="X13" s="221" t="s">
        <v>46</v>
      </c>
      <c r="Y13" s="221" t="s">
        <v>410</v>
      </c>
      <c r="Z13" s="221" t="s">
        <v>220</v>
      </c>
      <c r="AA13" s="221">
        <v>10</v>
      </c>
      <c r="AB13" s="221" t="s">
        <v>482</v>
      </c>
      <c r="AC13" s="221">
        <v>750</v>
      </c>
      <c r="AD13" s="221" t="s">
        <v>116</v>
      </c>
      <c r="AE13" s="221"/>
    </row>
    <row r="14" spans="1:31" ht="15" customHeight="1" x14ac:dyDescent="0.25">
      <c r="A14" s="221" t="s">
        <v>888</v>
      </c>
      <c r="B14" s="221" t="s">
        <v>157</v>
      </c>
      <c r="C14" s="221">
        <v>0.14099999999999999</v>
      </c>
      <c r="D14" s="221" t="s">
        <v>111</v>
      </c>
      <c r="E14" s="221">
        <v>5</v>
      </c>
      <c r="F14" s="221" t="s">
        <v>93</v>
      </c>
      <c r="G14" s="221"/>
      <c r="H14" s="221"/>
      <c r="I14" s="221" t="s">
        <v>826</v>
      </c>
      <c r="J14" s="221" t="s">
        <v>59</v>
      </c>
      <c r="K14" s="221">
        <v>240</v>
      </c>
      <c r="L14" s="221" t="s">
        <v>457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/>
      <c r="T14" s="221"/>
      <c r="U14" s="221" t="s">
        <v>165</v>
      </c>
      <c r="V14" s="221" t="s">
        <v>32</v>
      </c>
      <c r="W14" s="221">
        <v>0.01</v>
      </c>
      <c r="X14" s="221" t="s">
        <v>415</v>
      </c>
      <c r="Y14" s="221" t="s">
        <v>872</v>
      </c>
      <c r="Z14" s="221" t="s">
        <v>873</v>
      </c>
      <c r="AA14" s="221">
        <v>2</v>
      </c>
      <c r="AB14" s="221" t="s">
        <v>812</v>
      </c>
      <c r="AC14" s="221">
        <v>350</v>
      </c>
      <c r="AD14" s="221" t="s">
        <v>116</v>
      </c>
      <c r="AE14" s="221"/>
    </row>
    <row r="15" spans="1:31" ht="15" customHeight="1" x14ac:dyDescent="0.25">
      <c r="A15" s="221" t="s">
        <v>888</v>
      </c>
      <c r="B15" s="221" t="s">
        <v>157</v>
      </c>
      <c r="C15" s="221">
        <v>0.17</v>
      </c>
      <c r="D15" s="221" t="s">
        <v>111</v>
      </c>
      <c r="E15" s="221">
        <v>5</v>
      </c>
      <c r="F15" s="221" t="s">
        <v>93</v>
      </c>
      <c r="G15" s="221"/>
      <c r="H15" s="221"/>
      <c r="I15" s="221" t="s">
        <v>826</v>
      </c>
      <c r="J15" s="221" t="s">
        <v>59</v>
      </c>
      <c r="K15" s="221">
        <v>240</v>
      </c>
      <c r="L15" s="221" t="s">
        <v>457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/>
      <c r="T15" s="221"/>
      <c r="U15" s="221" t="s">
        <v>165</v>
      </c>
      <c r="V15" s="221" t="s">
        <v>32</v>
      </c>
      <c r="W15" s="221">
        <v>0.01</v>
      </c>
      <c r="X15" s="221" t="s">
        <v>415</v>
      </c>
      <c r="Y15" s="221" t="s">
        <v>872</v>
      </c>
      <c r="Z15" s="221" t="s">
        <v>873</v>
      </c>
      <c r="AA15" s="221">
        <v>2</v>
      </c>
      <c r="AB15" s="221" t="s">
        <v>812</v>
      </c>
      <c r="AC15" s="221">
        <v>350</v>
      </c>
      <c r="AD15" s="221" t="s">
        <v>116</v>
      </c>
      <c r="AE15" s="221"/>
    </row>
    <row r="16" spans="1:31" ht="15" customHeight="1" x14ac:dyDescent="0.25">
      <c r="A16" s="221" t="s">
        <v>523</v>
      </c>
      <c r="B16" s="221" t="s">
        <v>157</v>
      </c>
      <c r="C16" s="221">
        <v>0.13600000000000001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32</v>
      </c>
      <c r="J16" s="221" t="s">
        <v>70</v>
      </c>
      <c r="K16" s="221">
        <v>900</v>
      </c>
      <c r="L16" s="221" t="s">
        <v>48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>
        <v>0.01</v>
      </c>
      <c r="T16" s="221"/>
      <c r="U16" s="221" t="s">
        <v>165</v>
      </c>
      <c r="V16" s="221" t="s">
        <v>32</v>
      </c>
      <c r="W16" s="221">
        <v>0.01</v>
      </c>
      <c r="X16" s="221" t="s">
        <v>46</v>
      </c>
      <c r="Y16" s="221" t="s">
        <v>539</v>
      </c>
      <c r="Z16" s="221" t="s">
        <v>528</v>
      </c>
      <c r="AA16" s="221">
        <v>2</v>
      </c>
      <c r="AB16" s="221" t="s">
        <v>482</v>
      </c>
      <c r="AC16" s="221">
        <v>85</v>
      </c>
      <c r="AD16" s="221" t="s">
        <v>116</v>
      </c>
      <c r="AE16" s="221"/>
    </row>
    <row r="17" spans="1:31" ht="15" customHeight="1" x14ac:dyDescent="0.25">
      <c r="A17" s="221" t="s">
        <v>396</v>
      </c>
      <c r="B17" s="221" t="s">
        <v>157</v>
      </c>
      <c r="C17" s="221">
        <v>0.157</v>
      </c>
      <c r="D17" s="221" t="s">
        <v>111</v>
      </c>
      <c r="E17" s="221">
        <v>10</v>
      </c>
      <c r="F17" s="221" t="s">
        <v>93</v>
      </c>
      <c r="G17" s="221"/>
      <c r="H17" s="221"/>
      <c r="I17" s="221" t="s">
        <v>32</v>
      </c>
      <c r="J17" s="221" t="s">
        <v>59</v>
      </c>
      <c r="K17" s="221">
        <v>900</v>
      </c>
      <c r="L17" s="221" t="s">
        <v>48</v>
      </c>
      <c r="M17" s="221" t="s">
        <v>103</v>
      </c>
      <c r="N17" s="221" t="s">
        <v>52</v>
      </c>
      <c r="O17" s="221" t="s">
        <v>76</v>
      </c>
      <c r="P17" s="221" t="s">
        <v>41</v>
      </c>
      <c r="Q17" s="221"/>
      <c r="R17" s="221" t="s">
        <v>113</v>
      </c>
      <c r="S17" s="221"/>
      <c r="T17" s="221"/>
      <c r="U17" s="221"/>
      <c r="V17" s="221" t="s">
        <v>32</v>
      </c>
      <c r="W17" s="221" t="s">
        <v>397</v>
      </c>
      <c r="X17" s="221" t="s">
        <v>32</v>
      </c>
      <c r="Y17" s="221" t="s">
        <v>398</v>
      </c>
      <c r="Z17" s="221" t="s">
        <v>399</v>
      </c>
      <c r="AA17" s="221">
        <v>3</v>
      </c>
      <c r="AB17" s="221" t="s">
        <v>400</v>
      </c>
      <c r="AC17" s="221"/>
      <c r="AD17" s="221" t="s">
        <v>116</v>
      </c>
      <c r="AE17" s="221"/>
    </row>
    <row r="18" spans="1:31" ht="15" customHeight="1" x14ac:dyDescent="0.25">
      <c r="A18" s="221" t="s">
        <v>469</v>
      </c>
      <c r="B18" s="221" t="s">
        <v>157</v>
      </c>
      <c r="C18" s="221">
        <v>0.13100000000000001</v>
      </c>
      <c r="D18" s="221" t="s">
        <v>108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47</v>
      </c>
      <c r="K18" s="221">
        <v>60</v>
      </c>
      <c r="L18" s="221" t="s">
        <v>48</v>
      </c>
      <c r="M18" s="221" t="s">
        <v>102</v>
      </c>
      <c r="N18" s="221" t="s">
        <v>52</v>
      </c>
      <c r="O18" s="221" t="s">
        <v>85</v>
      </c>
      <c r="P18" s="221" t="s">
        <v>66</v>
      </c>
      <c r="Q18" s="221"/>
      <c r="R18" s="221"/>
      <c r="S18" s="221">
        <v>12</v>
      </c>
      <c r="T18" s="221">
        <v>10</v>
      </c>
      <c r="U18" s="221" t="s">
        <v>322</v>
      </c>
      <c r="V18" s="221" t="s">
        <v>32</v>
      </c>
      <c r="W18" s="221">
        <v>0.01</v>
      </c>
      <c r="X18" s="221" t="s">
        <v>32</v>
      </c>
      <c r="Y18" s="221" t="s">
        <v>464</v>
      </c>
      <c r="Z18" s="221" t="s">
        <v>465</v>
      </c>
      <c r="AA18" s="221">
        <v>1</v>
      </c>
      <c r="AB18" s="221" t="s">
        <v>127</v>
      </c>
      <c r="AC18" s="221">
        <v>700</v>
      </c>
      <c r="AD18" s="221" t="s">
        <v>116</v>
      </c>
      <c r="AE18" s="221"/>
    </row>
    <row r="19" spans="1:31" ht="15" customHeight="1" x14ac:dyDescent="0.25">
      <c r="A19" s="221" t="s">
        <v>1043</v>
      </c>
      <c r="B19" s="221" t="s">
        <v>157</v>
      </c>
      <c r="C19" s="221">
        <v>0.3</v>
      </c>
      <c r="D19" s="221" t="s">
        <v>109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300</v>
      </c>
      <c r="L19" s="221" t="s">
        <v>34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 t="s">
        <v>976</v>
      </c>
      <c r="T19" s="221" t="s">
        <v>896</v>
      </c>
      <c r="U19" s="221" t="s">
        <v>996</v>
      </c>
      <c r="V19" s="221" t="s">
        <v>32</v>
      </c>
      <c r="W19" s="221" t="s">
        <v>894</v>
      </c>
      <c r="X19" s="221" t="s">
        <v>46</v>
      </c>
      <c r="Y19" s="221" t="s">
        <v>997</v>
      </c>
      <c r="Z19" s="221" t="s">
        <v>986</v>
      </c>
      <c r="AA19" s="221">
        <v>5</v>
      </c>
      <c r="AB19" s="221" t="s">
        <v>987</v>
      </c>
      <c r="AC19" s="221">
        <v>500</v>
      </c>
      <c r="AD19" s="221" t="s">
        <v>116</v>
      </c>
      <c r="AE19" s="221"/>
    </row>
    <row r="20" spans="1:31" ht="15" customHeight="1" x14ac:dyDescent="0.25">
      <c r="A20" s="221" t="s">
        <v>653</v>
      </c>
      <c r="B20" s="221" t="s">
        <v>157</v>
      </c>
      <c r="C20" s="221">
        <v>0.18</v>
      </c>
      <c r="D20" s="221" t="s">
        <v>111</v>
      </c>
      <c r="E20" s="221">
        <v>10</v>
      </c>
      <c r="F20" s="221" t="s">
        <v>93</v>
      </c>
      <c r="G20" s="221"/>
      <c r="H20" s="221"/>
      <c r="I20" s="221" t="s">
        <v>32</v>
      </c>
      <c r="J20" s="221" t="s">
        <v>59</v>
      </c>
      <c r="K20" s="221">
        <v>1500</v>
      </c>
      <c r="L20" s="221" t="s">
        <v>48</v>
      </c>
      <c r="M20" s="221" t="s">
        <v>102</v>
      </c>
      <c r="N20" s="221" t="s">
        <v>52</v>
      </c>
      <c r="O20" s="221" t="s">
        <v>53</v>
      </c>
      <c r="P20" s="221" t="s">
        <v>66</v>
      </c>
      <c r="Q20" s="221" t="s">
        <v>42</v>
      </c>
      <c r="R20" s="221" t="s">
        <v>113</v>
      </c>
      <c r="S20" s="221"/>
      <c r="T20" s="221">
        <v>0</v>
      </c>
      <c r="U20" s="221" t="s">
        <v>632</v>
      </c>
      <c r="V20" s="221" t="s">
        <v>32</v>
      </c>
      <c r="W20" s="221">
        <v>0.01</v>
      </c>
      <c r="X20" s="221" t="s">
        <v>46</v>
      </c>
      <c r="Y20" s="221" t="s">
        <v>640</v>
      </c>
      <c r="Z20" s="221" t="s">
        <v>641</v>
      </c>
      <c r="AA20" s="221">
        <v>20</v>
      </c>
      <c r="AB20" s="221" t="s">
        <v>491</v>
      </c>
      <c r="AC20" s="221">
        <v>214</v>
      </c>
      <c r="AD20" s="221" t="s">
        <v>116</v>
      </c>
      <c r="AE20" s="221"/>
    </row>
    <row r="21" spans="1:31" ht="15" customHeight="1" x14ac:dyDescent="0.25">
      <c r="A21" s="223" t="s">
        <v>337</v>
      </c>
      <c r="B21" s="223" t="s">
        <v>157</v>
      </c>
      <c r="C21" s="223">
        <v>0.12</v>
      </c>
      <c r="D21" s="223" t="s">
        <v>109</v>
      </c>
      <c r="E21" s="223">
        <v>10</v>
      </c>
      <c r="F21" s="223" t="s">
        <v>93</v>
      </c>
      <c r="G21" s="223"/>
      <c r="H21" s="223"/>
      <c r="I21" s="223" t="s">
        <v>32</v>
      </c>
      <c r="J21" s="223" t="s">
        <v>59</v>
      </c>
      <c r="K21" s="223">
        <v>900</v>
      </c>
      <c r="L21" s="223" t="s">
        <v>48</v>
      </c>
      <c r="M21" s="223" t="s">
        <v>102</v>
      </c>
      <c r="N21" s="223" t="s">
        <v>39</v>
      </c>
      <c r="O21" s="223" t="s">
        <v>85</v>
      </c>
      <c r="P21" s="223" t="s">
        <v>66</v>
      </c>
      <c r="Q21" s="223" t="s">
        <v>42</v>
      </c>
      <c r="R21" s="223" t="s">
        <v>113</v>
      </c>
      <c r="S21" s="223">
        <v>5</v>
      </c>
      <c r="T21" s="223">
        <v>5</v>
      </c>
      <c r="U21" s="223" t="s">
        <v>322</v>
      </c>
      <c r="V21" s="223" t="s">
        <v>32</v>
      </c>
      <c r="W21" s="223">
        <v>0.01</v>
      </c>
      <c r="X21" s="223" t="s">
        <v>32</v>
      </c>
      <c r="Y21" s="223" t="s">
        <v>323</v>
      </c>
      <c r="Z21" s="223" t="s">
        <v>324</v>
      </c>
      <c r="AA21" s="223">
        <v>2</v>
      </c>
      <c r="AB21" s="223" t="s">
        <v>325</v>
      </c>
      <c r="AC21" s="223">
        <v>842</v>
      </c>
      <c r="AD21" s="223" t="s">
        <v>116</v>
      </c>
      <c r="AE21" s="223"/>
    </row>
    <row r="22" spans="1:31" ht="15" customHeight="1" x14ac:dyDescent="0.25">
      <c r="A22" s="221" t="s">
        <v>440</v>
      </c>
      <c r="B22" s="221" t="s">
        <v>157</v>
      </c>
      <c r="C22" s="221"/>
      <c r="D22" s="221"/>
      <c r="E22" s="221">
        <v>10</v>
      </c>
      <c r="F22" s="221" t="s">
        <v>93</v>
      </c>
      <c r="G22" s="221"/>
      <c r="H22" s="221"/>
      <c r="I22" s="221" t="s">
        <v>46</v>
      </c>
      <c r="J22" s="221" t="s">
        <v>59</v>
      </c>
      <c r="K22" s="221">
        <v>600</v>
      </c>
      <c r="L22" s="221" t="s">
        <v>35</v>
      </c>
      <c r="M22" s="221" t="s">
        <v>102</v>
      </c>
      <c r="N22" s="221" t="s">
        <v>78</v>
      </c>
      <c r="O22" s="221" t="s">
        <v>85</v>
      </c>
      <c r="P22" s="221" t="s">
        <v>66</v>
      </c>
      <c r="Q22" s="221" t="s">
        <v>42</v>
      </c>
      <c r="R22" s="221" t="s">
        <v>113</v>
      </c>
      <c r="S22" s="221"/>
      <c r="T22" s="221"/>
      <c r="U22" s="221"/>
      <c r="V22" s="221" t="s">
        <v>32</v>
      </c>
      <c r="W22" s="221">
        <v>5.0000000000000001E-3</v>
      </c>
      <c r="X22" s="221" t="s">
        <v>32</v>
      </c>
      <c r="Y22" s="221" t="s">
        <v>441</v>
      </c>
      <c r="Z22" s="221" t="s">
        <v>442</v>
      </c>
      <c r="AA22" s="221">
        <v>20</v>
      </c>
      <c r="AB22" s="221"/>
      <c r="AC22" s="221">
        <v>850</v>
      </c>
      <c r="AD22" s="221" t="s">
        <v>117</v>
      </c>
      <c r="AE22" s="221"/>
    </row>
    <row r="23" spans="1:31" ht="15" customHeight="1" x14ac:dyDescent="0.25">
      <c r="A23" s="221" t="s">
        <v>809</v>
      </c>
      <c r="B23" s="221" t="s">
        <v>157</v>
      </c>
      <c r="C23" s="221">
        <v>4.2000000000000003E-2</v>
      </c>
      <c r="D23" s="221" t="s">
        <v>109</v>
      </c>
      <c r="E23" s="221"/>
      <c r="F23" s="221" t="s">
        <v>93</v>
      </c>
      <c r="G23" s="221" t="s">
        <v>810</v>
      </c>
      <c r="H23" s="221"/>
      <c r="I23" s="221" t="s">
        <v>46</v>
      </c>
      <c r="J23" s="221" t="s">
        <v>59</v>
      </c>
      <c r="K23" s="221">
        <v>300</v>
      </c>
      <c r="L23" s="221" t="s">
        <v>35</v>
      </c>
      <c r="M23" s="221" t="s">
        <v>102</v>
      </c>
      <c r="N23" s="221" t="s">
        <v>52</v>
      </c>
      <c r="O23" s="221" t="s">
        <v>53</v>
      </c>
      <c r="P23" s="221" t="s">
        <v>77</v>
      </c>
      <c r="Q23" s="221" t="s">
        <v>42</v>
      </c>
      <c r="R23" s="221" t="s">
        <v>113</v>
      </c>
      <c r="S23" s="221"/>
      <c r="T23" s="221"/>
      <c r="U23" s="221" t="s">
        <v>165</v>
      </c>
      <c r="V23" s="221" t="s">
        <v>32</v>
      </c>
      <c r="W23" s="221">
        <v>0.01</v>
      </c>
      <c r="X23" s="221" t="s">
        <v>46</v>
      </c>
      <c r="Y23" s="221" t="s">
        <v>341</v>
      </c>
      <c r="Z23" s="221" t="s">
        <v>811</v>
      </c>
      <c r="AA23" s="221">
        <v>0.5</v>
      </c>
      <c r="AB23" s="221" t="s">
        <v>812</v>
      </c>
      <c r="AC23" s="221">
        <v>700</v>
      </c>
      <c r="AD23" s="221" t="s">
        <v>117</v>
      </c>
      <c r="AE23" s="221"/>
    </row>
    <row r="24" spans="1:31" ht="15" customHeight="1" x14ac:dyDescent="0.25">
      <c r="A24" s="221" t="s">
        <v>809</v>
      </c>
      <c r="B24" s="221" t="s">
        <v>157</v>
      </c>
      <c r="C24" s="221">
        <v>0.13</v>
      </c>
      <c r="D24" s="221" t="s">
        <v>109</v>
      </c>
      <c r="E24" s="221"/>
      <c r="F24" s="221" t="s">
        <v>93</v>
      </c>
      <c r="G24" s="221" t="s">
        <v>810</v>
      </c>
      <c r="H24" s="221"/>
      <c r="I24" s="221" t="s">
        <v>46</v>
      </c>
      <c r="J24" s="221" t="s">
        <v>59</v>
      </c>
      <c r="K24" s="221">
        <v>300</v>
      </c>
      <c r="L24" s="221" t="s">
        <v>35</v>
      </c>
      <c r="M24" s="221" t="s">
        <v>102</v>
      </c>
      <c r="N24" s="221" t="s">
        <v>52</v>
      </c>
      <c r="O24" s="221" t="s">
        <v>53</v>
      </c>
      <c r="P24" s="221" t="s">
        <v>77</v>
      </c>
      <c r="Q24" s="221" t="s">
        <v>42</v>
      </c>
      <c r="R24" s="221" t="s">
        <v>113</v>
      </c>
      <c r="S24" s="221"/>
      <c r="T24" s="221"/>
      <c r="U24" s="221" t="s">
        <v>165</v>
      </c>
      <c r="V24" s="221" t="s">
        <v>32</v>
      </c>
      <c r="W24" s="221">
        <v>0.01</v>
      </c>
      <c r="X24" s="221" t="s">
        <v>46</v>
      </c>
      <c r="Y24" s="221" t="s">
        <v>341</v>
      </c>
      <c r="Z24" s="221" t="s">
        <v>811</v>
      </c>
      <c r="AA24" s="221">
        <v>0.5</v>
      </c>
      <c r="AB24" s="221" t="s">
        <v>812</v>
      </c>
      <c r="AC24" s="221">
        <v>700</v>
      </c>
      <c r="AD24" s="221" t="s">
        <v>117</v>
      </c>
      <c r="AE24" s="221"/>
    </row>
    <row r="25" spans="1:31" ht="15" customHeight="1" x14ac:dyDescent="0.25">
      <c r="A25" s="221" t="s">
        <v>809</v>
      </c>
      <c r="B25" s="221" t="s">
        <v>157</v>
      </c>
      <c r="C25" s="221">
        <v>0.18</v>
      </c>
      <c r="D25" s="221" t="s">
        <v>109</v>
      </c>
      <c r="E25" s="221"/>
      <c r="F25" s="221" t="s">
        <v>93</v>
      </c>
      <c r="G25" s="221" t="s">
        <v>810</v>
      </c>
      <c r="H25" s="221"/>
      <c r="I25" s="221" t="s">
        <v>46</v>
      </c>
      <c r="J25" s="221" t="s">
        <v>59</v>
      </c>
      <c r="K25" s="221">
        <v>300</v>
      </c>
      <c r="L25" s="221" t="s">
        <v>35</v>
      </c>
      <c r="M25" s="221" t="s">
        <v>102</v>
      </c>
      <c r="N25" s="221" t="s">
        <v>52</v>
      </c>
      <c r="O25" s="221" t="s">
        <v>53</v>
      </c>
      <c r="P25" s="221" t="s">
        <v>77</v>
      </c>
      <c r="Q25" s="221" t="s">
        <v>42</v>
      </c>
      <c r="R25" s="221" t="s">
        <v>113</v>
      </c>
      <c r="S25" s="221"/>
      <c r="T25" s="221"/>
      <c r="U25" s="221" t="s">
        <v>165</v>
      </c>
      <c r="V25" s="221" t="s">
        <v>32</v>
      </c>
      <c r="W25" s="221">
        <v>0.01</v>
      </c>
      <c r="X25" s="221" t="s">
        <v>46</v>
      </c>
      <c r="Y25" s="221" t="s">
        <v>341</v>
      </c>
      <c r="Z25" s="221" t="s">
        <v>811</v>
      </c>
      <c r="AA25" s="221">
        <v>0.5</v>
      </c>
      <c r="AB25" s="221" t="s">
        <v>812</v>
      </c>
      <c r="AC25" s="221">
        <v>700</v>
      </c>
      <c r="AD25" s="221" t="s">
        <v>117</v>
      </c>
      <c r="AE25" s="221"/>
    </row>
    <row r="26" spans="1:31" ht="15" customHeight="1" x14ac:dyDescent="0.25">
      <c r="A26" s="221" t="s">
        <v>618</v>
      </c>
      <c r="B26" s="221" t="s">
        <v>157</v>
      </c>
      <c r="C26" s="221">
        <v>0.16800000000000001</v>
      </c>
      <c r="D26" s="221" t="s">
        <v>110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47</v>
      </c>
      <c r="K26" s="221">
        <v>60</v>
      </c>
      <c r="L26" s="221" t="s">
        <v>34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/>
      <c r="R26" s="221" t="s">
        <v>113</v>
      </c>
      <c r="S26" s="221">
        <v>0</v>
      </c>
      <c r="T26" s="221"/>
      <c r="U26" s="221" t="s">
        <v>165</v>
      </c>
      <c r="V26" s="221" t="s">
        <v>32</v>
      </c>
      <c r="W26" s="221">
        <v>5.0000000000000001E-3</v>
      </c>
      <c r="X26" s="221" t="s">
        <v>46</v>
      </c>
      <c r="Y26" s="221" t="s">
        <v>619</v>
      </c>
      <c r="Z26" s="221" t="s">
        <v>620</v>
      </c>
      <c r="AA26" s="221">
        <v>5</v>
      </c>
      <c r="AB26" s="221" t="s">
        <v>621</v>
      </c>
      <c r="AC26" s="221">
        <v>495</v>
      </c>
      <c r="AD26" s="221" t="s">
        <v>118</v>
      </c>
      <c r="AE26" s="221"/>
    </row>
    <row r="27" spans="1:31" ht="15" customHeight="1" x14ac:dyDescent="0.25">
      <c r="A27" s="221" t="s">
        <v>311</v>
      </c>
      <c r="B27" s="221" t="s">
        <v>157</v>
      </c>
      <c r="C27" s="221">
        <v>0.15</v>
      </c>
      <c r="D27" s="221" t="s">
        <v>111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180</v>
      </c>
      <c r="L27" s="221" t="s">
        <v>315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6</v>
      </c>
      <c r="T27" s="221"/>
      <c r="U27" s="221"/>
      <c r="V27" s="221" t="s">
        <v>32</v>
      </c>
      <c r="W27" s="221">
        <v>5.0000000000000001E-3</v>
      </c>
      <c r="X27" s="221"/>
      <c r="Y27" s="221" t="s">
        <v>316</v>
      </c>
      <c r="Z27" s="221" t="s">
        <v>220</v>
      </c>
      <c r="AA27" s="221">
        <v>5</v>
      </c>
      <c r="AB27" s="221"/>
      <c r="AC27" s="221"/>
      <c r="AD27" s="221"/>
      <c r="AE27" s="221"/>
    </row>
    <row r="28" spans="1:31" ht="15" customHeight="1" x14ac:dyDescent="0.25">
      <c r="A28" s="221" t="s">
        <v>1116</v>
      </c>
      <c r="B28" s="221" t="s">
        <v>157</v>
      </c>
      <c r="C28" s="221">
        <v>0.23899999999999999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900</v>
      </c>
      <c r="L28" s="221" t="s">
        <v>48</v>
      </c>
      <c r="M28" s="221" t="s">
        <v>102</v>
      </c>
      <c r="N28" s="221" t="s">
        <v>52</v>
      </c>
      <c r="O28" s="221" t="s">
        <v>53</v>
      </c>
      <c r="P28" s="221" t="s">
        <v>66</v>
      </c>
      <c r="Q28" s="221" t="s">
        <v>42</v>
      </c>
      <c r="R28" s="221" t="s">
        <v>113</v>
      </c>
      <c r="S28" s="221"/>
      <c r="T28" s="221"/>
      <c r="U28" s="221" t="s">
        <v>1117</v>
      </c>
      <c r="V28" s="221" t="s">
        <v>32</v>
      </c>
      <c r="W28" s="221"/>
      <c r="X28" s="221" t="s">
        <v>32</v>
      </c>
      <c r="Y28" s="221"/>
      <c r="Z28" s="221"/>
      <c r="AA28" s="221">
        <v>3</v>
      </c>
      <c r="AB28" s="221"/>
      <c r="AC28" s="221"/>
      <c r="AD28" s="221"/>
      <c r="AE28" s="221"/>
    </row>
    <row r="29" spans="1:31" ht="15" customHeight="1" x14ac:dyDescent="0.25">
      <c r="A29" s="221" t="s">
        <v>470</v>
      </c>
      <c r="B29" s="221" t="s">
        <v>157</v>
      </c>
      <c r="C29" s="221">
        <v>3.6999999999999998E-2</v>
      </c>
      <c r="D29" s="221" t="s">
        <v>111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300</v>
      </c>
      <c r="L29" s="221" t="s">
        <v>34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113</v>
      </c>
      <c r="S29" s="221">
        <v>6</v>
      </c>
      <c r="T29" s="221"/>
      <c r="U29" s="221"/>
      <c r="V29" s="221" t="s">
        <v>32</v>
      </c>
      <c r="W29" s="221">
        <v>0.01</v>
      </c>
      <c r="X29" s="221" t="s">
        <v>46</v>
      </c>
      <c r="Y29" s="221" t="s">
        <v>474</v>
      </c>
      <c r="Z29" s="221" t="s">
        <v>220</v>
      </c>
      <c r="AA29" s="221">
        <v>1</v>
      </c>
      <c r="AB29" s="221" t="s">
        <v>475</v>
      </c>
      <c r="AC29" s="221">
        <v>490</v>
      </c>
      <c r="AD29" s="221" t="s">
        <v>117</v>
      </c>
      <c r="AE29" s="221"/>
    </row>
    <row r="30" spans="1:31" ht="15" customHeight="1" x14ac:dyDescent="0.25">
      <c r="A30" s="221" t="s">
        <v>470</v>
      </c>
      <c r="B30" s="221" t="s">
        <v>157</v>
      </c>
      <c r="C30" s="221">
        <v>0.122</v>
      </c>
      <c r="D30" s="221" t="s">
        <v>111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59</v>
      </c>
      <c r="K30" s="221">
        <v>300</v>
      </c>
      <c r="L30" s="221" t="s">
        <v>34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113</v>
      </c>
      <c r="S30" s="221">
        <v>6</v>
      </c>
      <c r="T30" s="221"/>
      <c r="U30" s="221"/>
      <c r="V30" s="221" t="s">
        <v>32</v>
      </c>
      <c r="W30" s="221">
        <v>0.01</v>
      </c>
      <c r="X30" s="221" t="s">
        <v>46</v>
      </c>
      <c r="Y30" s="221" t="s">
        <v>474</v>
      </c>
      <c r="Z30" s="221" t="s">
        <v>220</v>
      </c>
      <c r="AA30" s="221">
        <v>1</v>
      </c>
      <c r="AB30" s="221" t="s">
        <v>475</v>
      </c>
      <c r="AC30" s="221">
        <v>490</v>
      </c>
      <c r="AD30" s="221" t="s">
        <v>117</v>
      </c>
      <c r="AE30" s="221"/>
    </row>
    <row r="31" spans="1:31" ht="15" customHeight="1" x14ac:dyDescent="0.25">
      <c r="A31" s="221" t="s">
        <v>280</v>
      </c>
      <c r="B31" s="221" t="s">
        <v>157</v>
      </c>
      <c r="C31" s="221">
        <v>0.159</v>
      </c>
      <c r="D31" s="221" t="s">
        <v>241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120</v>
      </c>
      <c r="L31" s="221" t="s">
        <v>34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>
        <v>1.0999999999999677E-2</v>
      </c>
      <c r="T31" s="221"/>
      <c r="U31" s="221" t="s">
        <v>249</v>
      </c>
      <c r="V31" s="221" t="s">
        <v>32</v>
      </c>
      <c r="W31" s="221">
        <v>3.0000000000000001E-3</v>
      </c>
      <c r="X31" s="221" t="s">
        <v>46</v>
      </c>
      <c r="Y31" s="221" t="s">
        <v>243</v>
      </c>
      <c r="Z31" s="221" t="s">
        <v>244</v>
      </c>
      <c r="AA31" s="221">
        <v>1</v>
      </c>
      <c r="AB31" s="221" t="s">
        <v>245</v>
      </c>
      <c r="AC31" s="221">
        <v>460</v>
      </c>
      <c r="AD31" s="221" t="s">
        <v>78</v>
      </c>
      <c r="AE31" s="221" t="s">
        <v>246</v>
      </c>
    </row>
    <row r="32" spans="1:31" ht="15" customHeight="1" x14ac:dyDescent="0.25">
      <c r="A32" s="221" t="s">
        <v>180</v>
      </c>
      <c r="B32" s="221" t="s">
        <v>157</v>
      </c>
      <c r="C32" s="224">
        <v>8.6707500000000007E-2</v>
      </c>
      <c r="D32" s="221" t="s">
        <v>109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15</v>
      </c>
      <c r="L32" s="221" t="s">
        <v>71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100</v>
      </c>
      <c r="S32" s="221">
        <v>4</v>
      </c>
      <c r="T32" s="221">
        <v>15</v>
      </c>
      <c r="U32" s="221" t="s">
        <v>165</v>
      </c>
      <c r="V32" s="221" t="s">
        <v>32</v>
      </c>
      <c r="W32" s="221" t="s">
        <v>166</v>
      </c>
      <c r="X32" s="221" t="s">
        <v>46</v>
      </c>
      <c r="Y32" s="221" t="s">
        <v>172</v>
      </c>
      <c r="Z32" s="221" t="s">
        <v>168</v>
      </c>
      <c r="AA32" s="221">
        <v>2</v>
      </c>
      <c r="AB32" s="221" t="s">
        <v>169</v>
      </c>
      <c r="AC32" s="221">
        <v>570</v>
      </c>
      <c r="AD32" s="221" t="s">
        <v>116</v>
      </c>
      <c r="AE32" s="221"/>
    </row>
    <row r="33" spans="1:31" ht="15" customHeight="1" x14ac:dyDescent="0.25">
      <c r="A33" s="221" t="s">
        <v>1216</v>
      </c>
      <c r="B33" s="221" t="s">
        <v>157</v>
      </c>
      <c r="C33" s="221">
        <v>0.123</v>
      </c>
      <c r="D33" s="221" t="s">
        <v>110</v>
      </c>
      <c r="E33" s="221">
        <v>10</v>
      </c>
      <c r="F33" s="221" t="s">
        <v>93</v>
      </c>
      <c r="G33" s="221"/>
      <c r="H33" s="221"/>
      <c r="I33" s="221" t="s">
        <v>32</v>
      </c>
      <c r="J33" s="221" t="s">
        <v>59</v>
      </c>
      <c r="K33" s="221">
        <v>600</v>
      </c>
      <c r="L33" s="221" t="s">
        <v>35</v>
      </c>
      <c r="M33" s="221" t="s">
        <v>102</v>
      </c>
      <c r="N33" s="221" t="s">
        <v>52</v>
      </c>
      <c r="O33" s="221" t="s">
        <v>85</v>
      </c>
      <c r="P33" s="221" t="s">
        <v>66</v>
      </c>
      <c r="Q33" s="221" t="s">
        <v>42</v>
      </c>
      <c r="R33" s="221" t="s">
        <v>113</v>
      </c>
      <c r="S33" s="221">
        <v>-3.1E-2</v>
      </c>
      <c r="T33" s="221">
        <v>-0.22</v>
      </c>
      <c r="U33" s="221" t="s">
        <v>1233</v>
      </c>
      <c r="V33" s="221" t="s">
        <v>32</v>
      </c>
      <c r="W33" s="221">
        <v>5.0000000000000001E-3</v>
      </c>
      <c r="X33" s="221" t="s">
        <v>32</v>
      </c>
      <c r="Y33" s="221" t="s">
        <v>1221</v>
      </c>
      <c r="Z33" s="221" t="s">
        <v>1222</v>
      </c>
      <c r="AA33" s="221">
        <v>5</v>
      </c>
      <c r="AB33" s="221" t="s">
        <v>216</v>
      </c>
      <c r="AC33" s="221">
        <v>842</v>
      </c>
      <c r="AD33" s="221" t="s">
        <v>116</v>
      </c>
      <c r="AE33" s="221"/>
    </row>
    <row r="34" spans="1:31" ht="15" customHeight="1" x14ac:dyDescent="0.25">
      <c r="A34" s="221" t="s">
        <v>288</v>
      </c>
      <c r="B34" s="221" t="s">
        <v>157</v>
      </c>
      <c r="C34" s="221">
        <v>0.127</v>
      </c>
      <c r="D34" s="221" t="s">
        <v>111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60</v>
      </c>
      <c r="L34" s="221" t="s">
        <v>48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/>
      <c r="T34" s="221"/>
      <c r="U34" s="221"/>
      <c r="V34" s="221" t="s">
        <v>32</v>
      </c>
      <c r="W34" s="221" t="s">
        <v>281</v>
      </c>
      <c r="X34" s="221" t="s">
        <v>46</v>
      </c>
      <c r="Y34" s="221"/>
      <c r="Z34" s="221"/>
      <c r="AA34" s="221">
        <v>5</v>
      </c>
      <c r="AB34" s="221"/>
      <c r="AC34" s="221" t="s">
        <v>282</v>
      </c>
      <c r="AD34" s="221" t="s">
        <v>116</v>
      </c>
      <c r="AE34" s="221"/>
    </row>
    <row r="35" spans="1:31" ht="15" customHeight="1" x14ac:dyDescent="0.25">
      <c r="A35" s="221" t="s">
        <v>777</v>
      </c>
      <c r="B35" s="221" t="s">
        <v>157</v>
      </c>
      <c r="C35" s="221">
        <v>0.104</v>
      </c>
      <c r="D35" s="221" t="s">
        <v>111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900</v>
      </c>
      <c r="L35" s="221" t="s">
        <v>48</v>
      </c>
      <c r="M35" s="221" t="s">
        <v>102</v>
      </c>
      <c r="N35" s="221" t="s">
        <v>52</v>
      </c>
      <c r="O35" s="221" t="s">
        <v>53</v>
      </c>
      <c r="P35" s="221" t="s">
        <v>66</v>
      </c>
      <c r="Q35" s="221" t="s">
        <v>42</v>
      </c>
      <c r="R35" s="221" t="s">
        <v>113</v>
      </c>
      <c r="S35" s="221"/>
      <c r="T35" s="221"/>
      <c r="U35" s="221"/>
      <c r="V35" s="221" t="s">
        <v>32</v>
      </c>
      <c r="W35" s="221">
        <v>5.0000000000000001E-3</v>
      </c>
      <c r="X35" s="221" t="s">
        <v>46</v>
      </c>
      <c r="Y35" s="221" t="s">
        <v>781</v>
      </c>
      <c r="Z35" s="221" t="s">
        <v>220</v>
      </c>
      <c r="AA35" s="221">
        <v>5</v>
      </c>
      <c r="AB35" s="221" t="s">
        <v>782</v>
      </c>
      <c r="AC35" s="221">
        <v>500</v>
      </c>
      <c r="AD35" s="221" t="s">
        <v>116</v>
      </c>
      <c r="AE35" s="221"/>
    </row>
    <row r="36" spans="1:31" ht="15" customHeight="1" x14ac:dyDescent="0.25">
      <c r="A36" s="221" t="s">
        <v>439</v>
      </c>
      <c r="B36" s="221" t="s">
        <v>157</v>
      </c>
      <c r="C36" s="221">
        <v>9.9000000000000005E-2</v>
      </c>
      <c r="D36" s="221"/>
      <c r="E36" s="221">
        <v>10</v>
      </c>
      <c r="F36" s="221" t="s">
        <v>93</v>
      </c>
      <c r="G36" s="221"/>
      <c r="H36" s="221"/>
      <c r="I36" s="221"/>
      <c r="J36" s="221"/>
      <c r="K36" s="221">
        <v>60</v>
      </c>
      <c r="L36" s="221" t="s">
        <v>433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/>
      <c r="T36" s="221"/>
      <c r="U36" s="221" t="s">
        <v>165</v>
      </c>
      <c r="V36" s="221" t="s">
        <v>32</v>
      </c>
      <c r="W36" s="221">
        <v>0.01</v>
      </c>
      <c r="X36" s="221" t="s">
        <v>46</v>
      </c>
      <c r="Y36" s="221" t="s">
        <v>434</v>
      </c>
      <c r="Z36" s="221" t="s">
        <v>435</v>
      </c>
      <c r="AA36" s="221">
        <v>5</v>
      </c>
      <c r="AB36" s="221" t="s">
        <v>436</v>
      </c>
      <c r="AC36" s="221">
        <v>192</v>
      </c>
      <c r="AD36" s="221" t="s">
        <v>437</v>
      </c>
      <c r="AE36" s="221"/>
    </row>
    <row r="37" spans="1:31" ht="15" customHeight="1" x14ac:dyDescent="0.25">
      <c r="A37" s="221" t="s">
        <v>899</v>
      </c>
      <c r="B37" s="221" t="s">
        <v>157</v>
      </c>
      <c r="C37" s="221">
        <v>0.19</v>
      </c>
      <c r="D37" s="221" t="s">
        <v>900</v>
      </c>
      <c r="E37" s="221">
        <v>10</v>
      </c>
      <c r="F37" s="221" t="s">
        <v>901</v>
      </c>
      <c r="G37" s="221"/>
      <c r="H37" s="221"/>
      <c r="I37" s="221" t="s">
        <v>902</v>
      </c>
      <c r="J37" s="221" t="s">
        <v>59</v>
      </c>
      <c r="K37" s="221">
        <v>300</v>
      </c>
      <c r="L37" s="221" t="s">
        <v>34</v>
      </c>
      <c r="M37" s="221" t="s">
        <v>102</v>
      </c>
      <c r="N37" s="221" t="s">
        <v>52</v>
      </c>
      <c r="O37" s="221" t="s">
        <v>904</v>
      </c>
      <c r="P37" s="221" t="s">
        <v>911</v>
      </c>
      <c r="Q37" s="221" t="s">
        <v>42</v>
      </c>
      <c r="R37" s="221" t="s">
        <v>113</v>
      </c>
      <c r="S37" s="221"/>
      <c r="T37" s="221"/>
      <c r="U37" s="221"/>
      <c r="V37" s="221" t="s">
        <v>905</v>
      </c>
      <c r="W37" s="221">
        <v>0.01</v>
      </c>
      <c r="X37" s="221" t="s">
        <v>906</v>
      </c>
      <c r="Y37" s="221" t="s">
        <v>912</v>
      </c>
      <c r="Z37" s="221" t="s">
        <v>220</v>
      </c>
      <c r="AA37" s="221">
        <v>5</v>
      </c>
      <c r="AB37" s="221" t="s">
        <v>909</v>
      </c>
      <c r="AC37" s="221">
        <v>402</v>
      </c>
      <c r="AD37" s="221"/>
      <c r="AE37" s="221"/>
    </row>
    <row r="38" spans="1:31" ht="15" customHeight="1" x14ac:dyDescent="0.25">
      <c r="A38" s="221" t="s">
        <v>920</v>
      </c>
      <c r="B38" s="221" t="s">
        <v>157</v>
      </c>
      <c r="C38" s="222"/>
      <c r="D38" s="221"/>
      <c r="E38" s="222">
        <v>15</v>
      </c>
      <c r="F38" s="221" t="s">
        <v>915</v>
      </c>
      <c r="G38" s="221"/>
      <c r="H38" s="221"/>
      <c r="I38" s="221" t="s">
        <v>46</v>
      </c>
      <c r="J38" s="221" t="s">
        <v>59</v>
      </c>
      <c r="K38" s="221" t="s">
        <v>916</v>
      </c>
      <c r="L38" s="221" t="s">
        <v>48</v>
      </c>
      <c r="M38" s="221" t="s">
        <v>103</v>
      </c>
      <c r="N38" s="221" t="s">
        <v>52</v>
      </c>
      <c r="O38" s="221" t="s">
        <v>53</v>
      </c>
      <c r="P38" s="221" t="s">
        <v>41</v>
      </c>
      <c r="Q38" s="221" t="s">
        <v>42</v>
      </c>
      <c r="R38" s="221" t="s">
        <v>100</v>
      </c>
      <c r="S38" s="221">
        <v>6</v>
      </c>
      <c r="T38" s="221"/>
      <c r="U38" s="221" t="s">
        <v>917</v>
      </c>
      <c r="V38" s="221" t="s">
        <v>46</v>
      </c>
      <c r="W38" s="221">
        <v>0.01</v>
      </c>
      <c r="X38" s="221" t="s">
        <v>46</v>
      </c>
      <c r="Y38" s="221" t="s">
        <v>918</v>
      </c>
      <c r="Z38" s="221" t="s">
        <v>919</v>
      </c>
      <c r="AA38" s="221">
        <v>2</v>
      </c>
      <c r="AB38" s="221" t="s">
        <v>216</v>
      </c>
      <c r="AC38" s="222">
        <v>530</v>
      </c>
      <c r="AD38" s="221" t="s">
        <v>116</v>
      </c>
      <c r="AE38" s="221"/>
    </row>
    <row r="39" spans="1:31" ht="15" customHeight="1" x14ac:dyDescent="0.25">
      <c r="A39" s="221" t="s">
        <v>480</v>
      </c>
      <c r="B39" s="221" t="s">
        <v>157</v>
      </c>
      <c r="C39" s="221">
        <v>0.17</v>
      </c>
      <c r="D39" s="221" t="s">
        <v>111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59</v>
      </c>
      <c r="K39" s="221">
        <v>120</v>
      </c>
      <c r="L39" s="221" t="s">
        <v>34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/>
      <c r="T39" s="221"/>
      <c r="U39" s="221"/>
      <c r="V39" s="221" t="s">
        <v>32</v>
      </c>
      <c r="W39" s="221">
        <v>0.01</v>
      </c>
      <c r="X39" s="221" t="s">
        <v>32</v>
      </c>
      <c r="Y39" s="221" t="s">
        <v>481</v>
      </c>
      <c r="Z39" s="221" t="s">
        <v>220</v>
      </c>
      <c r="AA39" s="221">
        <v>5</v>
      </c>
      <c r="AB39" s="221" t="s">
        <v>482</v>
      </c>
      <c r="AC39" s="221">
        <v>370</v>
      </c>
      <c r="AD39" s="221"/>
      <c r="AE39" s="221"/>
    </row>
    <row r="40" spans="1:31" ht="15" customHeight="1" x14ac:dyDescent="0.25">
      <c r="A40" s="221" t="s">
        <v>575</v>
      </c>
      <c r="B40" s="221" t="s">
        <v>157</v>
      </c>
      <c r="C40" s="221"/>
      <c r="D40" s="221"/>
      <c r="E40" s="221">
        <v>10</v>
      </c>
      <c r="F40" s="221" t="s">
        <v>93</v>
      </c>
      <c r="G40" s="221"/>
      <c r="H40" s="221"/>
      <c r="I40" s="221" t="s">
        <v>46</v>
      </c>
      <c r="J40" s="221" t="s">
        <v>70</v>
      </c>
      <c r="K40" s="221">
        <v>300</v>
      </c>
      <c r="L40" s="221" t="s">
        <v>48</v>
      </c>
      <c r="M40" s="221" t="s">
        <v>103</v>
      </c>
      <c r="N40" s="221" t="s">
        <v>52</v>
      </c>
      <c r="O40" s="221" t="s">
        <v>53</v>
      </c>
      <c r="P40" s="221" t="s">
        <v>41</v>
      </c>
      <c r="Q40" s="221" t="s">
        <v>42</v>
      </c>
      <c r="R40" s="221" t="s">
        <v>100</v>
      </c>
      <c r="S40" s="221"/>
      <c r="T40" s="221"/>
      <c r="U40" s="221"/>
      <c r="V40" s="221" t="s">
        <v>46</v>
      </c>
      <c r="W40" s="221"/>
      <c r="X40" s="221" t="s">
        <v>32</v>
      </c>
      <c r="Y40" s="221" t="s">
        <v>554</v>
      </c>
      <c r="Z40" s="221" t="s">
        <v>555</v>
      </c>
      <c r="AA40" s="225">
        <v>44597</v>
      </c>
      <c r="AB40" s="221" t="s">
        <v>556</v>
      </c>
      <c r="AC40" s="221">
        <v>350</v>
      </c>
      <c r="AD40" s="221" t="s">
        <v>116</v>
      </c>
      <c r="AE40" s="221"/>
    </row>
    <row r="41" spans="1:31" ht="15" customHeight="1" x14ac:dyDescent="0.25">
      <c r="A41" s="221" t="s">
        <v>575</v>
      </c>
      <c r="B41" s="221" t="s">
        <v>157</v>
      </c>
      <c r="C41" s="221"/>
      <c r="D41" s="221"/>
      <c r="E41" s="221">
        <v>10</v>
      </c>
      <c r="F41" s="221" t="s">
        <v>93</v>
      </c>
      <c r="G41" s="221"/>
      <c r="H41" s="221"/>
      <c r="I41" s="221" t="s">
        <v>46</v>
      </c>
      <c r="J41" s="221" t="s">
        <v>70</v>
      </c>
      <c r="K41" s="221">
        <v>300</v>
      </c>
      <c r="L41" s="221" t="s">
        <v>34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>
        <v>0</v>
      </c>
      <c r="T41" s="221"/>
      <c r="U41" s="221" t="s">
        <v>165</v>
      </c>
      <c r="V41" s="221" t="s">
        <v>46</v>
      </c>
      <c r="W41" s="221"/>
      <c r="X41" s="221" t="s">
        <v>46</v>
      </c>
      <c r="Y41" s="221"/>
      <c r="Z41" s="221"/>
      <c r="AA41" s="221"/>
      <c r="AB41" s="221"/>
      <c r="AC41" s="221"/>
      <c r="AD41" s="221"/>
      <c r="AE41" s="221"/>
    </row>
    <row r="42" spans="1:31" ht="15" customHeight="1" x14ac:dyDescent="0.25">
      <c r="A42" s="221" t="s">
        <v>1247</v>
      </c>
      <c r="B42" s="221" t="s">
        <v>157</v>
      </c>
      <c r="C42" s="221">
        <v>0.16</v>
      </c>
      <c r="D42" s="221" t="s">
        <v>110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60</v>
      </c>
      <c r="L42" s="221" t="s">
        <v>34</v>
      </c>
      <c r="M42" s="221" t="s">
        <v>102</v>
      </c>
      <c r="N42" s="221" t="s">
        <v>52</v>
      </c>
      <c r="O42" s="221" t="s">
        <v>53</v>
      </c>
      <c r="P42" s="221" t="s">
        <v>66</v>
      </c>
      <c r="Q42" s="221" t="s">
        <v>42</v>
      </c>
      <c r="R42" s="221" t="s">
        <v>113</v>
      </c>
      <c r="S42" s="221">
        <v>0.5</v>
      </c>
      <c r="T42" s="221"/>
      <c r="U42" s="221" t="s">
        <v>917</v>
      </c>
      <c r="V42" s="221" t="s">
        <v>32</v>
      </c>
      <c r="W42" s="221">
        <v>0.01</v>
      </c>
      <c r="X42" s="221" t="s">
        <v>46</v>
      </c>
      <c r="Y42" s="221" t="s">
        <v>295</v>
      </c>
      <c r="Z42" s="221" t="s">
        <v>718</v>
      </c>
      <c r="AA42" s="221">
        <v>5</v>
      </c>
      <c r="AB42" s="221" t="s">
        <v>526</v>
      </c>
      <c r="AC42" s="221">
        <v>425</v>
      </c>
      <c r="AD42" s="221" t="s">
        <v>117</v>
      </c>
      <c r="AE42" s="221"/>
    </row>
    <row r="43" spans="1:31" ht="15" customHeight="1" x14ac:dyDescent="0.25">
      <c r="A43" s="221" t="s">
        <v>338</v>
      </c>
      <c r="B43" s="221" t="s">
        <v>157</v>
      </c>
      <c r="C43" s="221">
        <v>0.154</v>
      </c>
      <c r="D43" s="221" t="s">
        <v>111</v>
      </c>
      <c r="E43" s="221">
        <v>10</v>
      </c>
      <c r="F43" s="221" t="s">
        <v>96</v>
      </c>
      <c r="G43" s="221"/>
      <c r="H43" s="221"/>
      <c r="I43" s="221" t="s">
        <v>32</v>
      </c>
      <c r="J43" s="221" t="s">
        <v>59</v>
      </c>
      <c r="K43" s="221">
        <v>3</v>
      </c>
      <c r="L43" s="221" t="s">
        <v>339</v>
      </c>
      <c r="M43" s="221" t="s">
        <v>102</v>
      </c>
      <c r="N43" s="221" t="s">
        <v>52</v>
      </c>
      <c r="O43" s="221" t="s">
        <v>53</v>
      </c>
      <c r="P43" s="221" t="s">
        <v>66</v>
      </c>
      <c r="Q43" s="221" t="s">
        <v>42</v>
      </c>
      <c r="R43" s="221" t="s">
        <v>113</v>
      </c>
      <c r="S43" s="221">
        <v>0</v>
      </c>
      <c r="T43" s="221"/>
      <c r="U43" s="221" t="s">
        <v>165</v>
      </c>
      <c r="V43" s="221" t="s">
        <v>32</v>
      </c>
      <c r="W43" s="221"/>
      <c r="X43" s="221"/>
      <c r="Y43" s="221" t="s">
        <v>341</v>
      </c>
      <c r="Z43" s="221" t="s">
        <v>342</v>
      </c>
      <c r="AA43" s="221">
        <v>2</v>
      </c>
      <c r="AB43" s="221" t="s">
        <v>343</v>
      </c>
      <c r="AC43" s="221">
        <v>523</v>
      </c>
      <c r="AD43" s="221" t="s">
        <v>116</v>
      </c>
      <c r="AE43" s="221"/>
    </row>
    <row r="44" spans="1:31" ht="15" customHeight="1" x14ac:dyDescent="0.25">
      <c r="A44" s="221" t="s">
        <v>289</v>
      </c>
      <c r="B44" s="221" t="s">
        <v>157</v>
      </c>
      <c r="C44" s="221">
        <v>0.17299999999999999</v>
      </c>
      <c r="D44" s="221" t="s">
        <v>290</v>
      </c>
      <c r="E44" s="221">
        <v>10</v>
      </c>
      <c r="F44" s="221" t="s">
        <v>93</v>
      </c>
      <c r="G44" s="221"/>
      <c r="H44" s="221"/>
      <c r="I44" s="221" t="s">
        <v>32</v>
      </c>
      <c r="J44" s="221" t="s">
        <v>59</v>
      </c>
      <c r="K44" s="221">
        <v>360</v>
      </c>
      <c r="L44" s="221" t="s">
        <v>35</v>
      </c>
      <c r="M44" s="221" t="s">
        <v>102</v>
      </c>
      <c r="N44" s="221" t="s">
        <v>52</v>
      </c>
      <c r="O44" s="221" t="s">
        <v>53</v>
      </c>
      <c r="P44" s="221" t="s">
        <v>66</v>
      </c>
      <c r="Q44" s="221" t="s">
        <v>42</v>
      </c>
      <c r="R44" s="221" t="s">
        <v>113</v>
      </c>
      <c r="S44" s="221"/>
      <c r="T44" s="221"/>
      <c r="U44" s="221"/>
      <c r="V44" s="221" t="s">
        <v>32</v>
      </c>
      <c r="W44" s="221">
        <v>5.0000000000000001E-3</v>
      </c>
      <c r="X44" s="221" t="s">
        <v>46</v>
      </c>
      <c r="Y44" s="221" t="s">
        <v>294</v>
      </c>
      <c r="Z44" s="221"/>
      <c r="AA44" s="221">
        <v>1</v>
      </c>
      <c r="AB44" s="221" t="s">
        <v>127</v>
      </c>
      <c r="AC44" s="221"/>
      <c r="AD44" s="221" t="s">
        <v>117</v>
      </c>
      <c r="AE44" s="221"/>
    </row>
    <row r="45" spans="1:31" ht="15" customHeight="1" x14ac:dyDescent="0.25">
      <c r="A45" s="221" t="s">
        <v>808</v>
      </c>
      <c r="B45" s="221" t="s">
        <v>157</v>
      </c>
      <c r="C45" s="224">
        <v>0.129</v>
      </c>
      <c r="D45" s="221" t="s">
        <v>111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305</v>
      </c>
      <c r="L45" s="221" t="s">
        <v>48</v>
      </c>
      <c r="M45" s="221" t="s">
        <v>103</v>
      </c>
      <c r="N45" s="221" t="s">
        <v>39</v>
      </c>
      <c r="O45" s="221" t="s">
        <v>803</v>
      </c>
      <c r="P45" s="221" t="s">
        <v>41</v>
      </c>
      <c r="Q45" s="221" t="s">
        <v>42</v>
      </c>
      <c r="R45" s="221" t="s">
        <v>113</v>
      </c>
      <c r="S45" s="221">
        <v>0</v>
      </c>
      <c r="T45" s="221">
        <v>-0.01</v>
      </c>
      <c r="U45" s="221" t="s">
        <v>664</v>
      </c>
      <c r="V45" s="221" t="s">
        <v>32</v>
      </c>
      <c r="W45" s="221">
        <v>0.01</v>
      </c>
      <c r="X45" s="221" t="s">
        <v>32</v>
      </c>
      <c r="Y45" s="221" t="s">
        <v>804</v>
      </c>
      <c r="Z45" s="221" t="s">
        <v>801</v>
      </c>
      <c r="AA45" s="221">
        <v>1</v>
      </c>
      <c r="AB45" s="221" t="s">
        <v>805</v>
      </c>
      <c r="AC45" s="221">
        <v>665</v>
      </c>
      <c r="AD45" s="221" t="s">
        <v>116</v>
      </c>
      <c r="AE45" s="221"/>
    </row>
    <row r="46" spans="1:31" ht="15" customHeight="1" x14ac:dyDescent="0.25">
      <c r="A46" s="221" t="s">
        <v>808</v>
      </c>
      <c r="B46" s="221" t="s">
        <v>157</v>
      </c>
      <c r="C46" s="224">
        <v>0.10657142857142857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300</v>
      </c>
      <c r="L46" s="221" t="s">
        <v>48</v>
      </c>
      <c r="M46" s="221" t="s">
        <v>102</v>
      </c>
      <c r="N46" s="221" t="s">
        <v>39</v>
      </c>
      <c r="O46" s="221" t="s">
        <v>85</v>
      </c>
      <c r="P46" s="221" t="s">
        <v>66</v>
      </c>
      <c r="Q46" s="221" t="s">
        <v>42</v>
      </c>
      <c r="R46" s="221" t="s">
        <v>100</v>
      </c>
      <c r="S46" s="221">
        <v>-0.15</v>
      </c>
      <c r="T46" s="221">
        <v>-0.02</v>
      </c>
      <c r="U46" s="221" t="s">
        <v>664</v>
      </c>
      <c r="V46" s="221" t="s">
        <v>46</v>
      </c>
      <c r="W46" s="221" t="s">
        <v>787</v>
      </c>
      <c r="X46" s="221" t="s">
        <v>32</v>
      </c>
      <c r="Y46" s="221" t="s">
        <v>788</v>
      </c>
      <c r="Z46" s="221" t="s">
        <v>789</v>
      </c>
      <c r="AA46" s="221">
        <v>5</v>
      </c>
      <c r="AB46" s="221" t="s">
        <v>790</v>
      </c>
      <c r="AC46" s="221">
        <v>942</v>
      </c>
      <c r="AD46" s="221" t="s">
        <v>116</v>
      </c>
      <c r="AE46" s="221"/>
    </row>
    <row r="47" spans="1:31" ht="15" customHeight="1" x14ac:dyDescent="0.25">
      <c r="A47" s="221" t="s">
        <v>692</v>
      </c>
      <c r="B47" s="221" t="s">
        <v>157</v>
      </c>
      <c r="C47" s="221">
        <v>1.35E-2</v>
      </c>
      <c r="D47" s="221" t="s">
        <v>109</v>
      </c>
      <c r="E47" s="221">
        <v>15</v>
      </c>
      <c r="F47" s="221" t="s">
        <v>92</v>
      </c>
      <c r="G47" s="221" t="s">
        <v>95</v>
      </c>
      <c r="H47" s="221" t="s">
        <v>98</v>
      </c>
      <c r="I47" s="221" t="s">
        <v>46</v>
      </c>
      <c r="J47" s="221" t="s">
        <v>59</v>
      </c>
      <c r="K47" s="221">
        <v>30</v>
      </c>
      <c r="L47" s="221" t="s">
        <v>71</v>
      </c>
      <c r="M47" s="221" t="s">
        <v>102</v>
      </c>
      <c r="N47" s="221" t="s">
        <v>52</v>
      </c>
      <c r="O47" s="221" t="s">
        <v>53</v>
      </c>
      <c r="P47" s="221" t="s">
        <v>66</v>
      </c>
      <c r="Q47" s="221" t="s">
        <v>42</v>
      </c>
      <c r="R47" s="221" t="s">
        <v>113</v>
      </c>
      <c r="S47" s="221">
        <v>6</v>
      </c>
      <c r="T47" s="221">
        <v>5</v>
      </c>
      <c r="U47" s="221" t="s">
        <v>124</v>
      </c>
      <c r="V47" s="221" t="s">
        <v>32</v>
      </c>
      <c r="W47" s="221">
        <v>0.01</v>
      </c>
      <c r="X47" s="221" t="s">
        <v>46</v>
      </c>
      <c r="Y47" s="221" t="s">
        <v>294</v>
      </c>
      <c r="Z47" s="221" t="s">
        <v>671</v>
      </c>
      <c r="AA47" s="221">
        <v>5</v>
      </c>
      <c r="AB47" s="221" t="s">
        <v>491</v>
      </c>
      <c r="AC47" s="221">
        <v>311</v>
      </c>
      <c r="AD47" s="221" t="s">
        <v>116</v>
      </c>
      <c r="AE47" s="221"/>
    </row>
    <row r="48" spans="1:31" ht="15" customHeight="1" x14ac:dyDescent="0.25">
      <c r="A48" s="221" t="s">
        <v>1158</v>
      </c>
      <c r="B48" s="221" t="s">
        <v>157</v>
      </c>
      <c r="C48" s="221">
        <v>0.128</v>
      </c>
      <c r="D48" s="221" t="s">
        <v>109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70</v>
      </c>
      <c r="K48" s="221">
        <v>60</v>
      </c>
      <c r="L48" s="221" t="s">
        <v>34</v>
      </c>
      <c r="M48" s="221" t="s">
        <v>102</v>
      </c>
      <c r="N48" s="221" t="s">
        <v>52</v>
      </c>
      <c r="O48" s="221" t="s">
        <v>53</v>
      </c>
      <c r="P48" s="221" t="s">
        <v>66</v>
      </c>
      <c r="Q48" s="221" t="s">
        <v>42</v>
      </c>
      <c r="R48" s="221" t="s">
        <v>113</v>
      </c>
      <c r="S48" s="221">
        <v>1</v>
      </c>
      <c r="T48" s="221"/>
      <c r="U48" s="221" t="s">
        <v>1146</v>
      </c>
      <c r="V48" s="221" t="s">
        <v>32</v>
      </c>
      <c r="W48" s="221">
        <v>0.01</v>
      </c>
      <c r="X48" s="221" t="s">
        <v>46</v>
      </c>
      <c r="Y48" s="221" t="s">
        <v>1142</v>
      </c>
      <c r="Z48" s="221" t="s">
        <v>1143</v>
      </c>
      <c r="AA48" s="221">
        <v>10</v>
      </c>
      <c r="AB48" s="221" t="s">
        <v>482</v>
      </c>
      <c r="AC48" s="221">
        <v>302</v>
      </c>
      <c r="AD48" s="221" t="s">
        <v>116</v>
      </c>
      <c r="AE48" s="221"/>
    </row>
    <row r="49" spans="1:31" ht="15" customHeight="1" x14ac:dyDescent="0.25">
      <c r="A49" s="221" t="s">
        <v>921</v>
      </c>
      <c r="B49" s="221" t="s">
        <v>157</v>
      </c>
      <c r="C49" s="221">
        <v>0.128</v>
      </c>
      <c r="D49" s="221" t="s">
        <v>109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120</v>
      </c>
      <c r="L49" s="221" t="s">
        <v>71</v>
      </c>
      <c r="M49" s="221" t="s">
        <v>102</v>
      </c>
      <c r="N49" s="221" t="s">
        <v>39</v>
      </c>
      <c r="O49" s="221" t="s">
        <v>53</v>
      </c>
      <c r="P49" s="221" t="s">
        <v>66</v>
      </c>
      <c r="Q49" s="221" t="s">
        <v>42</v>
      </c>
      <c r="R49" s="221" t="s">
        <v>113</v>
      </c>
      <c r="S49" s="221">
        <v>10</v>
      </c>
      <c r="T49" s="221"/>
      <c r="U49" s="221" t="s">
        <v>936</v>
      </c>
      <c r="V49" s="221" t="s">
        <v>32</v>
      </c>
      <c r="W49" s="221">
        <v>0.01</v>
      </c>
      <c r="X49" s="221" t="s">
        <v>46</v>
      </c>
      <c r="Y49" s="221" t="s">
        <v>923</v>
      </c>
      <c r="Z49" s="221" t="s">
        <v>924</v>
      </c>
      <c r="AA49" s="221">
        <v>2</v>
      </c>
      <c r="AB49" s="221" t="s">
        <v>925</v>
      </c>
      <c r="AC49" s="221"/>
      <c r="AD49" s="221"/>
      <c r="AE49" s="221"/>
    </row>
    <row r="50" spans="1:31" ht="15" customHeight="1" x14ac:dyDescent="0.25">
      <c r="A50" s="221" t="s">
        <v>576</v>
      </c>
      <c r="B50" s="221" t="s">
        <v>157</v>
      </c>
      <c r="C50" s="221">
        <v>9.9000000000000005E-2</v>
      </c>
      <c r="D50" s="221" t="s">
        <v>111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10</v>
      </c>
      <c r="L50" s="221" t="s">
        <v>48</v>
      </c>
      <c r="M50" s="221" t="s">
        <v>102</v>
      </c>
      <c r="N50" s="221" t="s">
        <v>52</v>
      </c>
      <c r="O50" s="221" t="s">
        <v>53</v>
      </c>
      <c r="P50" s="221" t="s">
        <v>66</v>
      </c>
      <c r="Q50" s="221" t="s">
        <v>55</v>
      </c>
      <c r="R50" s="221" t="s">
        <v>113</v>
      </c>
      <c r="S50" s="221"/>
      <c r="T50" s="221"/>
      <c r="U50" s="221"/>
      <c r="V50" s="221" t="s">
        <v>32</v>
      </c>
      <c r="W50" s="221">
        <v>0.01</v>
      </c>
      <c r="X50" s="221" t="s">
        <v>46</v>
      </c>
      <c r="Y50" s="221" t="s">
        <v>578</v>
      </c>
      <c r="Z50" s="221" t="s">
        <v>220</v>
      </c>
      <c r="AA50" s="221">
        <v>10</v>
      </c>
      <c r="AB50" s="221" t="s">
        <v>127</v>
      </c>
      <c r="AC50" s="221">
        <v>130</v>
      </c>
      <c r="AD50" s="221" t="s">
        <v>116</v>
      </c>
      <c r="AE50" s="221"/>
    </row>
    <row r="51" spans="1:31" ht="15" customHeight="1" x14ac:dyDescent="0.25">
      <c r="A51" s="221" t="s">
        <v>1318</v>
      </c>
      <c r="B51" s="221" t="s">
        <v>157</v>
      </c>
      <c r="C51" s="221">
        <v>0.16</v>
      </c>
      <c r="D51" s="221" t="s">
        <v>111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47</v>
      </c>
      <c r="K51" s="221">
        <v>120</v>
      </c>
      <c r="L51" s="221" t="s">
        <v>35</v>
      </c>
      <c r="M51" s="221" t="s">
        <v>102</v>
      </c>
      <c r="N51" s="221" t="s">
        <v>52</v>
      </c>
      <c r="O51" s="221" t="s">
        <v>53</v>
      </c>
      <c r="P51" s="221" t="s">
        <v>66</v>
      </c>
      <c r="Q51" s="221" t="s">
        <v>42</v>
      </c>
      <c r="R51" s="221" t="s">
        <v>113</v>
      </c>
      <c r="S51" s="221"/>
      <c r="T51" s="221"/>
      <c r="U51" s="221" t="s">
        <v>890</v>
      </c>
      <c r="V51" s="221" t="s">
        <v>32</v>
      </c>
      <c r="W51" s="221">
        <v>0.01</v>
      </c>
      <c r="X51" s="221" t="s">
        <v>46</v>
      </c>
      <c r="Y51" s="221" t="s">
        <v>1308</v>
      </c>
      <c r="Z51" s="221" t="s">
        <v>641</v>
      </c>
      <c r="AA51" s="221">
        <v>2</v>
      </c>
      <c r="AB51" s="221" t="s">
        <v>1309</v>
      </c>
      <c r="AC51" s="221">
        <v>600</v>
      </c>
      <c r="AD51" s="221" t="s">
        <v>116</v>
      </c>
      <c r="AE51" s="221"/>
    </row>
    <row r="52" spans="1:31" ht="15" customHeight="1" x14ac:dyDescent="0.25">
      <c r="A52" s="221" t="s">
        <v>1179</v>
      </c>
      <c r="B52" s="221" t="s">
        <v>157</v>
      </c>
      <c r="C52" s="221">
        <v>0.219</v>
      </c>
      <c r="D52" s="221" t="s">
        <v>109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300</v>
      </c>
      <c r="L52" s="221" t="s">
        <v>48</v>
      </c>
      <c r="M52" s="221" t="s">
        <v>102</v>
      </c>
      <c r="N52" s="221" t="s">
        <v>52</v>
      </c>
      <c r="O52" s="221" t="s">
        <v>53</v>
      </c>
      <c r="P52" s="221"/>
      <c r="Q52" s="221"/>
      <c r="R52" s="221"/>
      <c r="S52" s="221"/>
      <c r="T52" s="221"/>
      <c r="U52" s="221"/>
      <c r="V52" s="221" t="s">
        <v>32</v>
      </c>
      <c r="W52" s="221"/>
      <c r="X52" s="221"/>
      <c r="Y52" s="221"/>
      <c r="Z52" s="221"/>
      <c r="AA52" s="221"/>
      <c r="AB52" s="221"/>
      <c r="AC52" s="221"/>
      <c r="AD52" s="221"/>
      <c r="AE52" s="221"/>
    </row>
    <row r="53" spans="1:31" ht="15" customHeight="1" x14ac:dyDescent="0.25">
      <c r="A53" s="221" t="s">
        <v>1115</v>
      </c>
      <c r="B53" s="221" t="s">
        <v>157</v>
      </c>
      <c r="C53" s="221">
        <v>0.114</v>
      </c>
      <c r="D53" s="221"/>
      <c r="E53" s="221">
        <v>10</v>
      </c>
      <c r="F53" s="221" t="s">
        <v>93</v>
      </c>
      <c r="G53" s="221"/>
      <c r="H53" s="221"/>
      <c r="I53" s="221"/>
      <c r="J53" s="221" t="s">
        <v>1109</v>
      </c>
      <c r="K53" s="221">
        <v>10</v>
      </c>
      <c r="L53" s="221" t="s">
        <v>1110</v>
      </c>
      <c r="M53" s="221" t="s">
        <v>102</v>
      </c>
      <c r="N53" s="221" t="s">
        <v>39</v>
      </c>
      <c r="O53" s="221" t="s">
        <v>89</v>
      </c>
      <c r="P53" s="221" t="s">
        <v>1112</v>
      </c>
      <c r="Q53" s="221"/>
      <c r="R53" s="221"/>
      <c r="S53" s="221"/>
      <c r="T53" s="221">
        <v>5</v>
      </c>
      <c r="U53" s="221"/>
      <c r="V53" s="221"/>
      <c r="W53" s="221"/>
      <c r="X53" s="221" t="s">
        <v>826</v>
      </c>
      <c r="Y53" s="221"/>
      <c r="Z53" s="221" t="s">
        <v>220</v>
      </c>
      <c r="AA53" s="221">
        <v>10</v>
      </c>
      <c r="AB53" s="221"/>
      <c r="AC53" s="221"/>
      <c r="AD53" s="221"/>
      <c r="AE53" s="221"/>
    </row>
    <row r="54" spans="1:31" ht="15" customHeight="1" x14ac:dyDescent="0.25">
      <c r="A54" s="221" t="s">
        <v>1282</v>
      </c>
      <c r="B54" s="221" t="s">
        <v>157</v>
      </c>
      <c r="C54" s="221">
        <v>0.1129</v>
      </c>
      <c r="D54" s="221" t="s">
        <v>110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600</v>
      </c>
      <c r="L54" s="221" t="s">
        <v>35</v>
      </c>
      <c r="M54" s="221" t="s">
        <v>102</v>
      </c>
      <c r="N54" s="221" t="s">
        <v>52</v>
      </c>
      <c r="O54" s="221" t="s">
        <v>85</v>
      </c>
      <c r="P54" s="221" t="s">
        <v>66</v>
      </c>
      <c r="Q54" s="221" t="s">
        <v>55</v>
      </c>
      <c r="R54" s="221" t="s">
        <v>1284</v>
      </c>
      <c r="S54" s="221">
        <v>0.06</v>
      </c>
      <c r="T54" s="221">
        <v>1.3592</v>
      </c>
      <c r="U54" s="221" t="s">
        <v>1292</v>
      </c>
      <c r="V54" s="221" t="s">
        <v>32</v>
      </c>
      <c r="W54" s="221">
        <v>5.0000000000000001E-3</v>
      </c>
      <c r="X54" s="221" t="s">
        <v>32</v>
      </c>
      <c r="Y54" s="221" t="s">
        <v>1221</v>
      </c>
      <c r="Z54" s="221" t="s">
        <v>1222</v>
      </c>
      <c r="AA54" s="221">
        <v>5</v>
      </c>
      <c r="AB54" s="221" t="s">
        <v>216</v>
      </c>
      <c r="AC54" s="221">
        <v>842</v>
      </c>
      <c r="AD54" s="221" t="s">
        <v>116</v>
      </c>
      <c r="AE54" s="221"/>
    </row>
    <row r="55" spans="1:31" ht="15" customHeight="1" x14ac:dyDescent="0.25">
      <c r="A55" s="221" t="s">
        <v>1074</v>
      </c>
      <c r="B55" s="221" t="s">
        <v>157</v>
      </c>
      <c r="C55" s="221">
        <v>0.11899999999999999</v>
      </c>
      <c r="D55" s="221" t="s">
        <v>111</v>
      </c>
      <c r="E55" s="221" t="s">
        <v>1044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1200</v>
      </c>
      <c r="L55" s="221" t="s">
        <v>48</v>
      </c>
      <c r="M55" s="221" t="s">
        <v>102</v>
      </c>
      <c r="N55" s="221" t="s">
        <v>52</v>
      </c>
      <c r="O55" s="221" t="s">
        <v>53</v>
      </c>
      <c r="P55" s="221" t="s">
        <v>66</v>
      </c>
      <c r="Q55" s="221" t="s">
        <v>42</v>
      </c>
      <c r="R55" s="221" t="s">
        <v>113</v>
      </c>
      <c r="S55" s="221"/>
      <c r="T55" s="221"/>
      <c r="U55" s="221" t="s">
        <v>165</v>
      </c>
      <c r="V55" s="221" t="s">
        <v>32</v>
      </c>
      <c r="W55" s="221" t="s">
        <v>397</v>
      </c>
      <c r="X55" s="221" t="s">
        <v>46</v>
      </c>
      <c r="Y55" s="221" t="s">
        <v>1065</v>
      </c>
      <c r="Z55" s="221" t="s">
        <v>1066</v>
      </c>
      <c r="AA55" s="221" t="s">
        <v>1063</v>
      </c>
      <c r="AB55" s="221" t="s">
        <v>1067</v>
      </c>
      <c r="AC55" s="221">
        <v>350</v>
      </c>
      <c r="AD55" s="221" t="s">
        <v>116</v>
      </c>
      <c r="AE55" s="221"/>
    </row>
    <row r="56" spans="1:31" ht="15" customHeight="1" x14ac:dyDescent="0.25">
      <c r="A56" s="221" t="s">
        <v>1074</v>
      </c>
      <c r="B56" s="221" t="s">
        <v>157</v>
      </c>
      <c r="C56" s="221">
        <v>0.17</v>
      </c>
      <c r="D56" s="221" t="s">
        <v>111</v>
      </c>
      <c r="E56" s="221" t="s">
        <v>1044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1200</v>
      </c>
      <c r="L56" s="221" t="s">
        <v>48</v>
      </c>
      <c r="M56" s="221" t="s">
        <v>102</v>
      </c>
      <c r="N56" s="221"/>
      <c r="O56" s="221"/>
      <c r="P56" s="221"/>
      <c r="Q56" s="221"/>
      <c r="R56" s="221"/>
      <c r="S56" s="221"/>
      <c r="T56" s="221"/>
      <c r="U56" s="221"/>
      <c r="V56" s="221"/>
      <c r="W56" s="221" t="s">
        <v>1050</v>
      </c>
      <c r="X56" s="221"/>
      <c r="Y56" s="221"/>
      <c r="Z56" s="221"/>
      <c r="AA56" s="221"/>
      <c r="AB56" s="221"/>
      <c r="AC56" s="221"/>
      <c r="AD56" s="221"/>
      <c r="AE56" s="221"/>
    </row>
    <row r="57" spans="1:31" ht="15" customHeight="1" x14ac:dyDescent="0.25">
      <c r="A57" s="221" t="s">
        <v>224</v>
      </c>
      <c r="B57" s="221" t="s">
        <v>157</v>
      </c>
      <c r="C57" s="221">
        <v>0.11899999999999999</v>
      </c>
      <c r="D57" s="221" t="s">
        <v>111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120</v>
      </c>
      <c r="L57" s="221" t="s">
        <v>34</v>
      </c>
      <c r="M57" s="221" t="s">
        <v>102</v>
      </c>
      <c r="N57" s="221" t="s">
        <v>52</v>
      </c>
      <c r="O57" s="221" t="s">
        <v>53</v>
      </c>
      <c r="P57" s="221" t="s">
        <v>66</v>
      </c>
      <c r="Q57" s="221"/>
      <c r="R57" s="221" t="s">
        <v>113</v>
      </c>
      <c r="S57" s="221"/>
      <c r="T57" s="221"/>
      <c r="U57" s="221"/>
      <c r="V57" s="221" t="s">
        <v>32</v>
      </c>
      <c r="W57" s="221" t="s">
        <v>213</v>
      </c>
      <c r="X57" s="221" t="s">
        <v>46</v>
      </c>
      <c r="Y57" s="221" t="s">
        <v>219</v>
      </c>
      <c r="Z57" s="221" t="s">
        <v>220</v>
      </c>
      <c r="AA57" s="221">
        <v>1</v>
      </c>
      <c r="AB57" s="221" t="s">
        <v>216</v>
      </c>
      <c r="AC57" s="221">
        <v>250</v>
      </c>
      <c r="AD57" s="221" t="s">
        <v>116</v>
      </c>
      <c r="AE57" s="221"/>
    </row>
    <row r="58" spans="1:31" ht="15" customHeight="1" x14ac:dyDescent="0.25">
      <c r="A58" s="221" t="s">
        <v>722</v>
      </c>
      <c r="B58" s="221" t="s">
        <v>157</v>
      </c>
      <c r="C58" s="221">
        <v>0.10957142857142857</v>
      </c>
      <c r="D58" s="221" t="s">
        <v>110</v>
      </c>
      <c r="E58" s="221">
        <v>10</v>
      </c>
      <c r="F58" s="221" t="s">
        <v>93</v>
      </c>
      <c r="G58" s="221"/>
      <c r="H58" s="221"/>
      <c r="I58" s="221" t="s">
        <v>46</v>
      </c>
      <c r="J58" s="221" t="s">
        <v>59</v>
      </c>
      <c r="K58" s="221">
        <v>120</v>
      </c>
      <c r="L58" s="221" t="s">
        <v>34</v>
      </c>
      <c r="M58" s="221" t="s">
        <v>102</v>
      </c>
      <c r="N58" s="221" t="s">
        <v>52</v>
      </c>
      <c r="O58" s="221" t="s">
        <v>53</v>
      </c>
      <c r="P58" s="221" t="s">
        <v>66</v>
      </c>
      <c r="Q58" s="221" t="s">
        <v>42</v>
      </c>
      <c r="R58" s="221" t="s">
        <v>113</v>
      </c>
      <c r="S58" s="221" t="s">
        <v>181</v>
      </c>
      <c r="T58" s="221"/>
      <c r="U58" s="221"/>
      <c r="V58" s="221" t="s">
        <v>32</v>
      </c>
      <c r="W58" s="221">
        <v>0.01</v>
      </c>
      <c r="X58" s="221" t="s">
        <v>46</v>
      </c>
      <c r="Y58" s="221">
        <v>6495</v>
      </c>
      <c r="Z58" s="221" t="s">
        <v>718</v>
      </c>
      <c r="AA58" s="221">
        <v>5</v>
      </c>
      <c r="AB58" s="221" t="s">
        <v>127</v>
      </c>
      <c r="AC58" s="221">
        <v>696</v>
      </c>
      <c r="AD58" s="221" t="s">
        <v>117</v>
      </c>
      <c r="AE58" s="221"/>
    </row>
    <row r="59" spans="1:31" ht="15" customHeight="1" x14ac:dyDescent="0.25">
      <c r="A59" s="221" t="s">
        <v>1107</v>
      </c>
      <c r="B59" s="221" t="s">
        <v>157</v>
      </c>
      <c r="C59" s="221">
        <v>0.16</v>
      </c>
      <c r="D59" s="221" t="s">
        <v>110</v>
      </c>
      <c r="E59" s="221">
        <v>10</v>
      </c>
      <c r="F59" s="221" t="s">
        <v>93</v>
      </c>
      <c r="G59" s="221"/>
      <c r="H59" s="221"/>
      <c r="I59" s="221" t="s">
        <v>32</v>
      </c>
      <c r="J59" s="221" t="s">
        <v>59</v>
      </c>
      <c r="K59" s="221">
        <v>60</v>
      </c>
      <c r="L59" s="221" t="s">
        <v>48</v>
      </c>
      <c r="M59" s="221" t="s">
        <v>102</v>
      </c>
      <c r="N59" s="221" t="s">
        <v>52</v>
      </c>
      <c r="O59" s="221" t="s">
        <v>53</v>
      </c>
      <c r="P59" s="221" t="s">
        <v>66</v>
      </c>
      <c r="Q59" s="221" t="s">
        <v>42</v>
      </c>
      <c r="R59" s="221" t="s">
        <v>113</v>
      </c>
      <c r="S59" s="221"/>
      <c r="T59" s="221"/>
      <c r="U59" s="221"/>
      <c r="V59" s="221" t="s">
        <v>32</v>
      </c>
      <c r="W59" s="221">
        <v>0.01</v>
      </c>
      <c r="X59" s="221" t="s">
        <v>46</v>
      </c>
      <c r="Y59" s="221" t="s">
        <v>1091</v>
      </c>
      <c r="Z59" s="221" t="s">
        <v>1092</v>
      </c>
      <c r="AA59" s="221">
        <v>0.5</v>
      </c>
      <c r="AB59" s="221" t="s">
        <v>1093</v>
      </c>
      <c r="AC59" s="221">
        <v>450</v>
      </c>
      <c r="AD59" s="221" t="s">
        <v>116</v>
      </c>
      <c r="AE59" s="221"/>
    </row>
    <row r="60" spans="1:31" ht="15" customHeight="1" x14ac:dyDescent="0.25">
      <c r="A60" s="221" t="s">
        <v>776</v>
      </c>
      <c r="B60" s="221" t="s">
        <v>157</v>
      </c>
      <c r="C60" s="221">
        <v>0.16800000000000001</v>
      </c>
      <c r="D60" s="221" t="s">
        <v>109</v>
      </c>
      <c r="E60" s="221">
        <v>10</v>
      </c>
      <c r="F60" s="221" t="s">
        <v>93</v>
      </c>
      <c r="G60" s="221"/>
      <c r="H60" s="221"/>
      <c r="I60" s="221" t="s">
        <v>46</v>
      </c>
      <c r="J60" s="221" t="s">
        <v>59</v>
      </c>
      <c r="K60" s="221">
        <v>300</v>
      </c>
      <c r="L60" s="221" t="s">
        <v>48</v>
      </c>
      <c r="M60" s="221" t="s">
        <v>102</v>
      </c>
      <c r="N60" s="221" t="s">
        <v>52</v>
      </c>
      <c r="O60" s="221" t="s">
        <v>53</v>
      </c>
      <c r="P60" s="221" t="s">
        <v>66</v>
      </c>
      <c r="Q60" s="221" t="s">
        <v>42</v>
      </c>
      <c r="R60" s="221" t="s">
        <v>113</v>
      </c>
      <c r="S60" s="221">
        <v>9</v>
      </c>
      <c r="T60" s="221"/>
      <c r="U60" s="221" t="s">
        <v>750</v>
      </c>
      <c r="V60" s="221" t="s">
        <v>32</v>
      </c>
      <c r="W60" s="221">
        <v>0.01</v>
      </c>
      <c r="X60" s="221" t="s">
        <v>46</v>
      </c>
      <c r="Y60" s="221" t="s">
        <v>726</v>
      </c>
      <c r="Z60" s="221" t="s">
        <v>220</v>
      </c>
      <c r="AA60" s="221">
        <v>10</v>
      </c>
      <c r="AB60" s="221" t="s">
        <v>727</v>
      </c>
      <c r="AC60" s="221" t="s">
        <v>746</v>
      </c>
      <c r="AD60" s="221" t="s">
        <v>118</v>
      </c>
      <c r="AE60" s="221"/>
    </row>
    <row r="61" spans="1:31" ht="15" customHeight="1" x14ac:dyDescent="0.25">
      <c r="A61" s="221" t="s">
        <v>668</v>
      </c>
      <c r="B61" s="221" t="s">
        <v>157</v>
      </c>
      <c r="C61" s="221">
        <v>9.2299999999999993E-2</v>
      </c>
      <c r="D61" s="221" t="s">
        <v>109</v>
      </c>
      <c r="E61" s="221">
        <v>10</v>
      </c>
      <c r="F61" s="221" t="s">
        <v>93</v>
      </c>
      <c r="G61" s="221"/>
      <c r="H61" s="221"/>
      <c r="I61" s="221" t="s">
        <v>46</v>
      </c>
      <c r="J61" s="221" t="s">
        <v>47</v>
      </c>
      <c r="K61" s="221">
        <v>120</v>
      </c>
      <c r="L61" s="221" t="s">
        <v>48</v>
      </c>
      <c r="M61" s="221" t="s">
        <v>102</v>
      </c>
      <c r="N61" s="221" t="s">
        <v>52</v>
      </c>
      <c r="O61" s="221" t="s">
        <v>53</v>
      </c>
      <c r="P61" s="221" t="s">
        <v>66</v>
      </c>
      <c r="Q61" s="221" t="s">
        <v>42</v>
      </c>
      <c r="R61" s="221" t="s">
        <v>113</v>
      </c>
      <c r="S61" s="221"/>
      <c r="T61" s="221"/>
      <c r="U61" s="221"/>
      <c r="V61" s="221" t="s">
        <v>32</v>
      </c>
      <c r="W61" s="221">
        <v>2E-3</v>
      </c>
      <c r="X61" s="221" t="s">
        <v>46</v>
      </c>
      <c r="Y61" s="221"/>
      <c r="Z61" s="221"/>
      <c r="AA61" s="221"/>
      <c r="AB61" s="221"/>
      <c r="AC61" s="221">
        <v>280</v>
      </c>
      <c r="AD61" s="221" t="s">
        <v>116</v>
      </c>
      <c r="AE61" s="221"/>
    </row>
    <row r="62" spans="1:31" ht="30" customHeight="1" x14ac:dyDescent="0.25">
      <c r="A62" s="226" t="s">
        <v>1275</v>
      </c>
      <c r="B62" s="221" t="s">
        <v>157</v>
      </c>
      <c r="C62" s="227">
        <v>0.1525</v>
      </c>
      <c r="D62" s="226" t="s">
        <v>111</v>
      </c>
      <c r="E62" s="226">
        <v>10</v>
      </c>
      <c r="F62" s="228" t="s">
        <v>93</v>
      </c>
      <c r="G62" s="228"/>
      <c r="H62" s="228"/>
      <c r="I62" s="226" t="s">
        <v>46</v>
      </c>
      <c r="J62" s="226" t="s">
        <v>59</v>
      </c>
      <c r="K62" s="226" t="s">
        <v>1277</v>
      </c>
      <c r="L62" s="228" t="s">
        <v>35</v>
      </c>
      <c r="M62" s="226" t="s">
        <v>102</v>
      </c>
      <c r="N62" s="228" t="s">
        <v>52</v>
      </c>
      <c r="O62" s="228" t="s">
        <v>53</v>
      </c>
      <c r="P62" s="228" t="s">
        <v>66</v>
      </c>
      <c r="Q62" s="226" t="s">
        <v>55</v>
      </c>
      <c r="R62" s="226" t="s">
        <v>113</v>
      </c>
      <c r="S62" s="226"/>
      <c r="T62" s="226"/>
      <c r="U62" s="226"/>
      <c r="V62" s="226"/>
      <c r="W62" s="226">
        <v>0.01</v>
      </c>
      <c r="X62" s="226"/>
      <c r="Y62" s="226"/>
      <c r="Z62" s="226"/>
      <c r="AA62" s="226">
        <v>10</v>
      </c>
      <c r="AB62" s="226"/>
      <c r="AC62" s="226"/>
      <c r="AD62" s="226"/>
      <c r="AE62" s="226"/>
    </row>
    <row r="63" spans="1:31" ht="15" customHeight="1" x14ac:dyDescent="0.25">
      <c r="A63" s="221" t="s">
        <v>1075</v>
      </c>
      <c r="B63" s="221" t="s">
        <v>157</v>
      </c>
      <c r="C63" s="221">
        <v>0.16300000000000001</v>
      </c>
      <c r="D63" s="221" t="s">
        <v>111</v>
      </c>
      <c r="E63" s="221">
        <v>10</v>
      </c>
      <c r="F63" s="221" t="s">
        <v>93</v>
      </c>
      <c r="G63" s="221"/>
      <c r="H63" s="221"/>
      <c r="I63" s="221" t="s">
        <v>46</v>
      </c>
      <c r="J63" s="221" t="s">
        <v>59</v>
      </c>
      <c r="K63" s="221">
        <v>900</v>
      </c>
      <c r="L63" s="221" t="s">
        <v>48</v>
      </c>
      <c r="M63" s="221" t="s">
        <v>102</v>
      </c>
      <c r="N63" s="221" t="s">
        <v>52</v>
      </c>
      <c r="O63" s="221" t="s">
        <v>85</v>
      </c>
      <c r="P63" s="221" t="s">
        <v>66</v>
      </c>
      <c r="Q63" s="221" t="s">
        <v>42</v>
      </c>
      <c r="R63" s="221" t="s">
        <v>113</v>
      </c>
      <c r="S63" s="221">
        <v>6</v>
      </c>
      <c r="T63" s="221">
        <v>5</v>
      </c>
      <c r="U63" s="221" t="s">
        <v>1079</v>
      </c>
      <c r="V63" s="221" t="s">
        <v>32</v>
      </c>
      <c r="W63" s="221">
        <v>0.01</v>
      </c>
      <c r="X63" s="221" t="s">
        <v>32</v>
      </c>
      <c r="Y63" s="221" t="s">
        <v>1080</v>
      </c>
      <c r="Z63" s="221" t="s">
        <v>1081</v>
      </c>
      <c r="AA63" s="221">
        <v>4</v>
      </c>
      <c r="AB63" s="221" t="s">
        <v>216</v>
      </c>
      <c r="AC63" s="221">
        <v>730</v>
      </c>
      <c r="AD63" s="221" t="s">
        <v>116</v>
      </c>
      <c r="AE63" s="221"/>
    </row>
    <row r="64" spans="1:31" ht="15" customHeight="1" x14ac:dyDescent="0.25">
      <c r="A64" s="221" t="s">
        <v>715</v>
      </c>
      <c r="B64" s="221" t="s">
        <v>157</v>
      </c>
      <c r="C64" s="221">
        <v>0.114</v>
      </c>
      <c r="D64" s="221" t="s">
        <v>693</v>
      </c>
      <c r="E64" s="221">
        <v>10</v>
      </c>
      <c r="F64" s="221" t="s">
        <v>93</v>
      </c>
      <c r="G64" s="221"/>
      <c r="H64" s="221"/>
      <c r="I64" s="221" t="s">
        <v>32</v>
      </c>
      <c r="J64" s="221" t="s">
        <v>59</v>
      </c>
      <c r="K64" s="221">
        <v>600</v>
      </c>
      <c r="L64" s="221" t="s">
        <v>48</v>
      </c>
      <c r="M64" s="221" t="s">
        <v>102</v>
      </c>
      <c r="N64" s="221" t="s">
        <v>52</v>
      </c>
      <c r="O64" s="221" t="s">
        <v>53</v>
      </c>
      <c r="P64" s="221" t="s">
        <v>66</v>
      </c>
      <c r="Q64" s="221" t="s">
        <v>42</v>
      </c>
      <c r="R64" s="221" t="s">
        <v>113</v>
      </c>
      <c r="S64" s="221">
        <v>2</v>
      </c>
      <c r="T64" s="221"/>
      <c r="U64" s="221" t="s">
        <v>703</v>
      </c>
      <c r="V64" s="221" t="s">
        <v>32</v>
      </c>
      <c r="W64" s="221" t="s">
        <v>397</v>
      </c>
      <c r="X64" s="221" t="s">
        <v>46</v>
      </c>
      <c r="Y64" s="221" t="s">
        <v>695</v>
      </c>
      <c r="Z64" s="221" t="s">
        <v>696</v>
      </c>
      <c r="AA64" s="221">
        <v>1</v>
      </c>
      <c r="AB64" s="221" t="s">
        <v>127</v>
      </c>
      <c r="AC64" s="221">
        <v>280</v>
      </c>
      <c r="AD64" s="221" t="s">
        <v>116</v>
      </c>
      <c r="AE64" s="221"/>
    </row>
    <row r="65" spans="1:31" ht="15" customHeight="1" x14ac:dyDescent="0.25">
      <c r="A65" s="221" t="s">
        <v>1140</v>
      </c>
      <c r="B65" s="221" t="s">
        <v>157</v>
      </c>
      <c r="C65" s="221"/>
      <c r="D65" s="221"/>
      <c r="E65" s="221">
        <v>10</v>
      </c>
      <c r="F65" s="221" t="s">
        <v>93</v>
      </c>
      <c r="G65" s="221"/>
      <c r="H65" s="221"/>
      <c r="I65" s="221" t="s">
        <v>46</v>
      </c>
      <c r="J65" s="221" t="s">
        <v>47</v>
      </c>
      <c r="K65" s="221">
        <v>180</v>
      </c>
      <c r="L65" s="221" t="s">
        <v>34</v>
      </c>
      <c r="M65" s="221" t="s">
        <v>102</v>
      </c>
      <c r="N65" s="221" t="s">
        <v>1119</v>
      </c>
      <c r="O65" s="221" t="s">
        <v>85</v>
      </c>
      <c r="P65" s="221" t="s">
        <v>66</v>
      </c>
      <c r="Q65" s="221" t="s">
        <v>55</v>
      </c>
      <c r="R65" s="221" t="s">
        <v>113</v>
      </c>
      <c r="S65" s="221">
        <v>0</v>
      </c>
      <c r="T65" s="221">
        <v>4</v>
      </c>
      <c r="U65" s="221" t="s">
        <v>1120</v>
      </c>
      <c r="V65" s="221" t="s">
        <v>32</v>
      </c>
      <c r="W65" s="221">
        <v>5.0000000000000001E-3</v>
      </c>
      <c r="X65" s="221" t="s">
        <v>32</v>
      </c>
      <c r="Y65" s="221" t="s">
        <v>1121</v>
      </c>
      <c r="Z65" s="221" t="s">
        <v>1122</v>
      </c>
      <c r="AA65" s="221">
        <v>5</v>
      </c>
      <c r="AB65" s="221" t="s">
        <v>526</v>
      </c>
      <c r="AC65" s="221">
        <v>1100</v>
      </c>
      <c r="AD65" s="221" t="s">
        <v>116</v>
      </c>
      <c r="AE65" s="221"/>
    </row>
    <row r="66" spans="1:31" ht="15" customHeight="1" x14ac:dyDescent="0.25">
      <c r="A66" s="221" t="s">
        <v>1140</v>
      </c>
      <c r="B66" s="221" t="s">
        <v>157</v>
      </c>
      <c r="C66" s="221">
        <v>9.1999999999999998E-2</v>
      </c>
      <c r="D66" s="221" t="s">
        <v>111</v>
      </c>
      <c r="E66" s="221">
        <v>10</v>
      </c>
      <c r="F66" s="221" t="s">
        <v>93</v>
      </c>
      <c r="G66" s="221"/>
      <c r="H66" s="221"/>
      <c r="I66" s="221" t="s">
        <v>46</v>
      </c>
      <c r="J66" s="221" t="s">
        <v>47</v>
      </c>
      <c r="K66" s="221">
        <v>180</v>
      </c>
      <c r="L66" s="221" t="s">
        <v>34</v>
      </c>
      <c r="M66" s="221" t="s">
        <v>102</v>
      </c>
      <c r="N66" s="221" t="s">
        <v>52</v>
      </c>
      <c r="O66" s="221" t="s">
        <v>53</v>
      </c>
      <c r="P66" s="221" t="s">
        <v>66</v>
      </c>
      <c r="Q66" s="221" t="s">
        <v>42</v>
      </c>
      <c r="R66" s="221" t="s">
        <v>113</v>
      </c>
      <c r="S66" s="221">
        <v>0</v>
      </c>
      <c r="T66" s="221"/>
      <c r="U66" s="221" t="s">
        <v>165</v>
      </c>
      <c r="V66" s="221" t="s">
        <v>32</v>
      </c>
      <c r="W66" s="221">
        <v>2E-3</v>
      </c>
      <c r="X66" s="221" t="s">
        <v>46</v>
      </c>
      <c r="Y66" s="221" t="s">
        <v>1127</v>
      </c>
      <c r="Z66" s="221" t="s">
        <v>1122</v>
      </c>
      <c r="AA66" s="221">
        <v>2</v>
      </c>
      <c r="AB66" s="221" t="s">
        <v>526</v>
      </c>
      <c r="AC66" s="221">
        <v>450</v>
      </c>
      <c r="AD66" s="221" t="s">
        <v>116</v>
      </c>
      <c r="AE66" s="221"/>
    </row>
    <row r="67" spans="1:31" ht="15" customHeight="1" x14ac:dyDescent="0.25">
      <c r="A67" s="221" t="s">
        <v>870</v>
      </c>
      <c r="B67" s="221" t="s">
        <v>157</v>
      </c>
      <c r="C67" s="221">
        <v>0.248</v>
      </c>
      <c r="D67" s="221" t="s">
        <v>111</v>
      </c>
      <c r="E67" s="221">
        <v>10</v>
      </c>
      <c r="F67" s="221" t="s">
        <v>93</v>
      </c>
      <c r="G67" s="221"/>
      <c r="H67" s="221"/>
      <c r="I67" s="221" t="s">
        <v>46</v>
      </c>
      <c r="J67" s="221" t="s">
        <v>59</v>
      </c>
      <c r="K67" s="221">
        <v>60</v>
      </c>
      <c r="L67" s="221" t="s">
        <v>48</v>
      </c>
      <c r="M67" s="221" t="s">
        <v>102</v>
      </c>
      <c r="N67" s="221" t="s">
        <v>39</v>
      </c>
      <c r="O67" s="221" t="s">
        <v>89</v>
      </c>
      <c r="P67" s="221" t="s">
        <v>66</v>
      </c>
      <c r="Q67" s="221" t="s">
        <v>42</v>
      </c>
      <c r="R67" s="221" t="s">
        <v>113</v>
      </c>
      <c r="S67" s="221"/>
      <c r="T67" s="221"/>
      <c r="U67" s="221"/>
      <c r="V67" s="221" t="s">
        <v>32</v>
      </c>
      <c r="W67" s="221">
        <v>5.0000000000000001E-3</v>
      </c>
      <c r="X67" s="221" t="s">
        <v>32</v>
      </c>
      <c r="Y67" s="221" t="s">
        <v>863</v>
      </c>
      <c r="Z67" s="221" t="s">
        <v>220</v>
      </c>
      <c r="AA67" s="221">
        <v>2</v>
      </c>
      <c r="AB67" s="221"/>
      <c r="AC67" s="221">
        <v>1126</v>
      </c>
      <c r="AD67" s="221" t="s">
        <v>116</v>
      </c>
      <c r="AE67" s="221"/>
    </row>
    <row r="68" spans="1:31" ht="15" customHeight="1" x14ac:dyDescent="0.25">
      <c r="A68" s="221" t="s">
        <v>497</v>
      </c>
      <c r="B68" s="221" t="s">
        <v>157</v>
      </c>
      <c r="C68" s="221">
        <v>0.106</v>
      </c>
      <c r="D68" s="221" t="s">
        <v>109</v>
      </c>
      <c r="E68" s="221">
        <v>10</v>
      </c>
      <c r="F68" s="221" t="s">
        <v>93</v>
      </c>
      <c r="G68" s="221"/>
      <c r="H68" s="221"/>
      <c r="I68" s="221" t="s">
        <v>46</v>
      </c>
      <c r="J68" s="221" t="s">
        <v>59</v>
      </c>
      <c r="K68" s="221">
        <v>180</v>
      </c>
      <c r="L68" s="221" t="s">
        <v>48</v>
      </c>
      <c r="M68" s="221" t="s">
        <v>102</v>
      </c>
      <c r="N68" s="221" t="s">
        <v>52</v>
      </c>
      <c r="O68" s="221" t="s">
        <v>53</v>
      </c>
      <c r="P68" s="221" t="s">
        <v>66</v>
      </c>
      <c r="Q68" s="221" t="s">
        <v>42</v>
      </c>
      <c r="R68" s="221" t="s">
        <v>113</v>
      </c>
      <c r="S68" s="221">
        <v>6</v>
      </c>
      <c r="T68" s="221"/>
      <c r="U68" s="221" t="s">
        <v>506</v>
      </c>
      <c r="V68" s="221" t="s">
        <v>32</v>
      </c>
      <c r="W68" s="221" t="s">
        <v>397</v>
      </c>
      <c r="X68" s="221" t="s">
        <v>46</v>
      </c>
      <c r="Y68" s="221" t="s">
        <v>499</v>
      </c>
      <c r="Z68" s="221" t="s">
        <v>500</v>
      </c>
      <c r="AA68" s="221">
        <v>5</v>
      </c>
      <c r="AB68" s="221" t="s">
        <v>501</v>
      </c>
      <c r="AC68" s="221">
        <v>330</v>
      </c>
      <c r="AD68" s="221" t="s">
        <v>116</v>
      </c>
      <c r="AE68" s="221"/>
    </row>
    <row r="69" spans="1:31" ht="15" customHeight="1" x14ac:dyDescent="0.25">
      <c r="A69" s="221" t="s">
        <v>1256</v>
      </c>
      <c r="B69" s="221" t="s">
        <v>157</v>
      </c>
      <c r="C69" s="221">
        <v>0.12</v>
      </c>
      <c r="D69" s="221" t="s">
        <v>111</v>
      </c>
      <c r="E69" s="221">
        <v>10</v>
      </c>
      <c r="F69" s="221" t="s">
        <v>93</v>
      </c>
      <c r="G69" s="221"/>
      <c r="H69" s="221"/>
      <c r="I69" s="221" t="s">
        <v>46</v>
      </c>
      <c r="J69" s="221" t="s">
        <v>59</v>
      </c>
      <c r="K69" s="221">
        <v>180</v>
      </c>
      <c r="L69" s="221" t="s">
        <v>48</v>
      </c>
      <c r="M69" s="221" t="s">
        <v>102</v>
      </c>
      <c r="N69" s="221" t="s">
        <v>78</v>
      </c>
      <c r="O69" s="221" t="s">
        <v>85</v>
      </c>
      <c r="P69" s="221" t="s">
        <v>66</v>
      </c>
      <c r="Q69" s="221" t="s">
        <v>42</v>
      </c>
      <c r="R69" s="221" t="s">
        <v>113</v>
      </c>
      <c r="S69" s="221">
        <v>6</v>
      </c>
      <c r="T69" s="221"/>
      <c r="U69" s="221"/>
      <c r="V69" s="221" t="s">
        <v>32</v>
      </c>
      <c r="W69" s="221">
        <v>5.0000000000000001E-3</v>
      </c>
      <c r="X69" s="221" t="s">
        <v>32</v>
      </c>
      <c r="Y69" s="221" t="s">
        <v>1251</v>
      </c>
      <c r="Z69" s="221"/>
      <c r="AA69" s="221">
        <v>2</v>
      </c>
      <c r="AB69" s="221" t="s">
        <v>1252</v>
      </c>
      <c r="AC69" s="221"/>
      <c r="AD69" s="221"/>
      <c r="AE69" s="221"/>
    </row>
    <row r="70" spans="1:31" ht="15" customHeight="1" x14ac:dyDescent="0.25">
      <c r="A70" s="221" t="s">
        <v>1190</v>
      </c>
      <c r="B70" s="221" t="s">
        <v>199</v>
      </c>
      <c r="C70" s="221">
        <v>1.4E-2</v>
      </c>
      <c r="D70" s="221" t="s">
        <v>111</v>
      </c>
      <c r="E70" s="221">
        <v>10</v>
      </c>
      <c r="F70" s="221" t="s">
        <v>93</v>
      </c>
      <c r="G70" s="221"/>
      <c r="H70" s="221"/>
      <c r="I70" s="221" t="s">
        <v>46</v>
      </c>
      <c r="J70" s="221" t="s">
        <v>59</v>
      </c>
      <c r="K70" s="221">
        <v>180</v>
      </c>
      <c r="L70" s="221" t="s">
        <v>48</v>
      </c>
      <c r="M70" s="221" t="s">
        <v>102</v>
      </c>
      <c r="N70" s="221" t="s">
        <v>52</v>
      </c>
      <c r="O70" s="221" t="s">
        <v>53</v>
      </c>
      <c r="P70" s="221" t="s">
        <v>66</v>
      </c>
      <c r="Q70" s="221" t="s">
        <v>42</v>
      </c>
      <c r="R70" s="221" t="s">
        <v>113</v>
      </c>
      <c r="S70" s="221"/>
      <c r="T70" s="221"/>
      <c r="U70" s="221"/>
      <c r="V70" s="221"/>
      <c r="W70" s="221" t="s">
        <v>894</v>
      </c>
      <c r="X70" s="221" t="s">
        <v>32</v>
      </c>
      <c r="Y70" s="221"/>
      <c r="Z70" s="221"/>
      <c r="AA70" s="221">
        <v>5</v>
      </c>
      <c r="AB70" s="221"/>
      <c r="AC70" s="221"/>
      <c r="AD70" s="221"/>
      <c r="AE70" s="221"/>
    </row>
    <row r="71" spans="1:31" ht="15" customHeight="1" x14ac:dyDescent="0.25">
      <c r="A71" s="221" t="s">
        <v>350</v>
      </c>
      <c r="B71" s="221" t="s">
        <v>199</v>
      </c>
      <c r="C71" s="221">
        <v>2E-3</v>
      </c>
      <c r="D71" s="221" t="s">
        <v>110</v>
      </c>
      <c r="E71" s="221">
        <v>5</v>
      </c>
      <c r="F71" s="221" t="s">
        <v>93</v>
      </c>
      <c r="G71" s="221"/>
      <c r="H71" s="221"/>
      <c r="I71" s="221" t="s">
        <v>46</v>
      </c>
      <c r="J71" s="221" t="s">
        <v>59</v>
      </c>
      <c r="K71" s="221">
        <v>180</v>
      </c>
      <c r="L71" s="221" t="s">
        <v>34</v>
      </c>
      <c r="M71" s="221" t="s">
        <v>102</v>
      </c>
      <c r="N71" s="221" t="s">
        <v>52</v>
      </c>
      <c r="O71" s="221" t="s">
        <v>53</v>
      </c>
      <c r="P71" s="221" t="s">
        <v>66</v>
      </c>
      <c r="Q71" s="221" t="s">
        <v>42</v>
      </c>
      <c r="R71" s="221" t="s">
        <v>113</v>
      </c>
      <c r="S71" s="221">
        <v>0.1</v>
      </c>
      <c r="T71" s="221"/>
      <c r="U71" s="221" t="s">
        <v>388</v>
      </c>
      <c r="V71" s="221" t="s">
        <v>32</v>
      </c>
      <c r="W71" s="221">
        <v>0.01</v>
      </c>
      <c r="X71" s="221" t="s">
        <v>46</v>
      </c>
      <c r="Y71" s="221" t="s">
        <v>295</v>
      </c>
      <c r="Z71" s="221" t="s">
        <v>352</v>
      </c>
      <c r="AA71" s="221">
        <v>2</v>
      </c>
      <c r="AB71" s="221" t="s">
        <v>127</v>
      </c>
      <c r="AC71" s="221" t="s">
        <v>353</v>
      </c>
      <c r="AD71" s="221" t="s">
        <v>116</v>
      </c>
      <c r="AE71" s="221"/>
    </row>
    <row r="72" spans="1:31" ht="15" customHeight="1" x14ac:dyDescent="0.25">
      <c r="A72" s="221" t="s">
        <v>211</v>
      </c>
      <c r="B72" s="221" t="s">
        <v>199</v>
      </c>
      <c r="C72" s="221">
        <v>6.4999999999999997E-3</v>
      </c>
      <c r="D72" s="221" t="s">
        <v>109</v>
      </c>
      <c r="E72" s="221">
        <v>15</v>
      </c>
      <c r="F72" s="221" t="s">
        <v>93</v>
      </c>
      <c r="G72" s="221"/>
      <c r="H72" s="221"/>
      <c r="I72" s="221" t="s">
        <v>46</v>
      </c>
      <c r="J72" s="221" t="s">
        <v>59</v>
      </c>
      <c r="K72" s="221">
        <v>600</v>
      </c>
      <c r="L72" s="221" t="s">
        <v>34</v>
      </c>
      <c r="M72" s="221" t="s">
        <v>102</v>
      </c>
      <c r="N72" s="221" t="s">
        <v>52</v>
      </c>
      <c r="O72" s="221" t="s">
        <v>89</v>
      </c>
      <c r="P72" s="221" t="s">
        <v>66</v>
      </c>
      <c r="Q72" s="221" t="s">
        <v>55</v>
      </c>
      <c r="R72" s="221" t="s">
        <v>113</v>
      </c>
      <c r="S72" s="221" t="s">
        <v>181</v>
      </c>
      <c r="T72" s="221" t="s">
        <v>182</v>
      </c>
      <c r="U72" s="221" t="s">
        <v>183</v>
      </c>
      <c r="V72" s="221" t="s">
        <v>32</v>
      </c>
      <c r="W72" s="221">
        <v>5.0000000000000001E-3</v>
      </c>
      <c r="X72" s="221" t="s">
        <v>32</v>
      </c>
      <c r="Y72" s="221" t="s">
        <v>184</v>
      </c>
      <c r="Z72" s="221" t="s">
        <v>185</v>
      </c>
      <c r="AA72" s="221">
        <v>5</v>
      </c>
      <c r="AB72" s="221" t="s">
        <v>186</v>
      </c>
      <c r="AC72" s="221">
        <v>320</v>
      </c>
      <c r="AD72" s="221" t="s">
        <v>116</v>
      </c>
      <c r="AE72" s="221"/>
    </row>
    <row r="73" spans="1:31" ht="15" customHeight="1" x14ac:dyDescent="0.25">
      <c r="A73" s="221" t="s">
        <v>350</v>
      </c>
      <c r="B73" s="221" t="s">
        <v>199</v>
      </c>
      <c r="C73" s="221">
        <v>6.5000000000000006E-3</v>
      </c>
      <c r="D73" s="221" t="s">
        <v>110</v>
      </c>
      <c r="E73" s="221">
        <v>5</v>
      </c>
      <c r="F73" s="221" t="s">
        <v>93</v>
      </c>
      <c r="G73" s="221"/>
      <c r="H73" s="221"/>
      <c r="I73" s="221" t="s">
        <v>46</v>
      </c>
      <c r="J73" s="221" t="s">
        <v>59</v>
      </c>
      <c r="K73" s="221">
        <v>180</v>
      </c>
      <c r="L73" s="221" t="s">
        <v>34</v>
      </c>
      <c r="M73" s="221" t="s">
        <v>102</v>
      </c>
      <c r="N73" s="221" t="s">
        <v>52</v>
      </c>
      <c r="O73" s="221" t="s">
        <v>53</v>
      </c>
      <c r="P73" s="221" t="s">
        <v>66</v>
      </c>
      <c r="Q73" s="221" t="s">
        <v>42</v>
      </c>
      <c r="R73" s="221" t="s">
        <v>113</v>
      </c>
      <c r="S73" s="221">
        <v>0.1</v>
      </c>
      <c r="T73" s="221"/>
      <c r="U73" s="221" t="s">
        <v>389</v>
      </c>
      <c r="V73" s="221" t="s">
        <v>32</v>
      </c>
      <c r="W73" s="221">
        <v>0.01</v>
      </c>
      <c r="X73" s="221" t="s">
        <v>46</v>
      </c>
      <c r="Y73" s="221" t="s">
        <v>295</v>
      </c>
      <c r="Z73" s="221" t="s">
        <v>352</v>
      </c>
      <c r="AA73" s="221">
        <v>2</v>
      </c>
      <c r="AB73" s="221" t="s">
        <v>127</v>
      </c>
      <c r="AC73" s="221" t="s">
        <v>353</v>
      </c>
      <c r="AD73" s="221" t="s">
        <v>116</v>
      </c>
      <c r="AE73" s="221"/>
    </row>
    <row r="74" spans="1:31" ht="15" customHeight="1" x14ac:dyDescent="0.25">
      <c r="A74" s="221" t="s">
        <v>1043</v>
      </c>
      <c r="B74" s="221" t="s">
        <v>199</v>
      </c>
      <c r="C74" s="221">
        <v>3.0000000000000001E-3</v>
      </c>
      <c r="D74" s="221" t="s">
        <v>109</v>
      </c>
      <c r="E74" s="221">
        <v>10</v>
      </c>
      <c r="F74" s="221" t="s">
        <v>93</v>
      </c>
      <c r="G74" s="221"/>
      <c r="H74" s="221"/>
      <c r="I74" s="221" t="s">
        <v>46</v>
      </c>
      <c r="J74" s="221" t="s">
        <v>59</v>
      </c>
      <c r="K74" s="221">
        <v>300</v>
      </c>
      <c r="L74" s="221" t="s">
        <v>34</v>
      </c>
      <c r="M74" s="221" t="s">
        <v>102</v>
      </c>
      <c r="N74" s="221" t="s">
        <v>52</v>
      </c>
      <c r="O74" s="221" t="s">
        <v>53</v>
      </c>
      <c r="P74" s="221" t="s">
        <v>66</v>
      </c>
      <c r="Q74" s="221" t="s">
        <v>42</v>
      </c>
      <c r="R74" s="221" t="s">
        <v>113</v>
      </c>
      <c r="S74" s="221" t="s">
        <v>976</v>
      </c>
      <c r="T74" s="221" t="s">
        <v>896</v>
      </c>
      <c r="U74" s="221" t="s">
        <v>1036</v>
      </c>
      <c r="V74" s="221" t="s">
        <v>32</v>
      </c>
      <c r="W74" s="221" t="s">
        <v>979</v>
      </c>
      <c r="X74" s="221" t="s">
        <v>46</v>
      </c>
      <c r="Y74" s="221" t="s">
        <v>1037</v>
      </c>
      <c r="Z74" s="221" t="s">
        <v>986</v>
      </c>
      <c r="AA74" s="221">
        <v>5</v>
      </c>
      <c r="AB74" s="221" t="s">
        <v>987</v>
      </c>
      <c r="AC74" s="221">
        <v>500</v>
      </c>
      <c r="AD74" s="221" t="s">
        <v>116</v>
      </c>
      <c r="AE74" s="221"/>
    </row>
    <row r="75" spans="1:31" ht="15" customHeight="1" x14ac:dyDescent="0.25">
      <c r="A75" s="221" t="s">
        <v>280</v>
      </c>
      <c r="B75" s="221" t="s">
        <v>199</v>
      </c>
      <c r="C75" s="221">
        <v>4.45E-3</v>
      </c>
      <c r="D75" s="221" t="s">
        <v>241</v>
      </c>
      <c r="E75" s="221">
        <v>10</v>
      </c>
      <c r="F75" s="221" t="s">
        <v>93</v>
      </c>
      <c r="G75" s="221"/>
      <c r="H75" s="221"/>
      <c r="I75" s="221" t="s">
        <v>46</v>
      </c>
      <c r="J75" s="221" t="s">
        <v>59</v>
      </c>
      <c r="K75" s="221">
        <v>120</v>
      </c>
      <c r="L75" s="221" t="s">
        <v>34</v>
      </c>
      <c r="M75" s="221" t="s">
        <v>102</v>
      </c>
      <c r="N75" s="221" t="s">
        <v>52</v>
      </c>
      <c r="O75" s="221" t="s">
        <v>53</v>
      </c>
      <c r="P75" s="221" t="s">
        <v>66</v>
      </c>
      <c r="Q75" s="221" t="s">
        <v>42</v>
      </c>
      <c r="R75" s="221" t="s">
        <v>113</v>
      </c>
      <c r="S75" s="221">
        <v>1.2999999999999901E-2</v>
      </c>
      <c r="T75" s="221"/>
      <c r="U75" s="221" t="s">
        <v>251</v>
      </c>
      <c r="V75" s="221" t="s">
        <v>32</v>
      </c>
      <c r="W75" s="221">
        <v>3.0000000000000001E-3</v>
      </c>
      <c r="X75" s="221" t="s">
        <v>46</v>
      </c>
      <c r="Y75" s="221" t="s">
        <v>243</v>
      </c>
      <c r="Z75" s="221" t="s">
        <v>244</v>
      </c>
      <c r="AA75" s="221">
        <v>1</v>
      </c>
      <c r="AB75" s="221" t="s">
        <v>245</v>
      </c>
      <c r="AC75" s="221">
        <v>460</v>
      </c>
      <c r="AD75" s="221" t="s">
        <v>78</v>
      </c>
      <c r="AE75" s="221" t="s">
        <v>246</v>
      </c>
    </row>
    <row r="76" spans="1:31" ht="15" customHeight="1" x14ac:dyDescent="0.25">
      <c r="A76" s="221" t="s">
        <v>1247</v>
      </c>
      <c r="B76" s="221" t="s">
        <v>199</v>
      </c>
      <c r="C76" s="221" t="s">
        <v>720</v>
      </c>
      <c r="D76" s="221" t="s">
        <v>110</v>
      </c>
      <c r="E76" s="221">
        <v>10</v>
      </c>
      <c r="F76" s="221" t="s">
        <v>93</v>
      </c>
      <c r="G76" s="221"/>
      <c r="H76" s="221"/>
      <c r="I76" s="221" t="s">
        <v>46</v>
      </c>
      <c r="J76" s="221" t="s">
        <v>59</v>
      </c>
      <c r="K76" s="221">
        <v>60</v>
      </c>
      <c r="L76" s="221" t="s">
        <v>34</v>
      </c>
      <c r="M76" s="221" t="s">
        <v>102</v>
      </c>
      <c r="N76" s="221" t="s">
        <v>52</v>
      </c>
      <c r="O76" s="221" t="s">
        <v>53</v>
      </c>
      <c r="P76" s="221" t="s">
        <v>66</v>
      </c>
      <c r="Q76" s="221" t="s">
        <v>42</v>
      </c>
      <c r="R76" s="221" t="s">
        <v>113</v>
      </c>
      <c r="S76" s="221">
        <v>0</v>
      </c>
      <c r="T76" s="221"/>
      <c r="U76" s="221" t="s">
        <v>917</v>
      </c>
      <c r="V76" s="221" t="s">
        <v>32</v>
      </c>
      <c r="W76" s="221">
        <v>0.01</v>
      </c>
      <c r="X76" s="221" t="s">
        <v>46</v>
      </c>
      <c r="Y76" s="221" t="s">
        <v>295</v>
      </c>
      <c r="Z76" s="221" t="s">
        <v>718</v>
      </c>
      <c r="AA76" s="221">
        <v>5</v>
      </c>
      <c r="AB76" s="221" t="s">
        <v>526</v>
      </c>
      <c r="AC76" s="221">
        <v>425</v>
      </c>
      <c r="AD76" s="221" t="s">
        <v>117</v>
      </c>
      <c r="AE76" s="221"/>
    </row>
    <row r="77" spans="1:31" ht="15" customHeight="1" x14ac:dyDescent="0.25">
      <c r="A77" s="221" t="s">
        <v>722</v>
      </c>
      <c r="B77" s="221" t="s">
        <v>199</v>
      </c>
      <c r="C77" s="221" t="s">
        <v>720</v>
      </c>
      <c r="D77" s="221" t="s">
        <v>110</v>
      </c>
      <c r="E77" s="221">
        <v>10</v>
      </c>
      <c r="F77" s="221" t="s">
        <v>93</v>
      </c>
      <c r="G77" s="221"/>
      <c r="H77" s="221"/>
      <c r="I77" s="221" t="s">
        <v>46</v>
      </c>
      <c r="J77" s="221" t="s">
        <v>59</v>
      </c>
      <c r="K77" s="221">
        <v>120</v>
      </c>
      <c r="L77" s="221" t="s">
        <v>34</v>
      </c>
      <c r="M77" s="221" t="s">
        <v>102</v>
      </c>
      <c r="N77" s="221" t="s">
        <v>52</v>
      </c>
      <c r="O77" s="221" t="s">
        <v>53</v>
      </c>
      <c r="P77" s="221" t="s">
        <v>66</v>
      </c>
      <c r="Q77" s="221" t="s">
        <v>42</v>
      </c>
      <c r="R77" s="221" t="s">
        <v>113</v>
      </c>
      <c r="S77" s="221" t="s">
        <v>181</v>
      </c>
      <c r="T77" s="221"/>
      <c r="U77" s="221"/>
      <c r="V77" s="221" t="s">
        <v>32</v>
      </c>
      <c r="W77" s="221">
        <v>3.0000000000000001E-3</v>
      </c>
      <c r="X77" s="221" t="s">
        <v>46</v>
      </c>
      <c r="Y77" s="221">
        <v>6495</v>
      </c>
      <c r="Z77" s="221" t="s">
        <v>718</v>
      </c>
      <c r="AA77" s="221">
        <v>5</v>
      </c>
      <c r="AB77" s="221" t="s">
        <v>127</v>
      </c>
      <c r="AC77" s="221">
        <v>696</v>
      </c>
      <c r="AD77" s="221" t="s">
        <v>117</v>
      </c>
      <c r="AE77" s="221"/>
    </row>
    <row r="78" spans="1:31" ht="15" customHeight="1" x14ac:dyDescent="0.25">
      <c r="A78" s="221" t="s">
        <v>1190</v>
      </c>
      <c r="B78" s="221" t="s">
        <v>223</v>
      </c>
      <c r="C78" s="221">
        <v>4.8000000000000001E-2</v>
      </c>
      <c r="D78" s="221" t="s">
        <v>111</v>
      </c>
      <c r="E78" s="221">
        <v>10</v>
      </c>
      <c r="F78" s="221" t="s">
        <v>93</v>
      </c>
      <c r="G78" s="221"/>
      <c r="H78" s="221"/>
      <c r="I78" s="221" t="s">
        <v>46</v>
      </c>
      <c r="J78" s="221" t="s">
        <v>59</v>
      </c>
      <c r="K78" s="221">
        <v>180</v>
      </c>
      <c r="L78" s="221" t="s">
        <v>48</v>
      </c>
      <c r="M78" s="221" t="s">
        <v>102</v>
      </c>
      <c r="N78" s="221" t="s">
        <v>52</v>
      </c>
      <c r="O78" s="221" t="s">
        <v>53</v>
      </c>
      <c r="P78" s="221" t="s">
        <v>66</v>
      </c>
      <c r="Q78" s="221" t="s">
        <v>42</v>
      </c>
      <c r="R78" s="221" t="s">
        <v>113</v>
      </c>
      <c r="S78" s="221"/>
      <c r="T78" s="221"/>
      <c r="U78" s="221"/>
      <c r="V78" s="221"/>
      <c r="W78" s="221" t="s">
        <v>894</v>
      </c>
      <c r="X78" s="221" t="s">
        <v>32</v>
      </c>
      <c r="Y78" s="221"/>
      <c r="Z78" s="221"/>
      <c r="AA78" s="221">
        <v>5</v>
      </c>
      <c r="AB78" s="221"/>
      <c r="AC78" s="221"/>
      <c r="AD78" s="221"/>
      <c r="AE78" s="221"/>
    </row>
    <row r="79" spans="1:31" ht="15" customHeight="1" x14ac:dyDescent="0.25">
      <c r="A79" s="221" t="s">
        <v>350</v>
      </c>
      <c r="B79" s="221" t="s">
        <v>223</v>
      </c>
      <c r="C79" s="221">
        <v>6.7500000000000004E-2</v>
      </c>
      <c r="D79" s="221" t="s">
        <v>110</v>
      </c>
      <c r="E79" s="221">
        <v>5</v>
      </c>
      <c r="F79" s="221" t="s">
        <v>93</v>
      </c>
      <c r="G79" s="221"/>
      <c r="H79" s="221"/>
      <c r="I79" s="221" t="s">
        <v>46</v>
      </c>
      <c r="J79" s="221" t="s">
        <v>59</v>
      </c>
      <c r="K79" s="221">
        <v>180</v>
      </c>
      <c r="L79" s="221" t="s">
        <v>34</v>
      </c>
      <c r="M79" s="221" t="s">
        <v>102</v>
      </c>
      <c r="N79" s="221" t="s">
        <v>52</v>
      </c>
      <c r="O79" s="221" t="s">
        <v>53</v>
      </c>
      <c r="P79" s="221" t="s">
        <v>66</v>
      </c>
      <c r="Q79" s="221" t="s">
        <v>42</v>
      </c>
      <c r="R79" s="221" t="s">
        <v>113</v>
      </c>
      <c r="S79" s="221">
        <v>0.1</v>
      </c>
      <c r="T79" s="221"/>
      <c r="U79" s="221" t="s">
        <v>360</v>
      </c>
      <c r="V79" s="221" t="s">
        <v>32</v>
      </c>
      <c r="W79" s="221">
        <v>0.01</v>
      </c>
      <c r="X79" s="221" t="s">
        <v>46</v>
      </c>
      <c r="Y79" s="221" t="s">
        <v>295</v>
      </c>
      <c r="Z79" s="221" t="s">
        <v>352</v>
      </c>
      <c r="AA79" s="221">
        <v>2</v>
      </c>
      <c r="AB79" s="221" t="s">
        <v>127</v>
      </c>
      <c r="AC79" s="221" t="s">
        <v>353</v>
      </c>
      <c r="AD79" s="221" t="s">
        <v>116</v>
      </c>
      <c r="AE79" s="221"/>
    </row>
    <row r="80" spans="1:31" ht="15" customHeight="1" x14ac:dyDescent="0.25">
      <c r="A80" s="221" t="s">
        <v>889</v>
      </c>
      <c r="B80" s="221" t="s">
        <v>223</v>
      </c>
      <c r="C80" s="221">
        <v>2.3E-2</v>
      </c>
      <c r="D80" s="221" t="s">
        <v>109</v>
      </c>
      <c r="E80" s="221">
        <v>10</v>
      </c>
      <c r="F80" s="221" t="s">
        <v>93</v>
      </c>
      <c r="G80" s="221"/>
      <c r="H80" s="221"/>
      <c r="I80" s="221" t="s">
        <v>46</v>
      </c>
      <c r="J80" s="221" t="s">
        <v>59</v>
      </c>
      <c r="K80" s="221">
        <v>5</v>
      </c>
      <c r="L80" s="221" t="s">
        <v>48</v>
      </c>
      <c r="M80" s="221" t="s">
        <v>102</v>
      </c>
      <c r="N80" s="221" t="s">
        <v>52</v>
      </c>
      <c r="O80" s="221" t="s">
        <v>53</v>
      </c>
      <c r="P80" s="221" t="s">
        <v>66</v>
      </c>
      <c r="Q80" s="221" t="s">
        <v>55</v>
      </c>
      <c r="R80" s="221" t="s">
        <v>113</v>
      </c>
      <c r="S80" s="221">
        <v>0</v>
      </c>
      <c r="T80" s="221" t="s">
        <v>55</v>
      </c>
      <c r="U80" s="221" t="s">
        <v>890</v>
      </c>
      <c r="V80" s="221" t="s">
        <v>32</v>
      </c>
      <c r="W80" s="221">
        <v>0.01</v>
      </c>
      <c r="X80" s="221" t="s">
        <v>46</v>
      </c>
      <c r="Y80" s="221" t="s">
        <v>410</v>
      </c>
      <c r="Z80" s="221" t="s">
        <v>220</v>
      </c>
      <c r="AA80" s="221">
        <v>10</v>
      </c>
      <c r="AB80" s="221" t="s">
        <v>482</v>
      </c>
      <c r="AC80" s="221">
        <v>750</v>
      </c>
      <c r="AD80" s="221" t="s">
        <v>116</v>
      </c>
      <c r="AE80" s="221"/>
    </row>
    <row r="81" spans="1:31" ht="15" customHeight="1" x14ac:dyDescent="0.25">
      <c r="A81" s="221" t="s">
        <v>888</v>
      </c>
      <c r="B81" s="221" t="s">
        <v>223</v>
      </c>
      <c r="C81" s="221">
        <v>3.6999999999999998E-2</v>
      </c>
      <c r="D81" s="221" t="s">
        <v>111</v>
      </c>
      <c r="E81" s="221">
        <v>5</v>
      </c>
      <c r="F81" s="221" t="s">
        <v>93</v>
      </c>
      <c r="G81" s="221"/>
      <c r="H81" s="221"/>
      <c r="I81" s="221" t="s">
        <v>826</v>
      </c>
      <c r="J81" s="221" t="s">
        <v>59</v>
      </c>
      <c r="K81" s="221">
        <v>240</v>
      </c>
      <c r="L81" s="221" t="s">
        <v>457</v>
      </c>
      <c r="M81" s="221" t="s">
        <v>102</v>
      </c>
      <c r="N81" s="221" t="s">
        <v>52</v>
      </c>
      <c r="O81" s="221" t="s">
        <v>53</v>
      </c>
      <c r="P81" s="221" t="s">
        <v>66</v>
      </c>
      <c r="Q81" s="221" t="s">
        <v>42</v>
      </c>
      <c r="R81" s="221" t="s">
        <v>113</v>
      </c>
      <c r="S81" s="221"/>
      <c r="T81" s="221"/>
      <c r="U81" s="221" t="s">
        <v>165</v>
      </c>
      <c r="V81" s="221" t="s">
        <v>32</v>
      </c>
      <c r="W81" s="221">
        <v>0.01</v>
      </c>
      <c r="X81" s="221" t="s">
        <v>415</v>
      </c>
      <c r="Y81" s="221" t="s">
        <v>872</v>
      </c>
      <c r="Z81" s="221" t="s">
        <v>873</v>
      </c>
      <c r="AA81" s="221">
        <v>2</v>
      </c>
      <c r="AB81" s="221" t="s">
        <v>812</v>
      </c>
      <c r="AC81" s="221">
        <v>350</v>
      </c>
      <c r="AD81" s="221" t="s">
        <v>116</v>
      </c>
      <c r="AE81" s="221"/>
    </row>
    <row r="82" spans="1:31" ht="15" customHeight="1" x14ac:dyDescent="0.25">
      <c r="A82" s="221" t="s">
        <v>523</v>
      </c>
      <c r="B82" s="221" t="s">
        <v>223</v>
      </c>
      <c r="C82" s="221">
        <v>4.5999999999999999E-2</v>
      </c>
      <c r="D82" s="221" t="s">
        <v>111</v>
      </c>
      <c r="E82" s="221">
        <v>10</v>
      </c>
      <c r="F82" s="221" t="s">
        <v>93</v>
      </c>
      <c r="G82" s="221"/>
      <c r="H82" s="221"/>
      <c r="I82" s="221" t="s">
        <v>32</v>
      </c>
      <c r="J82" s="221" t="s">
        <v>70</v>
      </c>
      <c r="K82" s="221">
        <v>900</v>
      </c>
      <c r="L82" s="221" t="s">
        <v>48</v>
      </c>
      <c r="M82" s="221" t="s">
        <v>102</v>
      </c>
      <c r="N82" s="221" t="s">
        <v>52</v>
      </c>
      <c r="O82" s="221" t="s">
        <v>53</v>
      </c>
      <c r="P82" s="221" t="s">
        <v>66</v>
      </c>
      <c r="Q82" s="221" t="s">
        <v>55</v>
      </c>
      <c r="R82" s="221" t="s">
        <v>113</v>
      </c>
      <c r="S82" s="221">
        <v>0.02</v>
      </c>
      <c r="T82" s="221"/>
      <c r="U82" s="221" t="s">
        <v>165</v>
      </c>
      <c r="V82" s="221" t="s">
        <v>32</v>
      </c>
      <c r="W82" s="221">
        <v>0.01</v>
      </c>
      <c r="X82" s="221" t="s">
        <v>46</v>
      </c>
      <c r="Y82" s="221" t="s">
        <v>524</v>
      </c>
      <c r="Z82" s="221" t="s">
        <v>525</v>
      </c>
      <c r="AA82" s="221">
        <v>2</v>
      </c>
      <c r="AB82" s="221" t="s">
        <v>526</v>
      </c>
      <c r="AC82" s="221">
        <v>42</v>
      </c>
      <c r="AD82" s="221" t="s">
        <v>116</v>
      </c>
      <c r="AE82" s="221"/>
    </row>
    <row r="83" spans="1:31" ht="15" customHeight="1" x14ac:dyDescent="0.25">
      <c r="A83" s="221" t="s">
        <v>396</v>
      </c>
      <c r="B83" s="221" t="s">
        <v>223</v>
      </c>
      <c r="C83" s="221">
        <v>5.7000000000000002E-2</v>
      </c>
      <c r="D83" s="221" t="s">
        <v>111</v>
      </c>
      <c r="E83" s="221">
        <v>10</v>
      </c>
      <c r="F83" s="221" t="s">
        <v>93</v>
      </c>
      <c r="G83" s="221"/>
      <c r="H83" s="221"/>
      <c r="I83" s="221" t="s">
        <v>32</v>
      </c>
      <c r="J83" s="221" t="s">
        <v>59</v>
      </c>
      <c r="K83" s="221">
        <v>900</v>
      </c>
      <c r="L83" s="221" t="s">
        <v>34</v>
      </c>
      <c r="M83" s="221" t="s">
        <v>102</v>
      </c>
      <c r="N83" s="221" t="s">
        <v>52</v>
      </c>
      <c r="O83" s="221" t="s">
        <v>53</v>
      </c>
      <c r="P83" s="221" t="s">
        <v>66</v>
      </c>
      <c r="Q83" s="221" t="s">
        <v>55</v>
      </c>
      <c r="R83" s="221" t="s">
        <v>113</v>
      </c>
      <c r="S83" s="221"/>
      <c r="T83" s="221"/>
      <c r="U83" s="221"/>
      <c r="V83" s="221" t="s">
        <v>32</v>
      </c>
      <c r="W83" s="221" t="s">
        <v>397</v>
      </c>
      <c r="X83" s="221" t="s">
        <v>32</v>
      </c>
      <c r="Y83" s="221" t="s">
        <v>410</v>
      </c>
      <c r="Z83" s="221" t="s">
        <v>411</v>
      </c>
      <c r="AA83" s="221">
        <v>1</v>
      </c>
      <c r="AB83" s="221" t="s">
        <v>412</v>
      </c>
      <c r="AC83" s="221"/>
      <c r="AD83" s="221" t="s">
        <v>116</v>
      </c>
      <c r="AE83" s="221"/>
    </row>
    <row r="84" spans="1:31" ht="15" customHeight="1" x14ac:dyDescent="0.25">
      <c r="A84" s="221" t="s">
        <v>1043</v>
      </c>
      <c r="B84" s="221" t="s">
        <v>223</v>
      </c>
      <c r="C84" s="221">
        <v>3.7999999999999999E-2</v>
      </c>
      <c r="D84" s="221" t="s">
        <v>109</v>
      </c>
      <c r="E84" s="221">
        <v>10</v>
      </c>
      <c r="F84" s="221" t="s">
        <v>93</v>
      </c>
      <c r="G84" s="221"/>
      <c r="H84" s="221"/>
      <c r="I84" s="221" t="s">
        <v>46</v>
      </c>
      <c r="J84" s="221" t="s">
        <v>59</v>
      </c>
      <c r="K84" s="221">
        <v>300</v>
      </c>
      <c r="L84" s="221" t="s">
        <v>34</v>
      </c>
      <c r="M84" s="221" t="s">
        <v>102</v>
      </c>
      <c r="N84" s="221" t="s">
        <v>52</v>
      </c>
      <c r="O84" s="221" t="s">
        <v>53</v>
      </c>
      <c r="P84" s="221" t="s">
        <v>66</v>
      </c>
      <c r="Q84" s="221" t="s">
        <v>55</v>
      </c>
      <c r="R84" s="221" t="s">
        <v>113</v>
      </c>
      <c r="S84" s="221" t="s">
        <v>976</v>
      </c>
      <c r="T84" s="221" t="s">
        <v>896</v>
      </c>
      <c r="U84" s="221" t="s">
        <v>1038</v>
      </c>
      <c r="V84" s="221" t="s">
        <v>32</v>
      </c>
      <c r="W84" s="221" t="s">
        <v>397</v>
      </c>
      <c r="X84" s="221" t="s">
        <v>46</v>
      </c>
      <c r="Y84" s="221" t="s">
        <v>1039</v>
      </c>
      <c r="Z84" s="221" t="s">
        <v>986</v>
      </c>
      <c r="AA84" s="221">
        <v>5</v>
      </c>
      <c r="AB84" s="221" t="s">
        <v>987</v>
      </c>
      <c r="AC84" s="221">
        <v>500</v>
      </c>
      <c r="AD84" s="221" t="s">
        <v>116</v>
      </c>
      <c r="AE84" s="221"/>
    </row>
    <row r="85" spans="1:31" ht="15" customHeight="1" x14ac:dyDescent="0.25">
      <c r="A85" s="223" t="s">
        <v>337</v>
      </c>
      <c r="B85" s="223" t="s">
        <v>223</v>
      </c>
      <c r="C85" s="223">
        <v>0.02</v>
      </c>
      <c r="D85" s="223" t="s">
        <v>109</v>
      </c>
      <c r="E85" s="223">
        <v>10</v>
      </c>
      <c r="F85" s="223" t="s">
        <v>93</v>
      </c>
      <c r="G85" s="223"/>
      <c r="H85" s="223"/>
      <c r="I85" s="223" t="s">
        <v>32</v>
      </c>
      <c r="J85" s="223" t="s">
        <v>59</v>
      </c>
      <c r="K85" s="223">
        <v>900</v>
      </c>
      <c r="L85" s="223" t="s">
        <v>48</v>
      </c>
      <c r="M85" s="223" t="s">
        <v>102</v>
      </c>
      <c r="N85" s="223" t="s">
        <v>39</v>
      </c>
      <c r="O85" s="223" t="s">
        <v>85</v>
      </c>
      <c r="P85" s="223" t="s">
        <v>66</v>
      </c>
      <c r="Q85" s="223" t="s">
        <v>55</v>
      </c>
      <c r="R85" s="223" t="s">
        <v>113</v>
      </c>
      <c r="S85" s="223">
        <v>5</v>
      </c>
      <c r="T85" s="223">
        <v>5</v>
      </c>
      <c r="U85" s="223" t="s">
        <v>322</v>
      </c>
      <c r="V85" s="223" t="s">
        <v>32</v>
      </c>
      <c r="W85" s="223">
        <v>0.01</v>
      </c>
      <c r="X85" s="223" t="s">
        <v>32</v>
      </c>
      <c r="Y85" s="223" t="s">
        <v>323</v>
      </c>
      <c r="Z85" s="223" t="s">
        <v>324</v>
      </c>
      <c r="AA85" s="223">
        <v>2</v>
      </c>
      <c r="AB85" s="223" t="s">
        <v>325</v>
      </c>
      <c r="AC85" s="223">
        <v>842</v>
      </c>
      <c r="AD85" s="223" t="s">
        <v>116</v>
      </c>
      <c r="AE85" s="223"/>
    </row>
    <row r="86" spans="1:31" ht="15" customHeight="1" x14ac:dyDescent="0.25">
      <c r="A86" s="221" t="s">
        <v>440</v>
      </c>
      <c r="B86" s="221" t="s">
        <v>223</v>
      </c>
      <c r="C86" s="221"/>
      <c r="D86" s="221"/>
      <c r="E86" s="221">
        <v>10</v>
      </c>
      <c r="F86" s="221" t="s">
        <v>93</v>
      </c>
      <c r="G86" s="221"/>
      <c r="H86" s="221"/>
      <c r="I86" s="221" t="s">
        <v>46</v>
      </c>
      <c r="J86" s="221" t="s">
        <v>59</v>
      </c>
      <c r="K86" s="221">
        <v>600</v>
      </c>
      <c r="L86" s="221" t="s">
        <v>34</v>
      </c>
      <c r="M86" s="221" t="s">
        <v>102</v>
      </c>
      <c r="N86" s="221" t="s">
        <v>78</v>
      </c>
      <c r="O86" s="221" t="s">
        <v>85</v>
      </c>
      <c r="P86" s="221" t="s">
        <v>66</v>
      </c>
      <c r="Q86" s="221" t="s">
        <v>42</v>
      </c>
      <c r="R86" s="221" t="s">
        <v>113</v>
      </c>
      <c r="S86" s="221"/>
      <c r="T86" s="221"/>
      <c r="U86" s="221"/>
      <c r="V86" s="221" t="s">
        <v>32</v>
      </c>
      <c r="W86" s="221">
        <v>5.0000000000000001E-3</v>
      </c>
      <c r="X86" s="221" t="s">
        <v>32</v>
      </c>
      <c r="Y86" s="221" t="s">
        <v>441</v>
      </c>
      <c r="Z86" s="221" t="s">
        <v>442</v>
      </c>
      <c r="AA86" s="221">
        <v>20</v>
      </c>
      <c r="AB86" s="221"/>
      <c r="AC86" s="221">
        <v>850</v>
      </c>
      <c r="AD86" s="221" t="s">
        <v>117</v>
      </c>
      <c r="AE86" s="221"/>
    </row>
    <row r="87" spans="1:31" ht="15" customHeight="1" x14ac:dyDescent="0.25">
      <c r="A87" s="221" t="s">
        <v>618</v>
      </c>
      <c r="B87" s="221" t="s">
        <v>223</v>
      </c>
      <c r="C87" s="221">
        <v>5.1299999999999998E-2</v>
      </c>
      <c r="D87" s="221" t="s">
        <v>110</v>
      </c>
      <c r="E87" s="221">
        <v>10</v>
      </c>
      <c r="F87" s="221" t="s">
        <v>93</v>
      </c>
      <c r="G87" s="221"/>
      <c r="H87" s="221"/>
      <c r="I87" s="221" t="s">
        <v>46</v>
      </c>
      <c r="J87" s="221" t="s">
        <v>47</v>
      </c>
      <c r="K87" s="221">
        <v>60</v>
      </c>
      <c r="L87" s="221" t="s">
        <v>34</v>
      </c>
      <c r="M87" s="221" t="s">
        <v>102</v>
      </c>
      <c r="N87" s="221" t="s">
        <v>52</v>
      </c>
      <c r="O87" s="221" t="s">
        <v>53</v>
      </c>
      <c r="P87" s="221" t="s">
        <v>66</v>
      </c>
      <c r="Q87" s="221"/>
      <c r="R87" s="221" t="s">
        <v>113</v>
      </c>
      <c r="S87" s="221">
        <v>0</v>
      </c>
      <c r="T87" s="221"/>
      <c r="U87" s="221" t="s">
        <v>165</v>
      </c>
      <c r="V87" s="221" t="s">
        <v>32</v>
      </c>
      <c r="W87" s="221">
        <v>5.0000000000000001E-3</v>
      </c>
      <c r="X87" s="221" t="s">
        <v>46</v>
      </c>
      <c r="Y87" s="221" t="s">
        <v>619</v>
      </c>
      <c r="Z87" s="221" t="s">
        <v>620</v>
      </c>
      <c r="AA87" s="221">
        <v>5</v>
      </c>
      <c r="AB87" s="221" t="s">
        <v>621</v>
      </c>
      <c r="AC87" s="221">
        <v>495</v>
      </c>
      <c r="AD87" s="221" t="s">
        <v>118</v>
      </c>
      <c r="AE87" s="221"/>
    </row>
    <row r="88" spans="1:31" ht="15" customHeight="1" x14ac:dyDescent="0.25">
      <c r="A88" s="221" t="s">
        <v>311</v>
      </c>
      <c r="B88" s="221" t="s">
        <v>223</v>
      </c>
      <c r="C88" s="221">
        <v>3.7999999999999999E-2</v>
      </c>
      <c r="D88" s="221" t="s">
        <v>111</v>
      </c>
      <c r="E88" s="221">
        <v>10</v>
      </c>
      <c r="F88" s="221" t="s">
        <v>93</v>
      </c>
      <c r="G88" s="221"/>
      <c r="H88" s="221"/>
      <c r="I88" s="221" t="s">
        <v>46</v>
      </c>
      <c r="J88" s="221" t="s">
        <v>59</v>
      </c>
      <c r="K88" s="221">
        <v>180</v>
      </c>
      <c r="L88" s="221" t="s">
        <v>315</v>
      </c>
      <c r="M88" s="221" t="s">
        <v>102</v>
      </c>
      <c r="N88" s="221" t="s">
        <v>52</v>
      </c>
      <c r="O88" s="221" t="s">
        <v>53</v>
      </c>
      <c r="P88" s="221" t="s">
        <v>66</v>
      </c>
      <c r="Q88" s="221" t="s">
        <v>42</v>
      </c>
      <c r="R88" s="221" t="s">
        <v>113</v>
      </c>
      <c r="S88" s="221">
        <v>6</v>
      </c>
      <c r="T88" s="221"/>
      <c r="U88" s="221"/>
      <c r="V88" s="221" t="s">
        <v>32</v>
      </c>
      <c r="W88" s="221">
        <v>5.0000000000000001E-3</v>
      </c>
      <c r="X88" s="221"/>
      <c r="Y88" s="221" t="s">
        <v>316</v>
      </c>
      <c r="Z88" s="221" t="s">
        <v>220</v>
      </c>
      <c r="AA88" s="221">
        <v>5</v>
      </c>
      <c r="AB88" s="221"/>
      <c r="AC88" s="221"/>
      <c r="AD88" s="221"/>
      <c r="AE88" s="221"/>
    </row>
    <row r="89" spans="1:31" ht="15" customHeight="1" x14ac:dyDescent="0.25">
      <c r="A89" s="221" t="s">
        <v>280</v>
      </c>
      <c r="B89" s="221" t="s">
        <v>223</v>
      </c>
      <c r="C89" s="221">
        <v>6.2300000000000001E-2</v>
      </c>
      <c r="D89" s="221" t="s">
        <v>241</v>
      </c>
      <c r="E89" s="221">
        <v>10</v>
      </c>
      <c r="F89" s="221" t="s">
        <v>93</v>
      </c>
      <c r="G89" s="221"/>
      <c r="H89" s="221"/>
      <c r="I89" s="221" t="s">
        <v>46</v>
      </c>
      <c r="J89" s="221" t="s">
        <v>59</v>
      </c>
      <c r="K89" s="221">
        <v>120</v>
      </c>
      <c r="L89" s="221" t="s">
        <v>34</v>
      </c>
      <c r="M89" s="221" t="s">
        <v>102</v>
      </c>
      <c r="N89" s="221" t="s">
        <v>52</v>
      </c>
      <c r="O89" s="221" t="s">
        <v>53</v>
      </c>
      <c r="P89" s="221" t="s">
        <v>66</v>
      </c>
      <c r="Q89" s="221" t="s">
        <v>42</v>
      </c>
      <c r="R89" s="221" t="s">
        <v>113</v>
      </c>
      <c r="S89" s="221">
        <v>1.9000000000000128E-2</v>
      </c>
      <c r="T89" s="221"/>
      <c r="U89" s="221" t="s">
        <v>252</v>
      </c>
      <c r="V89" s="221" t="s">
        <v>32</v>
      </c>
      <c r="W89" s="221">
        <v>3.0000000000000001E-3</v>
      </c>
      <c r="X89" s="221" t="s">
        <v>46</v>
      </c>
      <c r="Y89" s="221" t="s">
        <v>243</v>
      </c>
      <c r="Z89" s="221" t="s">
        <v>244</v>
      </c>
      <c r="AA89" s="221">
        <v>1</v>
      </c>
      <c r="AB89" s="221" t="s">
        <v>245</v>
      </c>
      <c r="AC89" s="221">
        <v>460</v>
      </c>
      <c r="AD89" s="221" t="s">
        <v>78</v>
      </c>
      <c r="AE89" s="221" t="s">
        <v>246</v>
      </c>
    </row>
    <row r="90" spans="1:31" ht="15" customHeight="1" x14ac:dyDescent="0.25">
      <c r="A90" s="221" t="s">
        <v>777</v>
      </c>
      <c r="B90" s="221" t="s">
        <v>223</v>
      </c>
      <c r="C90" s="221">
        <v>8.5000000000000006E-2</v>
      </c>
      <c r="D90" s="221" t="s">
        <v>111</v>
      </c>
      <c r="E90" s="221">
        <v>10</v>
      </c>
      <c r="F90" s="221" t="s">
        <v>93</v>
      </c>
      <c r="G90" s="221"/>
      <c r="H90" s="221"/>
      <c r="I90" s="221" t="s">
        <v>46</v>
      </c>
      <c r="J90" s="221" t="s">
        <v>59</v>
      </c>
      <c r="K90" s="221">
        <v>900</v>
      </c>
      <c r="L90" s="221" t="s">
        <v>48</v>
      </c>
      <c r="M90" s="221" t="s">
        <v>102</v>
      </c>
      <c r="N90" s="221" t="s">
        <v>52</v>
      </c>
      <c r="O90" s="221" t="s">
        <v>53</v>
      </c>
      <c r="P90" s="221" t="s">
        <v>66</v>
      </c>
      <c r="Q90" s="221" t="s">
        <v>42</v>
      </c>
      <c r="R90" s="221" t="s">
        <v>113</v>
      </c>
      <c r="S90" s="221"/>
      <c r="T90" s="221"/>
      <c r="U90" s="221"/>
      <c r="V90" s="221" t="s">
        <v>32</v>
      </c>
      <c r="W90" s="221">
        <v>5.0000000000000001E-3</v>
      </c>
      <c r="X90" s="221" t="s">
        <v>46</v>
      </c>
      <c r="Y90" s="221" t="s">
        <v>781</v>
      </c>
      <c r="Z90" s="221" t="s">
        <v>220</v>
      </c>
      <c r="AA90" s="221">
        <v>5</v>
      </c>
      <c r="AB90" s="221" t="s">
        <v>782</v>
      </c>
      <c r="AC90" s="221">
        <v>500</v>
      </c>
      <c r="AD90" s="221" t="s">
        <v>116</v>
      </c>
      <c r="AE90" s="221"/>
    </row>
    <row r="91" spans="1:31" ht="15" customHeight="1" x14ac:dyDescent="0.25">
      <c r="A91" s="221" t="s">
        <v>899</v>
      </c>
      <c r="B91" s="221" t="s">
        <v>223</v>
      </c>
      <c r="C91" s="221">
        <v>6.4000000000000001E-2</v>
      </c>
      <c r="D91" s="221" t="s">
        <v>900</v>
      </c>
      <c r="E91" s="221">
        <v>10</v>
      </c>
      <c r="F91" s="221" t="s">
        <v>901</v>
      </c>
      <c r="G91" s="221"/>
      <c r="H91" s="221"/>
      <c r="I91" s="221" t="s">
        <v>902</v>
      </c>
      <c r="J91" s="221" t="s">
        <v>59</v>
      </c>
      <c r="K91" s="221">
        <v>300</v>
      </c>
      <c r="L91" s="221" t="s">
        <v>34</v>
      </c>
      <c r="M91" s="221" t="s">
        <v>102</v>
      </c>
      <c r="N91" s="221" t="s">
        <v>52</v>
      </c>
      <c r="O91" s="221" t="s">
        <v>904</v>
      </c>
      <c r="P91" s="221" t="s">
        <v>911</v>
      </c>
      <c r="Q91" s="221" t="s">
        <v>42</v>
      </c>
      <c r="R91" s="221" t="s">
        <v>113</v>
      </c>
      <c r="S91" s="221"/>
      <c r="T91" s="221"/>
      <c r="U91" s="221"/>
      <c r="V91" s="221" t="s">
        <v>905</v>
      </c>
      <c r="W91" s="221">
        <v>0.01</v>
      </c>
      <c r="X91" s="221" t="s">
        <v>906</v>
      </c>
      <c r="Y91" s="221" t="s">
        <v>912</v>
      </c>
      <c r="Z91" s="221" t="s">
        <v>220</v>
      </c>
      <c r="AA91" s="221">
        <v>5</v>
      </c>
      <c r="AB91" s="221" t="s">
        <v>909</v>
      </c>
      <c r="AC91" s="221">
        <v>402</v>
      </c>
      <c r="AD91" s="221"/>
      <c r="AE91" s="221"/>
    </row>
    <row r="92" spans="1:31" ht="15" customHeight="1" x14ac:dyDescent="0.25">
      <c r="A92" s="221" t="s">
        <v>480</v>
      </c>
      <c r="B92" s="221" t="s">
        <v>223</v>
      </c>
      <c r="C92" s="221">
        <v>5.7000000000000002E-2</v>
      </c>
      <c r="D92" s="221" t="s">
        <v>111</v>
      </c>
      <c r="E92" s="221">
        <v>10</v>
      </c>
      <c r="F92" s="221" t="s">
        <v>93</v>
      </c>
      <c r="G92" s="221"/>
      <c r="H92" s="221"/>
      <c r="I92" s="221" t="s">
        <v>46</v>
      </c>
      <c r="J92" s="221" t="s">
        <v>59</v>
      </c>
      <c r="K92" s="221">
        <v>120</v>
      </c>
      <c r="L92" s="221" t="s">
        <v>34</v>
      </c>
      <c r="M92" s="221" t="s">
        <v>102</v>
      </c>
      <c r="N92" s="221" t="s">
        <v>52</v>
      </c>
      <c r="O92" s="221" t="s">
        <v>53</v>
      </c>
      <c r="P92" s="221" t="s">
        <v>66</v>
      </c>
      <c r="Q92" s="221" t="s">
        <v>42</v>
      </c>
      <c r="R92" s="221" t="s">
        <v>113</v>
      </c>
      <c r="S92" s="221"/>
      <c r="T92" s="221"/>
      <c r="U92" s="221"/>
      <c r="V92" s="221" t="s">
        <v>32</v>
      </c>
      <c r="W92" s="221">
        <v>0.01</v>
      </c>
      <c r="X92" s="221" t="s">
        <v>32</v>
      </c>
      <c r="Y92" s="221" t="s">
        <v>481</v>
      </c>
      <c r="Z92" s="221" t="s">
        <v>220</v>
      </c>
      <c r="AA92" s="221">
        <v>5</v>
      </c>
      <c r="AB92" s="221" t="s">
        <v>482</v>
      </c>
      <c r="AC92" s="221">
        <v>370</v>
      </c>
      <c r="AD92" s="221"/>
      <c r="AE92" s="221"/>
    </row>
    <row r="93" spans="1:31" ht="15" customHeight="1" x14ac:dyDescent="0.25">
      <c r="A93" s="221" t="s">
        <v>1247</v>
      </c>
      <c r="B93" s="221" t="s">
        <v>223</v>
      </c>
      <c r="C93" s="221">
        <v>4.8000000000000001E-2</v>
      </c>
      <c r="D93" s="221" t="s">
        <v>110</v>
      </c>
      <c r="E93" s="221">
        <v>10</v>
      </c>
      <c r="F93" s="221" t="s">
        <v>93</v>
      </c>
      <c r="G93" s="221"/>
      <c r="H93" s="221"/>
      <c r="I93" s="221" t="s">
        <v>46</v>
      </c>
      <c r="J93" s="221" t="s">
        <v>59</v>
      </c>
      <c r="K93" s="221">
        <v>60</v>
      </c>
      <c r="L93" s="221" t="s">
        <v>34</v>
      </c>
      <c r="M93" s="221" t="s">
        <v>102</v>
      </c>
      <c r="N93" s="221" t="s">
        <v>52</v>
      </c>
      <c r="O93" s="221" t="s">
        <v>53</v>
      </c>
      <c r="P93" s="221" t="s">
        <v>66</v>
      </c>
      <c r="Q93" s="221" t="s">
        <v>42</v>
      </c>
      <c r="R93" s="221" t="s">
        <v>113</v>
      </c>
      <c r="S93" s="221">
        <v>1</v>
      </c>
      <c r="T93" s="221"/>
      <c r="U93" s="221" t="s">
        <v>165</v>
      </c>
      <c r="V93" s="221" t="s">
        <v>32</v>
      </c>
      <c r="W93" s="221">
        <v>0.01</v>
      </c>
      <c r="X93" s="221" t="s">
        <v>46</v>
      </c>
      <c r="Y93" s="221" t="s">
        <v>295</v>
      </c>
      <c r="Z93" s="221" t="s">
        <v>718</v>
      </c>
      <c r="AA93" s="221">
        <v>5</v>
      </c>
      <c r="AB93" s="221" t="s">
        <v>526</v>
      </c>
      <c r="AC93" s="221">
        <v>425</v>
      </c>
      <c r="AD93" s="221" t="s">
        <v>117</v>
      </c>
      <c r="AE93" s="221"/>
    </row>
    <row r="94" spans="1:31" ht="15" customHeight="1" x14ac:dyDescent="0.25">
      <c r="A94" s="221" t="s">
        <v>338</v>
      </c>
      <c r="B94" s="221" t="s">
        <v>223</v>
      </c>
      <c r="C94" s="221">
        <v>2.8000000000000001E-2</v>
      </c>
      <c r="D94" s="221" t="s">
        <v>111</v>
      </c>
      <c r="E94" s="221">
        <v>10</v>
      </c>
      <c r="F94" s="221" t="s">
        <v>96</v>
      </c>
      <c r="G94" s="221"/>
      <c r="H94" s="221"/>
      <c r="I94" s="221" t="s">
        <v>32</v>
      </c>
      <c r="J94" s="221" t="s">
        <v>59</v>
      </c>
      <c r="K94" s="221">
        <v>3</v>
      </c>
      <c r="L94" s="221" t="s">
        <v>339</v>
      </c>
      <c r="M94" s="221" t="s">
        <v>102</v>
      </c>
      <c r="N94" s="221" t="s">
        <v>52</v>
      </c>
      <c r="O94" s="221" t="s">
        <v>53</v>
      </c>
      <c r="P94" s="221" t="s">
        <v>66</v>
      </c>
      <c r="Q94" s="221" t="s">
        <v>55</v>
      </c>
      <c r="R94" s="221" t="s">
        <v>113</v>
      </c>
      <c r="S94" s="221">
        <v>0</v>
      </c>
      <c r="T94" s="221"/>
      <c r="U94" s="221" t="s">
        <v>165</v>
      </c>
      <c r="V94" s="221" t="s">
        <v>32</v>
      </c>
      <c r="W94" s="221"/>
      <c r="X94" s="221"/>
      <c r="Y94" s="221" t="s">
        <v>341</v>
      </c>
      <c r="Z94" s="221" t="s">
        <v>342</v>
      </c>
      <c r="AA94" s="221">
        <v>2</v>
      </c>
      <c r="AB94" s="221" t="s">
        <v>343</v>
      </c>
      <c r="AC94" s="221">
        <v>523</v>
      </c>
      <c r="AD94" s="221" t="s">
        <v>116</v>
      </c>
      <c r="AE94" s="221"/>
    </row>
    <row r="95" spans="1:31" ht="15" customHeight="1" x14ac:dyDescent="0.25">
      <c r="A95" s="221" t="s">
        <v>289</v>
      </c>
      <c r="B95" s="221" t="s">
        <v>223</v>
      </c>
      <c r="C95" s="221">
        <v>0.05</v>
      </c>
      <c r="D95" s="221" t="s">
        <v>290</v>
      </c>
      <c r="E95" s="221">
        <v>10</v>
      </c>
      <c r="F95" s="221" t="s">
        <v>93</v>
      </c>
      <c r="G95" s="221"/>
      <c r="H95" s="221"/>
      <c r="I95" s="221" t="s">
        <v>32</v>
      </c>
      <c r="J95" s="221" t="s">
        <v>59</v>
      </c>
      <c r="K95" s="221">
        <v>360</v>
      </c>
      <c r="L95" s="221" t="s">
        <v>35</v>
      </c>
      <c r="M95" s="221" t="s">
        <v>102</v>
      </c>
      <c r="N95" s="221" t="s">
        <v>52</v>
      </c>
      <c r="O95" s="221" t="s">
        <v>53</v>
      </c>
      <c r="P95" s="221" t="s">
        <v>66</v>
      </c>
      <c r="Q95" s="221" t="s">
        <v>42</v>
      </c>
      <c r="R95" s="221" t="s">
        <v>113</v>
      </c>
      <c r="S95" s="221"/>
      <c r="T95" s="221"/>
      <c r="U95" s="221"/>
      <c r="V95" s="221" t="s">
        <v>32</v>
      </c>
      <c r="W95" s="221">
        <v>5.0000000000000001E-3</v>
      </c>
      <c r="X95" s="221" t="s">
        <v>46</v>
      </c>
      <c r="Y95" s="221" t="s">
        <v>301</v>
      </c>
      <c r="Z95" s="221"/>
      <c r="AA95" s="221">
        <v>1</v>
      </c>
      <c r="AB95" s="221" t="s">
        <v>127</v>
      </c>
      <c r="AC95" s="221"/>
      <c r="AD95" s="221" t="s">
        <v>117</v>
      </c>
      <c r="AE95" s="221"/>
    </row>
    <row r="96" spans="1:31" ht="15" customHeight="1" x14ac:dyDescent="0.25">
      <c r="A96" s="221" t="s">
        <v>692</v>
      </c>
      <c r="B96" s="221" t="s">
        <v>223</v>
      </c>
      <c r="C96" s="221">
        <v>4.8000000000000001E-2</v>
      </c>
      <c r="D96" s="221" t="s">
        <v>109</v>
      </c>
      <c r="E96" s="221">
        <v>15</v>
      </c>
      <c r="F96" s="221" t="s">
        <v>92</v>
      </c>
      <c r="G96" s="221" t="s">
        <v>95</v>
      </c>
      <c r="H96" s="221" t="s">
        <v>98</v>
      </c>
      <c r="I96" s="221" t="s">
        <v>46</v>
      </c>
      <c r="J96" s="221" t="s">
        <v>59</v>
      </c>
      <c r="K96" s="221">
        <v>30</v>
      </c>
      <c r="L96" s="221" t="s">
        <v>71</v>
      </c>
      <c r="M96" s="221" t="s">
        <v>102</v>
      </c>
      <c r="N96" s="221" t="s">
        <v>52</v>
      </c>
      <c r="O96" s="221" t="s">
        <v>53</v>
      </c>
      <c r="P96" s="221" t="s">
        <v>66</v>
      </c>
      <c r="Q96" s="221" t="s">
        <v>55</v>
      </c>
      <c r="R96" s="221" t="s">
        <v>113</v>
      </c>
      <c r="S96" s="221">
        <v>6</v>
      </c>
      <c r="T96" s="221">
        <v>5</v>
      </c>
      <c r="U96" s="221" t="s">
        <v>124</v>
      </c>
      <c r="V96" s="221" t="s">
        <v>32</v>
      </c>
      <c r="W96" s="221">
        <v>0.01</v>
      </c>
      <c r="X96" s="221" t="s">
        <v>46</v>
      </c>
      <c r="Y96" s="221" t="s">
        <v>296</v>
      </c>
      <c r="Z96" s="221" t="s">
        <v>671</v>
      </c>
      <c r="AA96" s="221">
        <v>5</v>
      </c>
      <c r="AB96" s="221" t="s">
        <v>491</v>
      </c>
      <c r="AC96" s="221">
        <v>311</v>
      </c>
      <c r="AD96" s="221" t="s">
        <v>116</v>
      </c>
      <c r="AE96" s="221"/>
    </row>
    <row r="97" spans="1:31" ht="15" customHeight="1" x14ac:dyDescent="0.25">
      <c r="A97" s="221" t="s">
        <v>921</v>
      </c>
      <c r="B97" s="221" t="s">
        <v>223</v>
      </c>
      <c r="C97" s="221">
        <v>5.0999999999999997E-2</v>
      </c>
      <c r="D97" s="221" t="s">
        <v>109</v>
      </c>
      <c r="E97" s="221">
        <v>10</v>
      </c>
      <c r="F97" s="221" t="s">
        <v>93</v>
      </c>
      <c r="G97" s="221"/>
      <c r="H97" s="221"/>
      <c r="I97" s="221" t="s">
        <v>46</v>
      </c>
      <c r="J97" s="221" t="s">
        <v>59</v>
      </c>
      <c r="K97" s="221">
        <v>120</v>
      </c>
      <c r="L97" s="221" t="s">
        <v>71</v>
      </c>
      <c r="M97" s="221" t="s">
        <v>102</v>
      </c>
      <c r="N97" s="221" t="s">
        <v>39</v>
      </c>
      <c r="O97" s="221" t="s">
        <v>53</v>
      </c>
      <c r="P97" s="221" t="s">
        <v>66</v>
      </c>
      <c r="Q97" s="221" t="s">
        <v>55</v>
      </c>
      <c r="R97" s="221" t="s">
        <v>113</v>
      </c>
      <c r="S97" s="221">
        <v>10</v>
      </c>
      <c r="T97" s="221"/>
      <c r="U97" s="221" t="s">
        <v>962</v>
      </c>
      <c r="V97" s="221" t="s">
        <v>32</v>
      </c>
      <c r="W97" s="221">
        <v>0.01</v>
      </c>
      <c r="X97" s="221" t="s">
        <v>46</v>
      </c>
      <c r="Y97" s="221" t="s">
        <v>923</v>
      </c>
      <c r="Z97" s="221" t="s">
        <v>924</v>
      </c>
      <c r="AA97" s="221">
        <v>2</v>
      </c>
      <c r="AB97" s="221" t="s">
        <v>925</v>
      </c>
      <c r="AC97" s="221"/>
      <c r="AD97" s="221"/>
      <c r="AE97" s="221"/>
    </row>
    <row r="98" spans="1:31" ht="15" customHeight="1" x14ac:dyDescent="0.25">
      <c r="A98" s="221" t="s">
        <v>1074</v>
      </c>
      <c r="B98" s="221" t="s">
        <v>223</v>
      </c>
      <c r="C98" s="221">
        <v>5.3999999999999999E-2</v>
      </c>
      <c r="D98" s="221" t="s">
        <v>111</v>
      </c>
      <c r="E98" s="221" t="s">
        <v>1044</v>
      </c>
      <c r="F98" s="221" t="s">
        <v>93</v>
      </c>
      <c r="G98" s="221"/>
      <c r="H98" s="221"/>
      <c r="I98" s="221" t="s">
        <v>46</v>
      </c>
      <c r="J98" s="221" t="s">
        <v>59</v>
      </c>
      <c r="K98" s="221">
        <v>1200</v>
      </c>
      <c r="L98" s="221" t="s">
        <v>34</v>
      </c>
      <c r="M98" s="221" t="s">
        <v>102</v>
      </c>
      <c r="N98" s="221" t="s">
        <v>52</v>
      </c>
      <c r="O98" s="221" t="s">
        <v>53</v>
      </c>
      <c r="P98" s="221" t="s">
        <v>66</v>
      </c>
      <c r="Q98" s="221" t="s">
        <v>55</v>
      </c>
      <c r="R98" s="221" t="s">
        <v>113</v>
      </c>
      <c r="S98" s="221"/>
      <c r="T98" s="221"/>
      <c r="U98" s="221" t="s">
        <v>165</v>
      </c>
      <c r="V98" s="221" t="s">
        <v>32</v>
      </c>
      <c r="W98" s="221" t="s">
        <v>397</v>
      </c>
      <c r="X98" s="221" t="s">
        <v>46</v>
      </c>
      <c r="Y98" s="221" t="s">
        <v>1071</v>
      </c>
      <c r="Z98" s="221" t="s">
        <v>1066</v>
      </c>
      <c r="AA98" s="221" t="s">
        <v>1063</v>
      </c>
      <c r="AB98" s="221" t="s">
        <v>1067</v>
      </c>
      <c r="AC98" s="221">
        <v>350</v>
      </c>
      <c r="AD98" s="221" t="s">
        <v>116</v>
      </c>
      <c r="AE98" s="221"/>
    </row>
    <row r="99" spans="1:31" ht="15" customHeight="1" x14ac:dyDescent="0.25">
      <c r="A99" s="221" t="s">
        <v>224</v>
      </c>
      <c r="B99" s="221" t="s">
        <v>223</v>
      </c>
      <c r="C99" s="221">
        <v>3.04E-2</v>
      </c>
      <c r="D99" s="221" t="s">
        <v>111</v>
      </c>
      <c r="E99" s="221">
        <v>10</v>
      </c>
      <c r="F99" s="221" t="s">
        <v>93</v>
      </c>
      <c r="G99" s="221"/>
      <c r="H99" s="221"/>
      <c r="I99" s="221" t="s">
        <v>46</v>
      </c>
      <c r="J99" s="221" t="s">
        <v>59</v>
      </c>
      <c r="K99" s="221">
        <v>120</v>
      </c>
      <c r="L99" s="221" t="s">
        <v>34</v>
      </c>
      <c r="M99" s="221" t="s">
        <v>102</v>
      </c>
      <c r="N99" s="221" t="s">
        <v>52</v>
      </c>
      <c r="O99" s="221" t="s">
        <v>53</v>
      </c>
      <c r="P99" s="221" t="s">
        <v>66</v>
      </c>
      <c r="Q99" s="221"/>
      <c r="R99" s="221" t="s">
        <v>113</v>
      </c>
      <c r="S99" s="221"/>
      <c r="T99" s="221"/>
      <c r="U99" s="221"/>
      <c r="V99" s="221" t="s">
        <v>32</v>
      </c>
      <c r="W99" s="221" t="s">
        <v>213</v>
      </c>
      <c r="X99" s="221" t="s">
        <v>46</v>
      </c>
      <c r="Y99" s="221" t="s">
        <v>219</v>
      </c>
      <c r="Z99" s="221" t="s">
        <v>220</v>
      </c>
      <c r="AA99" s="221">
        <v>1</v>
      </c>
      <c r="AB99" s="221" t="s">
        <v>216</v>
      </c>
      <c r="AC99" s="221">
        <v>250</v>
      </c>
      <c r="AD99" s="221" t="s">
        <v>116</v>
      </c>
      <c r="AE99" s="221"/>
    </row>
    <row r="100" spans="1:31" ht="15" customHeight="1" x14ac:dyDescent="0.25">
      <c r="A100" s="221" t="s">
        <v>722</v>
      </c>
      <c r="B100" s="221" t="s">
        <v>223</v>
      </c>
      <c r="C100" s="221">
        <v>3.3000000000000002E-2</v>
      </c>
      <c r="D100" s="221" t="s">
        <v>110</v>
      </c>
      <c r="E100" s="221">
        <v>10</v>
      </c>
      <c r="F100" s="221" t="s">
        <v>93</v>
      </c>
      <c r="G100" s="221"/>
      <c r="H100" s="221"/>
      <c r="I100" s="221" t="s">
        <v>46</v>
      </c>
      <c r="J100" s="221" t="s">
        <v>59</v>
      </c>
      <c r="K100" s="221">
        <v>120</v>
      </c>
      <c r="L100" s="221" t="s">
        <v>34</v>
      </c>
      <c r="M100" s="221" t="s">
        <v>102</v>
      </c>
      <c r="N100" s="221" t="s">
        <v>52</v>
      </c>
      <c r="O100" s="221" t="s">
        <v>53</v>
      </c>
      <c r="P100" s="221" t="s">
        <v>66</v>
      </c>
      <c r="Q100" s="221" t="s">
        <v>42</v>
      </c>
      <c r="R100" s="221" t="s">
        <v>113</v>
      </c>
      <c r="S100" s="221" t="s">
        <v>181</v>
      </c>
      <c r="T100" s="221"/>
      <c r="U100" s="221"/>
      <c r="V100" s="221" t="s">
        <v>32</v>
      </c>
      <c r="W100" s="221">
        <v>0.01</v>
      </c>
      <c r="X100" s="221" t="s">
        <v>46</v>
      </c>
      <c r="Y100" s="221">
        <v>6495</v>
      </c>
      <c r="Z100" s="221" t="s">
        <v>718</v>
      </c>
      <c r="AA100" s="221">
        <v>5</v>
      </c>
      <c r="AB100" s="221" t="s">
        <v>127</v>
      </c>
      <c r="AC100" s="221">
        <v>696</v>
      </c>
      <c r="AD100" s="221" t="s">
        <v>117</v>
      </c>
      <c r="AE100" s="221"/>
    </row>
    <row r="101" spans="1:31" ht="15" customHeight="1" x14ac:dyDescent="0.25">
      <c r="A101" s="221" t="s">
        <v>1107</v>
      </c>
      <c r="B101" s="221" t="s">
        <v>223</v>
      </c>
      <c r="C101" s="221">
        <v>4.8000000000000001E-2</v>
      </c>
      <c r="D101" s="221" t="s">
        <v>110</v>
      </c>
      <c r="E101" s="221">
        <v>10</v>
      </c>
      <c r="F101" s="221" t="s">
        <v>93</v>
      </c>
      <c r="G101" s="221"/>
      <c r="H101" s="221"/>
      <c r="I101" s="221" t="s">
        <v>32</v>
      </c>
      <c r="J101" s="221" t="s">
        <v>59</v>
      </c>
      <c r="K101" s="221">
        <v>60</v>
      </c>
      <c r="L101" s="221" t="s">
        <v>48</v>
      </c>
      <c r="M101" s="221" t="s">
        <v>102</v>
      </c>
      <c r="N101" s="221" t="s">
        <v>52</v>
      </c>
      <c r="O101" s="221" t="s">
        <v>53</v>
      </c>
      <c r="P101" s="221" t="s">
        <v>66</v>
      </c>
      <c r="Q101" s="221" t="s">
        <v>42</v>
      </c>
      <c r="R101" s="221" t="s">
        <v>113</v>
      </c>
      <c r="S101" s="221"/>
      <c r="T101" s="221"/>
      <c r="U101" s="221"/>
      <c r="V101" s="221" t="s">
        <v>32</v>
      </c>
      <c r="W101" s="221">
        <v>0.01</v>
      </c>
      <c r="X101" s="221" t="s">
        <v>46</v>
      </c>
      <c r="Y101" s="221" t="s">
        <v>1091</v>
      </c>
      <c r="Z101" s="221" t="s">
        <v>1092</v>
      </c>
      <c r="AA101" s="221">
        <v>0.5</v>
      </c>
      <c r="AB101" s="221" t="s">
        <v>1093</v>
      </c>
      <c r="AC101" s="221">
        <v>450</v>
      </c>
      <c r="AD101" s="221" t="s">
        <v>116</v>
      </c>
      <c r="AE101" s="221"/>
    </row>
    <row r="102" spans="1:31" ht="15" customHeight="1" x14ac:dyDescent="0.25">
      <c r="A102" s="221" t="s">
        <v>776</v>
      </c>
      <c r="B102" s="221" t="s">
        <v>223</v>
      </c>
      <c r="C102" s="221">
        <v>4.8000000000000001E-2</v>
      </c>
      <c r="D102" s="221" t="s">
        <v>109</v>
      </c>
      <c r="E102" s="221">
        <v>10</v>
      </c>
      <c r="F102" s="221" t="s">
        <v>93</v>
      </c>
      <c r="G102" s="221"/>
      <c r="H102" s="221"/>
      <c r="I102" s="221" t="s">
        <v>46</v>
      </c>
      <c r="J102" s="221" t="s">
        <v>59</v>
      </c>
      <c r="K102" s="221">
        <v>300</v>
      </c>
      <c r="L102" s="221" t="s">
        <v>724</v>
      </c>
      <c r="M102" s="221" t="s">
        <v>102</v>
      </c>
      <c r="N102" s="221" t="s">
        <v>52</v>
      </c>
      <c r="O102" s="221" t="s">
        <v>53</v>
      </c>
      <c r="P102" s="221" t="s">
        <v>66</v>
      </c>
      <c r="Q102" s="221" t="s">
        <v>55</v>
      </c>
      <c r="R102" s="221" t="s">
        <v>113</v>
      </c>
      <c r="S102" s="221">
        <v>5</v>
      </c>
      <c r="T102" s="221"/>
      <c r="U102" s="221" t="s">
        <v>774</v>
      </c>
      <c r="V102" s="221" t="s">
        <v>32</v>
      </c>
      <c r="W102" s="221">
        <v>0.01</v>
      </c>
      <c r="X102" s="221" t="s">
        <v>46</v>
      </c>
      <c r="Y102" s="221" t="s">
        <v>731</v>
      </c>
      <c r="Z102" s="221" t="s">
        <v>220</v>
      </c>
      <c r="AA102" s="221">
        <v>5</v>
      </c>
      <c r="AB102" s="221" t="s">
        <v>727</v>
      </c>
      <c r="AC102" s="221" t="s">
        <v>775</v>
      </c>
      <c r="AD102" s="221" t="s">
        <v>116</v>
      </c>
      <c r="AE102" s="221"/>
    </row>
    <row r="103" spans="1:31" ht="15" customHeight="1" x14ac:dyDescent="0.25">
      <c r="A103" s="221" t="s">
        <v>668</v>
      </c>
      <c r="B103" s="221" t="s">
        <v>223</v>
      </c>
      <c r="C103" s="221">
        <v>1.29E-2</v>
      </c>
      <c r="D103" s="221" t="s">
        <v>109</v>
      </c>
      <c r="E103" s="221">
        <v>10</v>
      </c>
      <c r="F103" s="221" t="s">
        <v>93</v>
      </c>
      <c r="G103" s="221"/>
      <c r="H103" s="221"/>
      <c r="I103" s="221" t="s">
        <v>46</v>
      </c>
      <c r="J103" s="221" t="s">
        <v>47</v>
      </c>
      <c r="K103" s="221">
        <v>120</v>
      </c>
      <c r="L103" s="221" t="s">
        <v>48</v>
      </c>
      <c r="M103" s="221" t="s">
        <v>102</v>
      </c>
      <c r="N103" s="221" t="s">
        <v>52</v>
      </c>
      <c r="O103" s="221" t="s">
        <v>53</v>
      </c>
      <c r="P103" s="221" t="s">
        <v>66</v>
      </c>
      <c r="Q103" s="221" t="s">
        <v>42</v>
      </c>
      <c r="R103" s="221" t="s">
        <v>113</v>
      </c>
      <c r="S103" s="221"/>
      <c r="T103" s="221"/>
      <c r="U103" s="221"/>
      <c r="V103" s="221" t="s">
        <v>32</v>
      </c>
      <c r="W103" s="221">
        <v>2E-3</v>
      </c>
      <c r="X103" s="221" t="s">
        <v>46</v>
      </c>
      <c r="Y103" s="221"/>
      <c r="Z103" s="221"/>
      <c r="AA103" s="221"/>
      <c r="AB103" s="221"/>
      <c r="AC103" s="221">
        <v>280</v>
      </c>
      <c r="AD103" s="221" t="s">
        <v>116</v>
      </c>
      <c r="AE103" s="221"/>
    </row>
    <row r="104" spans="1:31" ht="15" customHeight="1" x14ac:dyDescent="0.25">
      <c r="A104" s="221" t="s">
        <v>1075</v>
      </c>
      <c r="B104" s="221" t="s">
        <v>223</v>
      </c>
      <c r="C104" s="221">
        <v>0.06</v>
      </c>
      <c r="D104" s="221" t="s">
        <v>111</v>
      </c>
      <c r="E104" s="221">
        <v>10</v>
      </c>
      <c r="F104" s="221" t="s">
        <v>93</v>
      </c>
      <c r="G104" s="221"/>
      <c r="H104" s="221"/>
      <c r="I104" s="221" t="s">
        <v>46</v>
      </c>
      <c r="J104" s="221" t="s">
        <v>59</v>
      </c>
      <c r="K104" s="221">
        <v>900</v>
      </c>
      <c r="L104" s="221" t="s">
        <v>48</v>
      </c>
      <c r="M104" s="221" t="s">
        <v>102</v>
      </c>
      <c r="N104" s="221" t="s">
        <v>52</v>
      </c>
      <c r="O104" s="221" t="s">
        <v>85</v>
      </c>
      <c r="P104" s="221" t="s">
        <v>66</v>
      </c>
      <c r="Q104" s="221" t="s">
        <v>42</v>
      </c>
      <c r="R104" s="221" t="s">
        <v>113</v>
      </c>
      <c r="S104" s="221">
        <v>6</v>
      </c>
      <c r="T104" s="221">
        <v>5</v>
      </c>
      <c r="U104" s="221" t="s">
        <v>1079</v>
      </c>
      <c r="V104" s="221" t="s">
        <v>32</v>
      </c>
      <c r="W104" s="221">
        <v>0.01</v>
      </c>
      <c r="X104" s="221" t="s">
        <v>32</v>
      </c>
      <c r="Y104" s="221" t="s">
        <v>1080</v>
      </c>
      <c r="Z104" s="221" t="s">
        <v>1081</v>
      </c>
      <c r="AA104" s="221">
        <v>4</v>
      </c>
      <c r="AB104" s="221" t="s">
        <v>216</v>
      </c>
      <c r="AC104" s="221">
        <v>730</v>
      </c>
      <c r="AD104" s="221" t="s">
        <v>116</v>
      </c>
      <c r="AE104" s="221"/>
    </row>
    <row r="105" spans="1:31" ht="15" customHeight="1" x14ac:dyDescent="0.25">
      <c r="A105" s="221" t="s">
        <v>1140</v>
      </c>
      <c r="B105" s="221" t="s">
        <v>223</v>
      </c>
      <c r="C105" s="221">
        <v>1.4999999999999999E-2</v>
      </c>
      <c r="D105" s="221" t="s">
        <v>111</v>
      </c>
      <c r="E105" s="221">
        <v>10</v>
      </c>
      <c r="F105" s="221" t="s">
        <v>93</v>
      </c>
      <c r="G105" s="221"/>
      <c r="H105" s="221"/>
      <c r="I105" s="221" t="s">
        <v>46</v>
      </c>
      <c r="J105" s="221" t="s">
        <v>47</v>
      </c>
      <c r="K105" s="221">
        <v>180</v>
      </c>
      <c r="L105" s="221" t="s">
        <v>34</v>
      </c>
      <c r="M105" s="221" t="s">
        <v>102</v>
      </c>
      <c r="N105" s="221" t="s">
        <v>52</v>
      </c>
      <c r="O105" s="221" t="s">
        <v>53</v>
      </c>
      <c r="P105" s="221" t="s">
        <v>66</v>
      </c>
      <c r="Q105" s="221" t="s">
        <v>55</v>
      </c>
      <c r="R105" s="221" t="s">
        <v>113</v>
      </c>
      <c r="S105" s="221">
        <v>0</v>
      </c>
      <c r="T105" s="221"/>
      <c r="U105" s="221" t="s">
        <v>165</v>
      </c>
      <c r="V105" s="221" t="s">
        <v>32</v>
      </c>
      <c r="W105" s="221">
        <v>5.0000000000000001E-3</v>
      </c>
      <c r="X105" s="221" t="s">
        <v>46</v>
      </c>
      <c r="Y105" s="221" t="s">
        <v>1127</v>
      </c>
      <c r="Z105" s="221" t="s">
        <v>1122</v>
      </c>
      <c r="AA105" s="221">
        <v>2</v>
      </c>
      <c r="AB105" s="221" t="s">
        <v>526</v>
      </c>
      <c r="AC105" s="221">
        <v>450</v>
      </c>
      <c r="AD105" s="221" t="s">
        <v>116</v>
      </c>
      <c r="AE105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A3E43830-0984-483B-BACF-16E301C67D7E}">
          <x14:formula1>
            <xm:f>Desplegables!$P$2:$P$3</xm:f>
          </x14:formula1>
          <xm:sqref>Q2:Q69</xm:sqref>
        </x14:dataValidation>
        <x14:dataValidation type="list" errorStyle="information" allowBlank="1" showInputMessage="1" xr:uid="{95437F20-F987-43C1-B1D3-03812E9F2095}">
          <x14:formula1>
            <xm:f>Desplegables!$O$2:$O$6</xm:f>
          </x14:formula1>
          <xm:sqref>P2:P69</xm:sqref>
        </x14:dataValidation>
        <x14:dataValidation type="list" errorStyle="information" allowBlank="1" showInputMessage="1" xr:uid="{B29B2368-EE3C-4880-93D5-1F7B4DF580E1}">
          <x14:formula1>
            <xm:f>Desplegables!$N$2:$N$10</xm:f>
          </x14:formula1>
          <xm:sqref>O2:O69</xm:sqref>
        </x14:dataValidation>
        <x14:dataValidation type="list" errorStyle="information" allowBlank="1" showInputMessage="1" xr:uid="{306190D5-3618-4B37-9A3D-5CC99F622A58}">
          <x14:formula1>
            <xm:f>Desplegables!$V$2:$V$11</xm:f>
          </x14:formula1>
          <xm:sqref>N2:N69</xm:sqref>
        </x14:dataValidation>
        <x14:dataValidation type="list" allowBlank="1" showInputMessage="1" showErrorMessage="1" xr:uid="{79EBD1AA-BEC8-453E-AFFC-421371E0B07B}">
          <x14:formula1>
            <xm:f>Desplegables!$U$2:$U$3</xm:f>
          </x14:formula1>
          <xm:sqref>M2:M69</xm:sqref>
        </x14:dataValidation>
        <x14:dataValidation type="list" allowBlank="1" showInputMessage="1" showErrorMessage="1" xr:uid="{8854A892-F7E1-4CAE-A742-F5C68086F88A}">
          <x14:formula1>
            <xm:f>Desplegables!$T$2:$T$3</xm:f>
          </x14:formula1>
          <xm:sqref>R2:R69</xm:sqref>
        </x14:dataValidation>
        <x14:dataValidation type="list" allowBlank="1" showInputMessage="1" showErrorMessage="1" xr:uid="{F7CF76D7-3864-4C20-8444-51549C1C88BC}">
          <x14:formula1>
            <xm:f>Desplegables!$B$2:$B$3</xm:f>
          </x14:formula1>
          <xm:sqref>V2:V69 X2:X69 I2:I69</xm:sqref>
        </x14:dataValidation>
        <x14:dataValidation type="list" allowBlank="1" showInputMessage="1" xr:uid="{779B5B5B-2BE5-426A-BAD6-2370AB3ACF56}">
          <x14:formula1>
            <xm:f>Desplegables!$F$2:$F$8</xm:f>
          </x14:formula1>
          <xm:sqref>L2:L69</xm:sqref>
        </x14:dataValidation>
        <x14:dataValidation type="list" allowBlank="1" showInputMessage="1" showErrorMessage="1" xr:uid="{A16A1F6D-3F5F-4FE7-AD61-87D7B3675D39}">
          <x14:formula1>
            <xm:f>Desplegables!$E$2:$E$5</xm:f>
          </x14:formula1>
          <xm:sqref>J2:J69</xm:sqref>
        </x14:dataValidation>
        <x14:dataValidation type="list" errorStyle="information" allowBlank="1" showInputMessage="1" xr:uid="{87A28B29-4BC9-4CC6-B24B-B1D6E3869FCC}">
          <x14:formula1>
            <xm:f>Desplegables!$A$2:$A$9</xm:f>
          </x14:formula1>
          <xm:sqref>F2:H69</xm:sqref>
        </x14:dataValidation>
        <x14:dataValidation type="list" allowBlank="1" showInputMessage="1" showErrorMessage="1" xr:uid="{3D74E652-1205-43D6-8BAB-BE366C9AFEE5}">
          <x14:formula1>
            <xm:f>Desplegables!$C$2:$C$4</xm:f>
          </x14:formula1>
          <xm:sqref>D2:D69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44B1-44FE-4EA3-9951-DEE2C0455F49}">
  <dimension ref="A1:AE75"/>
  <sheetViews>
    <sheetView workbookViewId="0">
      <selection activeCell="B7" sqref="B7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158</v>
      </c>
      <c r="C2" s="221">
        <v>2.5000000000000001E-2</v>
      </c>
      <c r="D2" s="221" t="s">
        <v>111</v>
      </c>
      <c r="E2" s="221">
        <v>10</v>
      </c>
      <c r="F2" s="221" t="s">
        <v>96</v>
      </c>
      <c r="G2" s="221"/>
      <c r="H2" s="221"/>
      <c r="I2" s="221" t="s">
        <v>32</v>
      </c>
      <c r="J2" s="221" t="s">
        <v>47</v>
      </c>
      <c r="K2" s="221">
        <v>60</v>
      </c>
      <c r="L2" s="221" t="s">
        <v>48</v>
      </c>
      <c r="M2" s="221" t="s">
        <v>103</v>
      </c>
      <c r="N2" s="221" t="s">
        <v>52</v>
      </c>
      <c r="O2" s="221" t="s">
        <v>53</v>
      </c>
      <c r="P2" s="221" t="s">
        <v>41</v>
      </c>
      <c r="Q2" s="221" t="s">
        <v>42</v>
      </c>
      <c r="R2" s="221" t="s">
        <v>113</v>
      </c>
      <c r="S2" s="221">
        <v>0</v>
      </c>
      <c r="T2" s="221"/>
      <c r="U2" s="221"/>
      <c r="V2" s="221" t="s">
        <v>32</v>
      </c>
      <c r="W2" s="221">
        <v>2.5000000000000001E-2</v>
      </c>
      <c r="X2" s="221" t="s">
        <v>46</v>
      </c>
      <c r="Y2" s="221" t="s">
        <v>628</v>
      </c>
      <c r="Z2" s="221" t="s">
        <v>467</v>
      </c>
      <c r="AA2" s="221">
        <v>3</v>
      </c>
      <c r="AB2" s="221" t="s">
        <v>1204</v>
      </c>
      <c r="AC2" s="221">
        <v>7</v>
      </c>
      <c r="AD2" s="221" t="s">
        <v>116</v>
      </c>
      <c r="AE2" s="221"/>
    </row>
    <row r="3" spans="1:31" ht="15" customHeight="1" x14ac:dyDescent="0.25">
      <c r="A3" s="221" t="s">
        <v>414</v>
      </c>
      <c r="B3" s="221" t="s">
        <v>158</v>
      </c>
      <c r="C3" s="221">
        <v>2.8000000000000001E-2</v>
      </c>
      <c r="D3" s="221" t="s">
        <v>111</v>
      </c>
      <c r="E3" s="221">
        <v>10</v>
      </c>
      <c r="F3" s="221" t="s">
        <v>93</v>
      </c>
      <c r="G3" s="221"/>
      <c r="H3" s="221"/>
      <c r="I3" s="221" t="s">
        <v>415</v>
      </c>
      <c r="J3" s="221" t="s">
        <v>59</v>
      </c>
      <c r="K3" s="221">
        <v>10</v>
      </c>
      <c r="L3" s="221" t="s">
        <v>48</v>
      </c>
      <c r="M3" s="221" t="s">
        <v>103</v>
      </c>
      <c r="N3" s="221" t="s">
        <v>52</v>
      </c>
      <c r="O3" s="221" t="s">
        <v>53</v>
      </c>
      <c r="P3" s="221" t="s">
        <v>41</v>
      </c>
      <c r="Q3" s="221" t="s">
        <v>42</v>
      </c>
      <c r="R3" s="221" t="s">
        <v>113</v>
      </c>
      <c r="S3" s="221"/>
      <c r="T3" s="221"/>
      <c r="U3" s="221" t="s">
        <v>165</v>
      </c>
      <c r="V3" s="221" t="s">
        <v>32</v>
      </c>
      <c r="W3" s="221">
        <v>0.01</v>
      </c>
      <c r="X3" s="221"/>
      <c r="Y3" s="221" t="s">
        <v>416</v>
      </c>
      <c r="Z3" s="221" t="s">
        <v>422</v>
      </c>
      <c r="AA3" s="221">
        <v>2</v>
      </c>
      <c r="AB3" s="221" t="s">
        <v>417</v>
      </c>
      <c r="AC3" s="221">
        <v>800</v>
      </c>
      <c r="AD3" s="221" t="s">
        <v>116</v>
      </c>
      <c r="AE3" s="221"/>
    </row>
    <row r="4" spans="1:31" ht="15" customHeight="1" x14ac:dyDescent="0.25">
      <c r="A4" s="221" t="s">
        <v>553</v>
      </c>
      <c r="B4" s="221" t="s">
        <v>158</v>
      </c>
      <c r="C4" s="221">
        <v>0.05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90</v>
      </c>
      <c r="L4" s="221" t="s">
        <v>48</v>
      </c>
      <c r="M4" s="221" t="s">
        <v>103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/>
      <c r="V4" s="221" t="s">
        <v>32</v>
      </c>
      <c r="W4" s="221">
        <v>0.01</v>
      </c>
      <c r="X4" s="221" t="s">
        <v>46</v>
      </c>
      <c r="Y4" s="221"/>
      <c r="Z4" s="221" t="s">
        <v>551</v>
      </c>
      <c r="AA4" s="221">
        <v>1</v>
      </c>
      <c r="AB4" s="221" t="s">
        <v>552</v>
      </c>
      <c r="AC4" s="221">
        <v>60</v>
      </c>
      <c r="AD4" s="221" t="s">
        <v>116</v>
      </c>
      <c r="AE4" s="221"/>
    </row>
    <row r="5" spans="1:31" ht="15" customHeight="1" x14ac:dyDescent="0.25">
      <c r="A5" s="221" t="s">
        <v>164</v>
      </c>
      <c r="B5" s="221" t="s">
        <v>158</v>
      </c>
      <c r="C5" s="222">
        <v>2.1899999999999999E-2</v>
      </c>
      <c r="D5" s="221" t="s">
        <v>111</v>
      </c>
      <c r="E5" s="221">
        <v>10</v>
      </c>
      <c r="F5" s="221" t="s">
        <v>132</v>
      </c>
      <c r="G5" s="221"/>
      <c r="H5" s="221"/>
      <c r="I5" s="221" t="s">
        <v>46</v>
      </c>
      <c r="J5" s="221" t="s">
        <v>59</v>
      </c>
      <c r="K5" s="221">
        <v>300</v>
      </c>
      <c r="L5" s="221" t="s">
        <v>150</v>
      </c>
      <c r="M5" s="221" t="s">
        <v>103</v>
      </c>
      <c r="N5" s="221" t="s">
        <v>52</v>
      </c>
      <c r="O5" s="221" t="s">
        <v>53</v>
      </c>
      <c r="P5" s="221" t="s">
        <v>41</v>
      </c>
      <c r="Q5" s="221" t="s">
        <v>42</v>
      </c>
      <c r="R5" s="221" t="s">
        <v>113</v>
      </c>
      <c r="S5" s="221">
        <v>-1.2</v>
      </c>
      <c r="T5" s="221"/>
      <c r="U5" s="221" t="s">
        <v>124</v>
      </c>
      <c r="V5" s="221" t="s">
        <v>32</v>
      </c>
      <c r="W5" s="221">
        <v>0.01</v>
      </c>
      <c r="X5" s="221" t="s">
        <v>46</v>
      </c>
      <c r="Y5" s="221" t="s">
        <v>151</v>
      </c>
      <c r="Z5" s="221" t="s">
        <v>152</v>
      </c>
      <c r="AA5" s="221">
        <v>3</v>
      </c>
      <c r="AB5" s="221" t="s">
        <v>153</v>
      </c>
      <c r="AC5" s="221">
        <v>208</v>
      </c>
      <c r="AD5" s="221" t="s">
        <v>116</v>
      </c>
      <c r="AE5" s="221"/>
    </row>
    <row r="6" spans="1:31" ht="15" customHeight="1" x14ac:dyDescent="0.25">
      <c r="A6" s="221" t="s">
        <v>350</v>
      </c>
      <c r="B6" s="221" t="s">
        <v>158</v>
      </c>
      <c r="C6" s="221">
        <v>3.4000000000000002E-2</v>
      </c>
      <c r="D6" s="221" t="s">
        <v>110</v>
      </c>
      <c r="E6" s="221">
        <v>5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180</v>
      </c>
      <c r="L6" s="221" t="s">
        <v>34</v>
      </c>
      <c r="M6" s="221" t="s">
        <v>103</v>
      </c>
      <c r="N6" s="221" t="s">
        <v>52</v>
      </c>
      <c r="O6" s="221" t="s">
        <v>53</v>
      </c>
      <c r="P6" s="221" t="s">
        <v>41</v>
      </c>
      <c r="Q6" s="221" t="s">
        <v>42</v>
      </c>
      <c r="R6" s="221" t="s">
        <v>113</v>
      </c>
      <c r="S6" s="221">
        <v>0.1</v>
      </c>
      <c r="T6" s="221"/>
      <c r="U6" s="221" t="s">
        <v>380</v>
      </c>
      <c r="V6" s="221" t="s">
        <v>32</v>
      </c>
      <c r="W6" s="221">
        <v>0.01</v>
      </c>
      <c r="X6" s="221" t="s">
        <v>46</v>
      </c>
      <c r="Y6" s="221" t="s">
        <v>230</v>
      </c>
      <c r="Z6" s="221" t="s">
        <v>215</v>
      </c>
      <c r="AA6" s="221">
        <v>2</v>
      </c>
      <c r="AB6" s="221" t="s">
        <v>127</v>
      </c>
      <c r="AC6" s="221" t="s">
        <v>353</v>
      </c>
      <c r="AD6" s="221" t="s">
        <v>116</v>
      </c>
      <c r="AE6" s="221"/>
    </row>
    <row r="7" spans="1:31" ht="15" customHeight="1" x14ac:dyDescent="0.25">
      <c r="A7" s="221" t="s">
        <v>211</v>
      </c>
      <c r="B7" s="221" t="s">
        <v>158</v>
      </c>
      <c r="C7" s="221"/>
      <c r="D7" s="221"/>
      <c r="E7" s="221">
        <v>15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600</v>
      </c>
      <c r="L7" s="221" t="s">
        <v>34</v>
      </c>
      <c r="M7" s="221" t="s">
        <v>103</v>
      </c>
      <c r="N7" s="221" t="s">
        <v>39</v>
      </c>
      <c r="O7" s="221" t="s">
        <v>89</v>
      </c>
      <c r="P7" s="221" t="s">
        <v>41</v>
      </c>
      <c r="Q7" s="221" t="s">
        <v>42</v>
      </c>
      <c r="R7" s="221" t="s">
        <v>113</v>
      </c>
      <c r="S7" s="221" t="s">
        <v>181</v>
      </c>
      <c r="T7" s="221" t="s">
        <v>182</v>
      </c>
      <c r="U7" s="221" t="s">
        <v>193</v>
      </c>
      <c r="V7" s="221" t="s">
        <v>32</v>
      </c>
      <c r="W7" s="221">
        <v>5.0000000000000001E-3</v>
      </c>
      <c r="X7" s="221" t="s">
        <v>32</v>
      </c>
      <c r="Y7" s="221" t="s">
        <v>194</v>
      </c>
      <c r="Z7" s="221"/>
      <c r="AA7" s="221">
        <v>5</v>
      </c>
      <c r="AB7" s="221" t="s">
        <v>186</v>
      </c>
      <c r="AC7" s="221">
        <v>320</v>
      </c>
      <c r="AD7" s="221" t="s">
        <v>78</v>
      </c>
      <c r="AE7" s="221" t="s">
        <v>201</v>
      </c>
    </row>
    <row r="8" spans="1:31" ht="15" customHeight="1" x14ac:dyDescent="0.25">
      <c r="A8" s="221" t="s">
        <v>1261</v>
      </c>
      <c r="B8" s="221" t="s">
        <v>158</v>
      </c>
      <c r="C8" s="221">
        <v>2.35E-2</v>
      </c>
      <c r="D8" s="221" t="s">
        <v>111</v>
      </c>
      <c r="E8" s="221">
        <v>10</v>
      </c>
      <c r="F8" s="221" t="s">
        <v>96</v>
      </c>
      <c r="G8" s="221"/>
      <c r="H8" s="221"/>
      <c r="I8" s="221" t="s">
        <v>32</v>
      </c>
      <c r="J8" s="221" t="s">
        <v>59</v>
      </c>
      <c r="K8" s="221">
        <v>18</v>
      </c>
      <c r="L8" s="221" t="s">
        <v>71</v>
      </c>
      <c r="M8" s="221"/>
      <c r="N8" s="221"/>
      <c r="O8" s="221" t="s">
        <v>53</v>
      </c>
      <c r="P8" s="221" t="s">
        <v>41</v>
      </c>
      <c r="Q8" s="221" t="s">
        <v>42</v>
      </c>
      <c r="R8" s="221" t="s">
        <v>113</v>
      </c>
      <c r="S8" s="221"/>
      <c r="T8" s="221"/>
      <c r="U8" s="221" t="s">
        <v>1257</v>
      </c>
      <c r="V8" s="221" t="s">
        <v>32</v>
      </c>
      <c r="W8" s="221">
        <v>0.05</v>
      </c>
      <c r="X8" s="221" t="s">
        <v>46</v>
      </c>
      <c r="Y8" s="221" t="s">
        <v>778</v>
      </c>
      <c r="Z8" s="221" t="s">
        <v>1258</v>
      </c>
      <c r="AA8" s="221">
        <v>2</v>
      </c>
      <c r="AB8" s="221" t="s">
        <v>127</v>
      </c>
      <c r="AC8" s="221">
        <v>393</v>
      </c>
      <c r="AD8" s="221" t="s">
        <v>116</v>
      </c>
      <c r="AE8" s="221"/>
    </row>
    <row r="9" spans="1:31" ht="15" customHeight="1" x14ac:dyDescent="0.25">
      <c r="A9" s="221" t="s">
        <v>975</v>
      </c>
      <c r="B9" s="221" t="s">
        <v>158</v>
      </c>
      <c r="C9" s="221">
        <v>1.7999999999999999E-2</v>
      </c>
      <c r="D9" s="221" t="s">
        <v>111</v>
      </c>
      <c r="E9" s="221">
        <v>10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</v>
      </c>
      <c r="L9" s="221" t="s">
        <v>48</v>
      </c>
      <c r="M9" s="221" t="s">
        <v>103</v>
      </c>
      <c r="N9" s="221" t="s">
        <v>52</v>
      </c>
      <c r="O9" s="221" t="s">
        <v>53</v>
      </c>
      <c r="P9" s="221" t="s">
        <v>41</v>
      </c>
      <c r="Q9" s="221" t="s">
        <v>42</v>
      </c>
      <c r="R9" s="221" t="s">
        <v>113</v>
      </c>
      <c r="S9" s="221"/>
      <c r="T9" s="221"/>
      <c r="U9" s="221" t="s">
        <v>165</v>
      </c>
      <c r="V9" s="221" t="s">
        <v>32</v>
      </c>
      <c r="W9" s="221">
        <v>0.01</v>
      </c>
      <c r="X9" s="221" t="s">
        <v>46</v>
      </c>
      <c r="Y9" s="221" t="s">
        <v>970</v>
      </c>
      <c r="Z9" s="221" t="s">
        <v>971</v>
      </c>
      <c r="AA9" s="221">
        <v>2</v>
      </c>
      <c r="AB9" s="221" t="s">
        <v>565</v>
      </c>
      <c r="AC9" s="221">
        <v>750</v>
      </c>
      <c r="AD9" s="221" t="s">
        <v>120</v>
      </c>
      <c r="AE9" s="221"/>
    </row>
    <row r="10" spans="1:31" ht="15" customHeight="1" x14ac:dyDescent="0.25">
      <c r="A10" s="221" t="s">
        <v>889</v>
      </c>
      <c r="B10" s="221" t="s">
        <v>158</v>
      </c>
      <c r="C10" s="221">
        <v>2.5000000000000001E-2</v>
      </c>
      <c r="D10" s="221" t="s">
        <v>109</v>
      </c>
      <c r="E10" s="221">
        <v>10</v>
      </c>
      <c r="F10" s="221" t="s">
        <v>93</v>
      </c>
      <c r="G10" s="221"/>
      <c r="H10" s="221"/>
      <c r="I10" s="221" t="s">
        <v>46</v>
      </c>
      <c r="J10" s="221" t="s">
        <v>59</v>
      </c>
      <c r="K10" s="221">
        <v>5</v>
      </c>
      <c r="L10" s="221" t="s">
        <v>48</v>
      </c>
      <c r="M10" s="221" t="s">
        <v>103</v>
      </c>
      <c r="N10" s="221" t="s">
        <v>52</v>
      </c>
      <c r="O10" s="221" t="s">
        <v>53</v>
      </c>
      <c r="P10" s="221" t="s">
        <v>41</v>
      </c>
      <c r="Q10" s="221" t="s">
        <v>55</v>
      </c>
      <c r="R10" s="221" t="s">
        <v>113</v>
      </c>
      <c r="S10" s="221">
        <v>0</v>
      </c>
      <c r="T10" s="221" t="s">
        <v>55</v>
      </c>
      <c r="U10" s="221" t="s">
        <v>890</v>
      </c>
      <c r="V10" s="221" t="s">
        <v>32</v>
      </c>
      <c r="W10" s="221">
        <v>0.01</v>
      </c>
      <c r="X10" s="221" t="s">
        <v>46</v>
      </c>
      <c r="Y10" s="221" t="s">
        <v>230</v>
      </c>
      <c r="Z10" s="221" t="s">
        <v>891</v>
      </c>
      <c r="AA10" s="221">
        <v>2</v>
      </c>
      <c r="AB10" s="221" t="s">
        <v>892</v>
      </c>
      <c r="AC10" s="221">
        <v>750</v>
      </c>
      <c r="AD10" s="221" t="s">
        <v>116</v>
      </c>
      <c r="AE10" s="221"/>
    </row>
    <row r="11" spans="1:31" ht="15" customHeight="1" x14ac:dyDescent="0.25">
      <c r="A11" s="221" t="s">
        <v>888</v>
      </c>
      <c r="B11" s="221" t="s">
        <v>158</v>
      </c>
      <c r="C11" s="221">
        <v>3.1E-2</v>
      </c>
      <c r="D11" s="221" t="s">
        <v>111</v>
      </c>
      <c r="E11" s="221">
        <v>5</v>
      </c>
      <c r="F11" s="221" t="s">
        <v>93</v>
      </c>
      <c r="G11" s="221"/>
      <c r="H11" s="221"/>
      <c r="I11" s="221" t="s">
        <v>826</v>
      </c>
      <c r="J11" s="221" t="s">
        <v>59</v>
      </c>
      <c r="K11" s="221">
        <v>240</v>
      </c>
      <c r="L11" s="221" t="s">
        <v>457</v>
      </c>
      <c r="M11" s="221" t="s">
        <v>103</v>
      </c>
      <c r="N11" s="221" t="s">
        <v>52</v>
      </c>
      <c r="O11" s="221" t="s">
        <v>53</v>
      </c>
      <c r="P11" s="221" t="s">
        <v>41</v>
      </c>
      <c r="Q11" s="221" t="s">
        <v>42</v>
      </c>
      <c r="R11" s="221" t="s">
        <v>113</v>
      </c>
      <c r="S11" s="221"/>
      <c r="T11" s="221"/>
      <c r="U11" s="221" t="s">
        <v>165</v>
      </c>
      <c r="V11" s="221" t="s">
        <v>32</v>
      </c>
      <c r="W11" s="221">
        <v>0.01</v>
      </c>
      <c r="X11" s="221" t="s">
        <v>415</v>
      </c>
      <c r="Y11" s="221" t="s">
        <v>883</v>
      </c>
      <c r="Z11" s="221" t="s">
        <v>884</v>
      </c>
      <c r="AA11" s="221">
        <v>1</v>
      </c>
      <c r="AB11" s="221" t="s">
        <v>812</v>
      </c>
      <c r="AC11" s="221">
        <v>250</v>
      </c>
      <c r="AD11" s="221" t="s">
        <v>116</v>
      </c>
      <c r="AE11" s="221"/>
    </row>
    <row r="12" spans="1:31" ht="15" customHeight="1" x14ac:dyDescent="0.25">
      <c r="A12" s="221" t="s">
        <v>523</v>
      </c>
      <c r="B12" s="221" t="s">
        <v>158</v>
      </c>
      <c r="C12" s="221">
        <v>5.7000000000000002E-2</v>
      </c>
      <c r="D12" s="221" t="s">
        <v>111</v>
      </c>
      <c r="E12" s="221">
        <v>10</v>
      </c>
      <c r="F12" s="221" t="s">
        <v>93</v>
      </c>
      <c r="G12" s="221"/>
      <c r="H12" s="221"/>
      <c r="I12" s="221" t="s">
        <v>32</v>
      </c>
      <c r="J12" s="221" t="s">
        <v>70</v>
      </c>
      <c r="K12" s="221">
        <v>900</v>
      </c>
      <c r="L12" s="221" t="s">
        <v>48</v>
      </c>
      <c r="M12" s="221" t="s">
        <v>103</v>
      </c>
      <c r="N12" s="221" t="s">
        <v>39</v>
      </c>
      <c r="O12" s="221" t="s">
        <v>40</v>
      </c>
      <c r="P12" s="221" t="s">
        <v>54</v>
      </c>
      <c r="Q12" s="221" t="s">
        <v>55</v>
      </c>
      <c r="R12" s="221" t="s">
        <v>100</v>
      </c>
      <c r="S12" s="221">
        <v>5.0000000000000001E-3</v>
      </c>
      <c r="T12" s="221"/>
      <c r="U12" s="221" t="s">
        <v>549</v>
      </c>
      <c r="V12" s="221" t="s">
        <v>32</v>
      </c>
      <c r="W12" s="221">
        <v>0.01</v>
      </c>
      <c r="X12" s="221" t="s">
        <v>46</v>
      </c>
      <c r="Y12" s="221" t="s">
        <v>545</v>
      </c>
      <c r="Z12" s="221" t="s">
        <v>546</v>
      </c>
      <c r="AA12" s="221">
        <v>2</v>
      </c>
      <c r="AB12" s="221" t="s">
        <v>547</v>
      </c>
      <c r="AC12" s="221">
        <v>60</v>
      </c>
      <c r="AD12" s="221" t="s">
        <v>116</v>
      </c>
      <c r="AE12" s="221"/>
    </row>
    <row r="13" spans="1:31" ht="15" customHeight="1" x14ac:dyDescent="0.25">
      <c r="A13" s="221" t="s">
        <v>396</v>
      </c>
      <c r="B13" s="221" t="s">
        <v>158</v>
      </c>
      <c r="C13" s="221">
        <v>2.7E-2</v>
      </c>
      <c r="D13" s="221" t="s">
        <v>111</v>
      </c>
      <c r="E13" s="221">
        <v>10</v>
      </c>
      <c r="F13" s="221" t="s">
        <v>93</v>
      </c>
      <c r="G13" s="221"/>
      <c r="H13" s="221"/>
      <c r="I13" s="221" t="s">
        <v>32</v>
      </c>
      <c r="J13" s="221" t="s">
        <v>59</v>
      </c>
      <c r="K13" s="221">
        <v>900</v>
      </c>
      <c r="L13" s="221" t="s">
        <v>48</v>
      </c>
      <c r="M13" s="221" t="s">
        <v>103</v>
      </c>
      <c r="N13" s="221" t="s">
        <v>39</v>
      </c>
      <c r="O13" s="221" t="s">
        <v>76</v>
      </c>
      <c r="P13" s="221" t="s">
        <v>54</v>
      </c>
      <c r="Q13" s="221"/>
      <c r="R13" s="221" t="s">
        <v>113</v>
      </c>
      <c r="S13" s="221"/>
      <c r="T13" s="221"/>
      <c r="U13" s="221"/>
      <c r="V13" s="221" t="s">
        <v>32</v>
      </c>
      <c r="W13" s="221" t="s">
        <v>397</v>
      </c>
      <c r="X13" s="221" t="s">
        <v>32</v>
      </c>
      <c r="Y13" s="221" t="s">
        <v>398</v>
      </c>
      <c r="Z13" s="221" t="s">
        <v>399</v>
      </c>
      <c r="AA13" s="221">
        <v>3</v>
      </c>
      <c r="AB13" s="221" t="s">
        <v>400</v>
      </c>
      <c r="AC13" s="221"/>
      <c r="AD13" s="221" t="s">
        <v>116</v>
      </c>
      <c r="AE13" s="221"/>
    </row>
    <row r="14" spans="1:31" ht="15" customHeight="1" x14ac:dyDescent="0.25">
      <c r="A14" s="221" t="s">
        <v>469</v>
      </c>
      <c r="B14" s="221" t="s">
        <v>158</v>
      </c>
      <c r="C14" s="221">
        <v>1.9E-2</v>
      </c>
      <c r="D14" s="221" t="s">
        <v>108</v>
      </c>
      <c r="E14" s="221">
        <v>10</v>
      </c>
      <c r="F14" s="221" t="s">
        <v>93</v>
      </c>
      <c r="G14" s="221"/>
      <c r="H14" s="221"/>
      <c r="I14" s="221" t="s">
        <v>46</v>
      </c>
      <c r="J14" s="221" t="s">
        <v>47</v>
      </c>
      <c r="K14" s="221">
        <v>60</v>
      </c>
      <c r="L14" s="221" t="s">
        <v>48</v>
      </c>
      <c r="M14" s="221" t="s">
        <v>103</v>
      </c>
      <c r="N14" s="221" t="s">
        <v>52</v>
      </c>
      <c r="O14" s="221" t="s">
        <v>85</v>
      </c>
      <c r="P14" s="221" t="s">
        <v>41</v>
      </c>
      <c r="Q14" s="221"/>
      <c r="R14" s="221"/>
      <c r="S14" s="221">
        <v>12</v>
      </c>
      <c r="T14" s="221">
        <v>10</v>
      </c>
      <c r="U14" s="221" t="s">
        <v>322</v>
      </c>
      <c r="V14" s="221" t="s">
        <v>32</v>
      </c>
      <c r="W14" s="221">
        <v>0.01</v>
      </c>
      <c r="X14" s="221" t="s">
        <v>32</v>
      </c>
      <c r="Y14" s="221" t="s">
        <v>466</v>
      </c>
      <c r="Z14" s="221" t="s">
        <v>467</v>
      </c>
      <c r="AA14" s="221">
        <v>1</v>
      </c>
      <c r="AB14" s="221" t="s">
        <v>127</v>
      </c>
      <c r="AC14" s="221">
        <v>350</v>
      </c>
      <c r="AD14" s="221" t="s">
        <v>116</v>
      </c>
      <c r="AE14" s="221"/>
    </row>
    <row r="15" spans="1:31" ht="15" customHeight="1" x14ac:dyDescent="0.25">
      <c r="A15" s="221" t="s">
        <v>1043</v>
      </c>
      <c r="B15" s="221" t="s">
        <v>158</v>
      </c>
      <c r="C15" s="221">
        <v>4.2999999999999997E-2</v>
      </c>
      <c r="D15" s="221" t="s">
        <v>108</v>
      </c>
      <c r="E15" s="221">
        <v>10</v>
      </c>
      <c r="F15" s="221" t="s">
        <v>93</v>
      </c>
      <c r="G15" s="221"/>
      <c r="H15" s="221"/>
      <c r="I15" s="221" t="s">
        <v>46</v>
      </c>
      <c r="J15" s="221" t="s">
        <v>59</v>
      </c>
      <c r="K15" s="221">
        <v>300</v>
      </c>
      <c r="L15" s="221" t="s">
        <v>34</v>
      </c>
      <c r="M15" s="221" t="s">
        <v>103</v>
      </c>
      <c r="N15" s="221" t="s">
        <v>52</v>
      </c>
      <c r="O15" s="221" t="s">
        <v>53</v>
      </c>
      <c r="P15" s="221" t="s">
        <v>41</v>
      </c>
      <c r="Q15" s="221" t="s">
        <v>42</v>
      </c>
      <c r="R15" s="221" t="s">
        <v>113</v>
      </c>
      <c r="S15" s="221" t="s">
        <v>976</v>
      </c>
      <c r="T15" s="221" t="s">
        <v>977</v>
      </c>
      <c r="U15" s="221" t="s">
        <v>998</v>
      </c>
      <c r="V15" s="221" t="s">
        <v>32</v>
      </c>
      <c r="W15" s="221" t="s">
        <v>979</v>
      </c>
      <c r="X15" s="221" t="s">
        <v>46</v>
      </c>
      <c r="Y15" s="221" t="s">
        <v>980</v>
      </c>
      <c r="Z15" s="221" t="s">
        <v>981</v>
      </c>
      <c r="AA15" s="221">
        <v>5</v>
      </c>
      <c r="AB15" s="221" t="s">
        <v>982</v>
      </c>
      <c r="AC15" s="221">
        <v>420</v>
      </c>
      <c r="AD15" s="221" t="s">
        <v>116</v>
      </c>
      <c r="AE15" s="221"/>
    </row>
    <row r="16" spans="1:31" ht="15" customHeight="1" x14ac:dyDescent="0.25">
      <c r="A16" s="223" t="s">
        <v>337</v>
      </c>
      <c r="B16" s="223" t="s">
        <v>158</v>
      </c>
      <c r="C16" s="223">
        <v>4.2000000000000003E-2</v>
      </c>
      <c r="D16" s="223" t="s">
        <v>111</v>
      </c>
      <c r="E16" s="223">
        <v>10</v>
      </c>
      <c r="F16" s="223" t="s">
        <v>93</v>
      </c>
      <c r="G16" s="223"/>
      <c r="H16" s="223"/>
      <c r="I16" s="223" t="s">
        <v>32</v>
      </c>
      <c r="J16" s="223" t="s">
        <v>59</v>
      </c>
      <c r="K16" s="223">
        <v>900</v>
      </c>
      <c r="L16" s="223" t="s">
        <v>48</v>
      </c>
      <c r="M16" s="223" t="s">
        <v>103</v>
      </c>
      <c r="N16" s="223" t="s">
        <v>39</v>
      </c>
      <c r="O16" s="223" t="s">
        <v>89</v>
      </c>
      <c r="P16" s="223" t="s">
        <v>41</v>
      </c>
      <c r="Q16" s="223" t="s">
        <v>42</v>
      </c>
      <c r="R16" s="223" t="s">
        <v>113</v>
      </c>
      <c r="S16" s="223">
        <v>2</v>
      </c>
      <c r="T16" s="223">
        <v>5</v>
      </c>
      <c r="U16" s="223" t="s">
        <v>322</v>
      </c>
      <c r="V16" s="223" t="s">
        <v>32</v>
      </c>
      <c r="W16" s="223">
        <v>0.01</v>
      </c>
      <c r="X16" s="223" t="s">
        <v>32</v>
      </c>
      <c r="Y16" s="223" t="s">
        <v>334</v>
      </c>
      <c r="Z16" s="223" t="s">
        <v>335</v>
      </c>
      <c r="AA16" s="223">
        <v>2</v>
      </c>
      <c r="AB16" s="223" t="s">
        <v>336</v>
      </c>
      <c r="AC16" s="223">
        <v>570</v>
      </c>
      <c r="AD16" s="223" t="s">
        <v>116</v>
      </c>
      <c r="AE16" s="223"/>
    </row>
    <row r="17" spans="1:31" ht="15" customHeight="1" x14ac:dyDescent="0.25">
      <c r="A17" s="221" t="s">
        <v>440</v>
      </c>
      <c r="B17" s="221" t="s">
        <v>158</v>
      </c>
      <c r="C17" s="221"/>
      <c r="D17" s="221"/>
      <c r="E17" s="221">
        <v>10</v>
      </c>
      <c r="F17" s="221" t="s">
        <v>93</v>
      </c>
      <c r="G17" s="221"/>
      <c r="H17" s="221"/>
      <c r="I17" s="221" t="s">
        <v>46</v>
      </c>
      <c r="J17" s="221" t="s">
        <v>59</v>
      </c>
      <c r="K17" s="221">
        <v>600</v>
      </c>
      <c r="L17" s="221" t="s">
        <v>35</v>
      </c>
      <c r="M17" s="221" t="s">
        <v>103</v>
      </c>
      <c r="N17" s="221" t="s">
        <v>52</v>
      </c>
      <c r="O17" s="221"/>
      <c r="P17" s="221" t="s">
        <v>41</v>
      </c>
      <c r="Q17" s="221" t="s">
        <v>42</v>
      </c>
      <c r="R17" s="221" t="s">
        <v>113</v>
      </c>
      <c r="S17" s="221"/>
      <c r="T17" s="221"/>
      <c r="U17" s="221"/>
      <c r="V17" s="221" t="s">
        <v>32</v>
      </c>
      <c r="W17" s="221">
        <v>5.0000000000000001E-3</v>
      </c>
      <c r="X17" s="221" t="s">
        <v>46</v>
      </c>
      <c r="Y17" s="221" t="s">
        <v>445</v>
      </c>
      <c r="Z17" s="221" t="s">
        <v>446</v>
      </c>
      <c r="AA17" s="221">
        <v>10</v>
      </c>
      <c r="AB17" s="221"/>
      <c r="AC17" s="221">
        <v>850</v>
      </c>
      <c r="AD17" s="221" t="s">
        <v>117</v>
      </c>
      <c r="AE17" s="221"/>
    </row>
    <row r="18" spans="1:31" ht="15" customHeight="1" x14ac:dyDescent="0.25">
      <c r="A18" s="221" t="s">
        <v>618</v>
      </c>
      <c r="B18" s="221" t="s">
        <v>158</v>
      </c>
      <c r="C18" s="221">
        <v>2.9899999999999999E-2</v>
      </c>
      <c r="D18" s="221" t="s">
        <v>110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47</v>
      </c>
      <c r="K18" s="221">
        <v>60</v>
      </c>
      <c r="L18" s="221" t="s">
        <v>622</v>
      </c>
      <c r="M18" s="221" t="s">
        <v>103</v>
      </c>
      <c r="N18" s="221" t="s">
        <v>52</v>
      </c>
      <c r="O18" s="221" t="s">
        <v>53</v>
      </c>
      <c r="P18" s="221" t="s">
        <v>41</v>
      </c>
      <c r="Q18" s="221"/>
      <c r="R18" s="221" t="s">
        <v>113</v>
      </c>
      <c r="S18" s="221">
        <v>0</v>
      </c>
      <c r="T18" s="221"/>
      <c r="U18" s="221" t="s">
        <v>165</v>
      </c>
      <c r="V18" s="221" t="s">
        <v>32</v>
      </c>
      <c r="W18" s="221">
        <v>5.0000000000000001E-3</v>
      </c>
      <c r="X18" s="221" t="s">
        <v>46</v>
      </c>
      <c r="Y18" s="221" t="s">
        <v>623</v>
      </c>
      <c r="Z18" s="221" t="s">
        <v>624</v>
      </c>
      <c r="AA18" s="221">
        <v>4</v>
      </c>
      <c r="AB18" s="221" t="s">
        <v>621</v>
      </c>
      <c r="AC18" s="221">
        <v>495</v>
      </c>
      <c r="AD18" s="221" t="s">
        <v>118</v>
      </c>
      <c r="AE18" s="221"/>
    </row>
    <row r="19" spans="1:31" ht="15" customHeight="1" x14ac:dyDescent="0.25">
      <c r="A19" s="221" t="s">
        <v>311</v>
      </c>
      <c r="B19" s="221" t="s">
        <v>158</v>
      </c>
      <c r="C19" s="221">
        <v>2.5000000000000001E-2</v>
      </c>
      <c r="D19" s="221" t="s">
        <v>111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180</v>
      </c>
      <c r="L19" s="221" t="s">
        <v>35</v>
      </c>
      <c r="M19" s="221" t="s">
        <v>103</v>
      </c>
      <c r="N19" s="221" t="s">
        <v>52</v>
      </c>
      <c r="O19" s="221" t="s">
        <v>53</v>
      </c>
      <c r="P19" s="221" t="s">
        <v>41</v>
      </c>
      <c r="Q19" s="221" t="s">
        <v>42</v>
      </c>
      <c r="R19" s="221" t="s">
        <v>113</v>
      </c>
      <c r="S19" s="221">
        <v>6</v>
      </c>
      <c r="T19" s="221"/>
      <c r="U19" s="221"/>
      <c r="V19" s="221" t="s">
        <v>32</v>
      </c>
      <c r="W19" s="221">
        <v>5.0000000000000001E-3</v>
      </c>
      <c r="X19" s="221"/>
      <c r="Y19" s="221" t="s">
        <v>312</v>
      </c>
      <c r="Z19" s="221" t="s">
        <v>313</v>
      </c>
      <c r="AA19" s="221">
        <v>2</v>
      </c>
      <c r="AB19" s="221"/>
      <c r="AC19" s="221"/>
      <c r="AD19" s="221"/>
      <c r="AE19" s="221"/>
    </row>
    <row r="20" spans="1:31" ht="15" customHeight="1" x14ac:dyDescent="0.25">
      <c r="A20" s="221" t="s">
        <v>1116</v>
      </c>
      <c r="B20" s="221" t="s">
        <v>158</v>
      </c>
      <c r="C20" s="221">
        <v>6.2E-2</v>
      </c>
      <c r="D20" s="221" t="s">
        <v>111</v>
      </c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900</v>
      </c>
      <c r="L20" s="221" t="s">
        <v>48</v>
      </c>
      <c r="M20" s="221" t="s">
        <v>103</v>
      </c>
      <c r="N20" s="221" t="s">
        <v>52</v>
      </c>
      <c r="O20" s="221" t="s">
        <v>53</v>
      </c>
      <c r="P20" s="221" t="s">
        <v>41</v>
      </c>
      <c r="Q20" s="221" t="s">
        <v>42</v>
      </c>
      <c r="R20" s="221" t="s">
        <v>113</v>
      </c>
      <c r="S20" s="221"/>
      <c r="T20" s="221"/>
      <c r="U20" s="221" t="s">
        <v>1117</v>
      </c>
      <c r="V20" s="221" t="s">
        <v>32</v>
      </c>
      <c r="W20" s="221"/>
      <c r="X20" s="221" t="s">
        <v>32</v>
      </c>
      <c r="Y20" s="221"/>
      <c r="Z20" s="221"/>
      <c r="AA20" s="221">
        <v>2</v>
      </c>
      <c r="AB20" s="221"/>
      <c r="AC20" s="221"/>
      <c r="AD20" s="221"/>
      <c r="AE20" s="221"/>
    </row>
    <row r="21" spans="1:31" ht="15" customHeight="1" x14ac:dyDescent="0.25">
      <c r="A21" s="221" t="s">
        <v>470</v>
      </c>
      <c r="B21" s="221" t="s">
        <v>158</v>
      </c>
      <c r="C21" s="221">
        <v>3.3000000000000002E-2</v>
      </c>
      <c r="D21" s="221" t="s">
        <v>111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300</v>
      </c>
      <c r="L21" s="221" t="s">
        <v>34</v>
      </c>
      <c r="M21" s="221" t="s">
        <v>102</v>
      </c>
      <c r="N21" s="221" t="s">
        <v>52</v>
      </c>
      <c r="O21" s="221" t="s">
        <v>53</v>
      </c>
      <c r="P21" s="221" t="s">
        <v>66</v>
      </c>
      <c r="Q21" s="221" t="s">
        <v>42</v>
      </c>
      <c r="R21" s="221" t="s">
        <v>113</v>
      </c>
      <c r="S21" s="221">
        <v>6</v>
      </c>
      <c r="T21" s="221"/>
      <c r="U21" s="221"/>
      <c r="V21" s="221" t="s">
        <v>32</v>
      </c>
      <c r="W21" s="221">
        <v>0.01</v>
      </c>
      <c r="X21" s="221" t="s">
        <v>46</v>
      </c>
      <c r="Y21" s="221" t="s">
        <v>474</v>
      </c>
      <c r="Z21" s="221" t="s">
        <v>220</v>
      </c>
      <c r="AA21" s="221">
        <v>1</v>
      </c>
      <c r="AB21" s="221" t="s">
        <v>475</v>
      </c>
      <c r="AC21" s="221">
        <v>490</v>
      </c>
      <c r="AD21" s="221" t="s">
        <v>117</v>
      </c>
      <c r="AE21" s="221"/>
    </row>
    <row r="22" spans="1:31" ht="15" customHeight="1" x14ac:dyDescent="0.25">
      <c r="A22" s="221" t="s">
        <v>280</v>
      </c>
      <c r="B22" s="221" t="s">
        <v>158</v>
      </c>
      <c r="C22" s="221">
        <v>2.9000000000000001E-2</v>
      </c>
      <c r="D22" s="221" t="s">
        <v>111</v>
      </c>
      <c r="E22" s="221">
        <v>10</v>
      </c>
      <c r="F22" s="221" t="s">
        <v>93</v>
      </c>
      <c r="G22" s="221"/>
      <c r="H22" s="221"/>
      <c r="I22" s="221" t="s">
        <v>46</v>
      </c>
      <c r="J22" s="221" t="s">
        <v>59</v>
      </c>
      <c r="K22" s="221">
        <v>120</v>
      </c>
      <c r="L22" s="221" t="s">
        <v>34</v>
      </c>
      <c r="M22" s="221" t="s">
        <v>103</v>
      </c>
      <c r="N22" s="221" t="s">
        <v>52</v>
      </c>
      <c r="O22" s="221" t="s">
        <v>53</v>
      </c>
      <c r="P22" s="221" t="s">
        <v>41</v>
      </c>
      <c r="Q22" s="221" t="s">
        <v>42</v>
      </c>
      <c r="R22" s="221" t="s">
        <v>113</v>
      </c>
      <c r="S22" s="221">
        <v>4.0000000000000001E-3</v>
      </c>
      <c r="T22" s="221"/>
      <c r="U22" s="221" t="s">
        <v>238</v>
      </c>
      <c r="V22" s="221" t="s">
        <v>32</v>
      </c>
      <c r="W22" s="221">
        <v>3.0000000000000001E-3</v>
      </c>
      <c r="X22" s="221" t="s">
        <v>46</v>
      </c>
      <c r="Y22" s="221" t="s">
        <v>230</v>
      </c>
      <c r="Z22" s="221" t="s">
        <v>228</v>
      </c>
      <c r="AA22" s="221">
        <v>2</v>
      </c>
      <c r="AB22" s="221" t="s">
        <v>127</v>
      </c>
      <c r="AC22" s="221">
        <v>4</v>
      </c>
      <c r="AD22" s="221" t="s">
        <v>116</v>
      </c>
      <c r="AE22" s="221"/>
    </row>
    <row r="23" spans="1:31" ht="15" customHeight="1" x14ac:dyDescent="0.25">
      <c r="A23" s="221" t="s">
        <v>899</v>
      </c>
      <c r="B23" s="221" t="s">
        <v>158</v>
      </c>
      <c r="C23" s="221">
        <v>0.03</v>
      </c>
      <c r="D23" s="221" t="s">
        <v>900</v>
      </c>
      <c r="E23" s="221">
        <v>10</v>
      </c>
      <c r="F23" s="221" t="s">
        <v>901</v>
      </c>
      <c r="G23" s="221"/>
      <c r="H23" s="221"/>
      <c r="I23" s="221" t="s">
        <v>902</v>
      </c>
      <c r="J23" s="221" t="s">
        <v>59</v>
      </c>
      <c r="K23" s="221">
        <v>300</v>
      </c>
      <c r="L23" s="221" t="s">
        <v>903</v>
      </c>
      <c r="M23" s="221" t="s">
        <v>103</v>
      </c>
      <c r="N23" s="221" t="s">
        <v>52</v>
      </c>
      <c r="O23" s="221" t="s">
        <v>904</v>
      </c>
      <c r="P23" s="221" t="s">
        <v>824</v>
      </c>
      <c r="Q23" s="221" t="s">
        <v>42</v>
      </c>
      <c r="R23" s="221" t="s">
        <v>113</v>
      </c>
      <c r="S23" s="221"/>
      <c r="T23" s="221"/>
      <c r="U23" s="221"/>
      <c r="V23" s="221" t="s">
        <v>905</v>
      </c>
      <c r="W23" s="221">
        <v>0.01</v>
      </c>
      <c r="X23" s="221" t="s">
        <v>906</v>
      </c>
      <c r="Y23" s="221" t="s">
        <v>907</v>
      </c>
      <c r="Z23" s="221" t="s">
        <v>908</v>
      </c>
      <c r="AA23" s="221">
        <v>5</v>
      </c>
      <c r="AB23" s="221" t="s">
        <v>909</v>
      </c>
      <c r="AC23" s="221">
        <v>309</v>
      </c>
      <c r="AD23" s="221"/>
      <c r="AE23" s="221"/>
    </row>
    <row r="24" spans="1:31" ht="15" customHeight="1" x14ac:dyDescent="0.25">
      <c r="A24" s="221" t="s">
        <v>920</v>
      </c>
      <c r="B24" s="221" t="s">
        <v>158</v>
      </c>
      <c r="C24" s="222"/>
      <c r="D24" s="221"/>
      <c r="E24" s="222">
        <v>15</v>
      </c>
      <c r="F24" s="221" t="s">
        <v>915</v>
      </c>
      <c r="G24" s="221"/>
      <c r="H24" s="221"/>
      <c r="I24" s="221" t="s">
        <v>46</v>
      </c>
      <c r="J24" s="221" t="s">
        <v>59</v>
      </c>
      <c r="K24" s="221" t="s">
        <v>916</v>
      </c>
      <c r="L24" s="221" t="s">
        <v>48</v>
      </c>
      <c r="M24" s="221" t="s">
        <v>103</v>
      </c>
      <c r="N24" s="221" t="s">
        <v>52</v>
      </c>
      <c r="O24" s="221" t="s">
        <v>53</v>
      </c>
      <c r="P24" s="221" t="s">
        <v>41</v>
      </c>
      <c r="Q24" s="221" t="s">
        <v>42</v>
      </c>
      <c r="R24" s="221" t="s">
        <v>100</v>
      </c>
      <c r="S24" s="221">
        <v>6</v>
      </c>
      <c r="T24" s="221"/>
      <c r="U24" s="221" t="s">
        <v>917</v>
      </c>
      <c r="V24" s="221" t="s">
        <v>46</v>
      </c>
      <c r="W24" s="221">
        <v>0.01</v>
      </c>
      <c r="X24" s="221" t="s">
        <v>46</v>
      </c>
      <c r="Y24" s="221" t="s">
        <v>918</v>
      </c>
      <c r="Z24" s="221" t="s">
        <v>919</v>
      </c>
      <c r="AA24" s="221">
        <v>2</v>
      </c>
      <c r="AB24" s="221" t="s">
        <v>216</v>
      </c>
      <c r="AC24" s="222">
        <v>530</v>
      </c>
      <c r="AD24" s="221" t="s">
        <v>116</v>
      </c>
      <c r="AE24" s="221"/>
    </row>
    <row r="25" spans="1:31" ht="15" customHeight="1" x14ac:dyDescent="0.25">
      <c r="A25" s="221" t="s">
        <v>480</v>
      </c>
      <c r="B25" s="221" t="s">
        <v>158</v>
      </c>
      <c r="C25" s="221">
        <v>2.5000000000000001E-2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120</v>
      </c>
      <c r="L25" s="221" t="s">
        <v>34</v>
      </c>
      <c r="M25" s="221" t="s">
        <v>103</v>
      </c>
      <c r="N25" s="221" t="s">
        <v>52</v>
      </c>
      <c r="O25" s="221" t="s">
        <v>53</v>
      </c>
      <c r="P25" s="221" t="s">
        <v>41</v>
      </c>
      <c r="Q25" s="221" t="s">
        <v>42</v>
      </c>
      <c r="R25" s="221" t="s">
        <v>113</v>
      </c>
      <c r="S25" s="221"/>
      <c r="T25" s="221"/>
      <c r="U25" s="221"/>
      <c r="V25" s="221" t="s">
        <v>32</v>
      </c>
      <c r="W25" s="221">
        <v>0.01</v>
      </c>
      <c r="X25" s="221" t="s">
        <v>32</v>
      </c>
      <c r="Y25" s="221" t="s">
        <v>489</v>
      </c>
      <c r="Z25" s="221" t="s">
        <v>490</v>
      </c>
      <c r="AA25" s="221">
        <v>1</v>
      </c>
      <c r="AB25" s="221" t="s">
        <v>491</v>
      </c>
      <c r="AC25" s="221">
        <v>220</v>
      </c>
      <c r="AD25" s="221"/>
      <c r="AE25" s="221"/>
    </row>
    <row r="26" spans="1:31" ht="15" customHeight="1" x14ac:dyDescent="0.25">
      <c r="A26" s="221" t="s">
        <v>480</v>
      </c>
      <c r="B26" s="221" t="s">
        <v>158</v>
      </c>
      <c r="C26" s="221">
        <v>2.5000000000000001E-2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120</v>
      </c>
      <c r="L26" s="221" t="s">
        <v>34</v>
      </c>
      <c r="M26" s="221" t="s">
        <v>103</v>
      </c>
      <c r="N26" s="221" t="s">
        <v>52</v>
      </c>
      <c r="O26" s="221" t="s">
        <v>53</v>
      </c>
      <c r="P26" s="221" t="s">
        <v>41</v>
      </c>
      <c r="Q26" s="221" t="s">
        <v>42</v>
      </c>
      <c r="R26" s="221" t="s">
        <v>113</v>
      </c>
      <c r="S26" s="221"/>
      <c r="T26" s="221"/>
      <c r="U26" s="221"/>
      <c r="V26" s="221" t="s">
        <v>32</v>
      </c>
      <c r="W26" s="221">
        <v>0.01</v>
      </c>
      <c r="X26" s="221" t="s">
        <v>32</v>
      </c>
      <c r="Y26" s="221" t="s">
        <v>489</v>
      </c>
      <c r="Z26" s="221" t="s">
        <v>490</v>
      </c>
      <c r="AA26" s="221">
        <v>1</v>
      </c>
      <c r="AB26" s="221" t="s">
        <v>491</v>
      </c>
      <c r="AC26" s="221">
        <v>220</v>
      </c>
      <c r="AD26" s="221"/>
      <c r="AE26" s="221"/>
    </row>
    <row r="27" spans="1:31" ht="15" customHeight="1" x14ac:dyDescent="0.25">
      <c r="A27" s="221" t="s">
        <v>575</v>
      </c>
      <c r="B27" s="221" t="s">
        <v>158</v>
      </c>
      <c r="C27" s="221">
        <v>0.05</v>
      </c>
      <c r="D27" s="221" t="s">
        <v>108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70</v>
      </c>
      <c r="K27" s="221">
        <v>300</v>
      </c>
      <c r="L27" s="221" t="s">
        <v>48</v>
      </c>
      <c r="M27" s="221" t="s">
        <v>103</v>
      </c>
      <c r="N27" s="221" t="s">
        <v>52</v>
      </c>
      <c r="O27" s="221" t="s">
        <v>53</v>
      </c>
      <c r="P27" s="221" t="s">
        <v>41</v>
      </c>
      <c r="Q27" s="221" t="s">
        <v>42</v>
      </c>
      <c r="R27" s="221" t="s">
        <v>113</v>
      </c>
      <c r="S27" s="221">
        <v>1</v>
      </c>
      <c r="T27" s="221"/>
      <c r="U27" s="221" t="s">
        <v>165</v>
      </c>
      <c r="V27" s="221" t="s">
        <v>46</v>
      </c>
      <c r="W27" s="221"/>
      <c r="X27" s="221" t="s">
        <v>46</v>
      </c>
      <c r="Y27" s="221" t="s">
        <v>554</v>
      </c>
      <c r="Z27" s="221" t="s">
        <v>555</v>
      </c>
      <c r="AA27" s="225">
        <v>44597</v>
      </c>
      <c r="AB27" s="221" t="s">
        <v>556</v>
      </c>
      <c r="AC27" s="221">
        <v>4</v>
      </c>
      <c r="AD27" s="221" t="s">
        <v>116</v>
      </c>
      <c r="AE27" s="221"/>
    </row>
    <row r="28" spans="1:31" ht="15" customHeight="1" x14ac:dyDescent="0.25">
      <c r="A28" s="221" t="s">
        <v>1247</v>
      </c>
      <c r="B28" s="221" t="s">
        <v>158</v>
      </c>
      <c r="C28" s="221">
        <v>2.1999999999999999E-2</v>
      </c>
      <c r="D28" s="221" t="s">
        <v>110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60</v>
      </c>
      <c r="L28" s="221" t="s">
        <v>34</v>
      </c>
      <c r="M28" s="221" t="s">
        <v>103</v>
      </c>
      <c r="N28" s="221" t="s">
        <v>52</v>
      </c>
      <c r="O28" s="221" t="s">
        <v>53</v>
      </c>
      <c r="P28" s="221" t="s">
        <v>41</v>
      </c>
      <c r="Q28" s="221" t="s">
        <v>42</v>
      </c>
      <c r="R28" s="221" t="s">
        <v>113</v>
      </c>
      <c r="S28" s="221">
        <v>0.5</v>
      </c>
      <c r="T28" s="221"/>
      <c r="U28" s="221" t="s">
        <v>917</v>
      </c>
      <c r="V28" s="221" t="s">
        <v>32</v>
      </c>
      <c r="W28" s="221">
        <v>0.01</v>
      </c>
      <c r="X28" s="221" t="s">
        <v>46</v>
      </c>
      <c r="Y28" s="221" t="s">
        <v>1248</v>
      </c>
      <c r="Z28" s="221" t="s">
        <v>716</v>
      </c>
      <c r="AA28" s="221">
        <v>1</v>
      </c>
      <c r="AB28" s="221" t="s">
        <v>526</v>
      </c>
      <c r="AC28" s="221">
        <v>438</v>
      </c>
      <c r="AD28" s="221" t="s">
        <v>117</v>
      </c>
      <c r="AE28" s="221"/>
    </row>
    <row r="29" spans="1:31" ht="15" customHeight="1" x14ac:dyDescent="0.25">
      <c r="A29" s="221" t="s">
        <v>338</v>
      </c>
      <c r="B29" s="221" t="s">
        <v>158</v>
      </c>
      <c r="C29" s="221" t="s">
        <v>345</v>
      </c>
      <c r="D29" s="221" t="s">
        <v>111</v>
      </c>
      <c r="E29" s="221">
        <v>10</v>
      </c>
      <c r="F29" s="221" t="s">
        <v>96</v>
      </c>
      <c r="G29" s="221"/>
      <c r="H29" s="221"/>
      <c r="I29" s="221" t="s">
        <v>32</v>
      </c>
      <c r="J29" s="221" t="s">
        <v>59</v>
      </c>
      <c r="K29" s="221">
        <v>3</v>
      </c>
      <c r="L29" s="221" t="s">
        <v>339</v>
      </c>
      <c r="M29" s="221" t="s">
        <v>103</v>
      </c>
      <c r="N29" s="221" t="s">
        <v>52</v>
      </c>
      <c r="O29" s="221" t="s">
        <v>53</v>
      </c>
      <c r="P29" s="221" t="s">
        <v>41</v>
      </c>
      <c r="Q29" s="221" t="s">
        <v>42</v>
      </c>
      <c r="R29" s="221" t="s">
        <v>113</v>
      </c>
      <c r="S29" s="221">
        <v>0</v>
      </c>
      <c r="T29" s="221"/>
      <c r="U29" s="221" t="s">
        <v>165</v>
      </c>
      <c r="V29" s="221" t="s">
        <v>32</v>
      </c>
      <c r="W29" s="221"/>
      <c r="X29" s="221"/>
      <c r="Y29" s="221" t="s">
        <v>230</v>
      </c>
      <c r="Z29" s="221" t="s">
        <v>340</v>
      </c>
      <c r="AA29" s="221">
        <v>1</v>
      </c>
      <c r="AB29" s="221" t="s">
        <v>216</v>
      </c>
      <c r="AC29" s="221">
        <v>523</v>
      </c>
      <c r="AD29" s="221" t="s">
        <v>116</v>
      </c>
      <c r="AE29" s="221"/>
    </row>
    <row r="30" spans="1:31" ht="15" customHeight="1" x14ac:dyDescent="0.25">
      <c r="A30" s="221" t="s">
        <v>692</v>
      </c>
      <c r="B30" s="221" t="s">
        <v>158</v>
      </c>
      <c r="C30" s="221">
        <v>4.4999999999999998E-2</v>
      </c>
      <c r="D30" s="221" t="s">
        <v>111</v>
      </c>
      <c r="E30" s="221">
        <v>15</v>
      </c>
      <c r="F30" s="221" t="s">
        <v>92</v>
      </c>
      <c r="G30" s="221" t="s">
        <v>95</v>
      </c>
      <c r="H30" s="221" t="s">
        <v>98</v>
      </c>
      <c r="I30" s="221" t="s">
        <v>46</v>
      </c>
      <c r="J30" s="221" t="s">
        <v>59</v>
      </c>
      <c r="K30" s="221">
        <v>30</v>
      </c>
      <c r="L30" s="221" t="s">
        <v>71</v>
      </c>
      <c r="M30" s="221" t="s">
        <v>103</v>
      </c>
      <c r="N30" s="221" t="s">
        <v>52</v>
      </c>
      <c r="O30" s="221" t="s">
        <v>53</v>
      </c>
      <c r="P30" s="221" t="s">
        <v>41</v>
      </c>
      <c r="Q30" s="221" t="s">
        <v>42</v>
      </c>
      <c r="R30" s="221" t="s">
        <v>113</v>
      </c>
      <c r="S30" s="221">
        <v>6</v>
      </c>
      <c r="T30" s="221">
        <v>5</v>
      </c>
      <c r="U30" s="221" t="s">
        <v>124</v>
      </c>
      <c r="V30" s="221" t="s">
        <v>32</v>
      </c>
      <c r="W30" s="221">
        <v>0.01</v>
      </c>
      <c r="X30" s="221" t="s">
        <v>46</v>
      </c>
      <c r="Y30" s="221" t="s">
        <v>669</v>
      </c>
      <c r="Z30" s="221" t="s">
        <v>670</v>
      </c>
      <c r="AA30" s="221">
        <v>2</v>
      </c>
      <c r="AB30" s="221" t="s">
        <v>491</v>
      </c>
      <c r="AC30" s="221">
        <v>172</v>
      </c>
      <c r="AD30" s="221" t="s">
        <v>116</v>
      </c>
      <c r="AE30" s="221"/>
    </row>
    <row r="31" spans="1:31" ht="15" customHeight="1" x14ac:dyDescent="0.25">
      <c r="A31" s="221" t="s">
        <v>1158</v>
      </c>
      <c r="B31" s="221" t="s">
        <v>158</v>
      </c>
      <c r="C31" s="221">
        <v>3.9800000000000002E-2</v>
      </c>
      <c r="D31" s="221" t="s">
        <v>111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70</v>
      </c>
      <c r="K31" s="221">
        <v>60</v>
      </c>
      <c r="L31" s="221" t="s">
        <v>34</v>
      </c>
      <c r="M31" s="221" t="s">
        <v>103</v>
      </c>
      <c r="N31" s="221" t="s">
        <v>63</v>
      </c>
      <c r="O31" s="221"/>
      <c r="P31" s="221" t="s">
        <v>34</v>
      </c>
      <c r="Q31" s="221"/>
      <c r="R31" s="221" t="s">
        <v>113</v>
      </c>
      <c r="S31" s="221">
        <v>0</v>
      </c>
      <c r="T31" s="221"/>
      <c r="U31" s="221"/>
      <c r="V31" s="221" t="s">
        <v>32</v>
      </c>
      <c r="W31" s="221">
        <v>0.04</v>
      </c>
      <c r="X31" s="221" t="s">
        <v>32</v>
      </c>
      <c r="Y31" s="221" t="s">
        <v>1164</v>
      </c>
      <c r="Z31" s="221" t="s">
        <v>1161</v>
      </c>
      <c r="AA31" s="221">
        <v>1</v>
      </c>
      <c r="AB31" s="221" t="s">
        <v>1162</v>
      </c>
      <c r="AC31" s="221">
        <v>59</v>
      </c>
      <c r="AD31" s="221" t="s">
        <v>116</v>
      </c>
      <c r="AE31" s="221"/>
    </row>
    <row r="32" spans="1:31" ht="15" customHeight="1" x14ac:dyDescent="0.25">
      <c r="A32" s="221" t="s">
        <v>1158</v>
      </c>
      <c r="B32" s="221" t="s">
        <v>158</v>
      </c>
      <c r="C32" s="221"/>
      <c r="D32" s="221"/>
      <c r="E32" s="221">
        <v>20</v>
      </c>
      <c r="F32" s="221" t="s">
        <v>93</v>
      </c>
      <c r="G32" s="221"/>
      <c r="H32" s="221"/>
      <c r="I32" s="221" t="s">
        <v>46</v>
      </c>
      <c r="J32" s="221" t="s">
        <v>70</v>
      </c>
      <c r="K32" s="221">
        <v>60</v>
      </c>
      <c r="L32" s="221" t="s">
        <v>34</v>
      </c>
      <c r="M32" s="221" t="s">
        <v>103</v>
      </c>
      <c r="N32" s="221" t="s">
        <v>63</v>
      </c>
      <c r="O32" s="221"/>
      <c r="P32" s="221" t="s">
        <v>34</v>
      </c>
      <c r="Q32" s="221"/>
      <c r="R32" s="221" t="s">
        <v>113</v>
      </c>
      <c r="S32" s="221">
        <v>0</v>
      </c>
      <c r="T32" s="221"/>
      <c r="U32" s="221"/>
      <c r="V32" s="221" t="s">
        <v>32</v>
      </c>
      <c r="W32" s="221">
        <v>0.04</v>
      </c>
      <c r="X32" s="221" t="s">
        <v>32</v>
      </c>
      <c r="Y32" s="221" t="s">
        <v>1174</v>
      </c>
      <c r="Z32" s="221" t="s">
        <v>1175</v>
      </c>
      <c r="AA32" s="221">
        <v>2</v>
      </c>
      <c r="AB32" s="221" t="s">
        <v>1162</v>
      </c>
      <c r="AC32" s="221">
        <v>59</v>
      </c>
      <c r="AD32" s="221" t="s">
        <v>116</v>
      </c>
      <c r="AE32" s="221"/>
    </row>
    <row r="33" spans="1:31" ht="15" customHeight="1" x14ac:dyDescent="0.25">
      <c r="A33" s="221" t="s">
        <v>921</v>
      </c>
      <c r="B33" s="221" t="s">
        <v>158</v>
      </c>
      <c r="C33" s="221">
        <v>3.5000000000000003E-2</v>
      </c>
      <c r="D33" s="221" t="s">
        <v>109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120</v>
      </c>
      <c r="L33" s="221" t="s">
        <v>71</v>
      </c>
      <c r="M33" s="221" t="s">
        <v>103</v>
      </c>
      <c r="N33" s="221" t="s">
        <v>39</v>
      </c>
      <c r="O33" s="221" t="s">
        <v>76</v>
      </c>
      <c r="P33" s="221" t="s">
        <v>41</v>
      </c>
      <c r="Q33" s="221"/>
      <c r="R33" s="221" t="s">
        <v>113</v>
      </c>
      <c r="S33" s="221">
        <v>5</v>
      </c>
      <c r="T33" s="221"/>
      <c r="U33" s="221" t="s">
        <v>937</v>
      </c>
      <c r="V33" s="221" t="s">
        <v>32</v>
      </c>
      <c r="W33" s="221">
        <v>0.01</v>
      </c>
      <c r="X33" s="221" t="s">
        <v>32</v>
      </c>
      <c r="Y33" s="221" t="s">
        <v>928</v>
      </c>
      <c r="Z33" s="221" t="s">
        <v>929</v>
      </c>
      <c r="AA33" s="221">
        <v>10</v>
      </c>
      <c r="AB33" s="221" t="s">
        <v>930</v>
      </c>
      <c r="AC33" s="221"/>
      <c r="AD33" s="221"/>
      <c r="AE33" s="221"/>
    </row>
    <row r="34" spans="1:31" ht="15" customHeight="1" x14ac:dyDescent="0.25">
      <c r="A34" s="221" t="s">
        <v>576</v>
      </c>
      <c r="B34" s="221" t="s">
        <v>158</v>
      </c>
      <c r="C34" s="221">
        <v>1.6E-2</v>
      </c>
      <c r="D34" s="221" t="s">
        <v>111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10</v>
      </c>
      <c r="L34" s="221" t="s">
        <v>48</v>
      </c>
      <c r="M34" s="221" t="s">
        <v>103</v>
      </c>
      <c r="N34" s="221" t="s">
        <v>52</v>
      </c>
      <c r="O34" s="221" t="s">
        <v>53</v>
      </c>
      <c r="P34" s="221" t="s">
        <v>41</v>
      </c>
      <c r="Q34" s="221"/>
      <c r="R34" s="221" t="s">
        <v>113</v>
      </c>
      <c r="S34" s="221"/>
      <c r="T34" s="221"/>
      <c r="U34" s="221"/>
      <c r="V34" s="221" t="s">
        <v>32</v>
      </c>
      <c r="W34" s="221">
        <v>0.01</v>
      </c>
      <c r="X34" s="221" t="s">
        <v>46</v>
      </c>
      <c r="Y34" s="221" t="s">
        <v>592</v>
      </c>
      <c r="Z34" s="221" t="s">
        <v>593</v>
      </c>
      <c r="AA34" s="221">
        <v>2</v>
      </c>
      <c r="AB34" s="221" t="s">
        <v>127</v>
      </c>
      <c r="AC34" s="221">
        <v>554</v>
      </c>
      <c r="AD34" s="221" t="s">
        <v>116</v>
      </c>
      <c r="AE34" s="221"/>
    </row>
    <row r="35" spans="1:31" ht="15" customHeight="1" x14ac:dyDescent="0.25">
      <c r="A35" s="221" t="s">
        <v>1318</v>
      </c>
      <c r="B35" s="221" t="s">
        <v>158</v>
      </c>
      <c r="C35" s="221">
        <v>5.3999999999999999E-2</v>
      </c>
      <c r="D35" s="221" t="s">
        <v>111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47</v>
      </c>
      <c r="K35" s="221">
        <v>120</v>
      </c>
      <c r="L35" s="221" t="s">
        <v>35</v>
      </c>
      <c r="M35" s="221" t="s">
        <v>103</v>
      </c>
      <c r="N35" s="221" t="s">
        <v>52</v>
      </c>
      <c r="O35" s="221" t="s">
        <v>53</v>
      </c>
      <c r="P35" s="221" t="s">
        <v>66</v>
      </c>
      <c r="Q35" s="221" t="s">
        <v>42</v>
      </c>
      <c r="R35" s="221" t="s">
        <v>113</v>
      </c>
      <c r="S35" s="221"/>
      <c r="T35" s="221"/>
      <c r="U35" s="221" t="s">
        <v>890</v>
      </c>
      <c r="V35" s="221" t="s">
        <v>32</v>
      </c>
      <c r="W35" s="221">
        <v>0.01</v>
      </c>
      <c r="X35" s="221" t="s">
        <v>46</v>
      </c>
      <c r="Y35" s="221" t="s">
        <v>1308</v>
      </c>
      <c r="Z35" s="221" t="s">
        <v>641</v>
      </c>
      <c r="AA35" s="221">
        <v>2</v>
      </c>
      <c r="AB35" s="221" t="s">
        <v>1309</v>
      </c>
      <c r="AC35" s="221">
        <v>600</v>
      </c>
      <c r="AD35" s="221" t="s">
        <v>116</v>
      </c>
      <c r="AE35" s="221"/>
    </row>
    <row r="36" spans="1:31" ht="15" customHeight="1" x14ac:dyDescent="0.25">
      <c r="A36" s="221" t="s">
        <v>1115</v>
      </c>
      <c r="B36" s="221" t="s">
        <v>158</v>
      </c>
      <c r="C36" s="221">
        <v>0.1</v>
      </c>
      <c r="D36" s="221"/>
      <c r="E36" s="221">
        <v>10</v>
      </c>
      <c r="F36" s="221" t="s">
        <v>93</v>
      </c>
      <c r="G36" s="221"/>
      <c r="H36" s="221"/>
      <c r="I36" s="221"/>
      <c r="J36" s="221" t="s">
        <v>1109</v>
      </c>
      <c r="K36" s="221">
        <v>10</v>
      </c>
      <c r="L36" s="221" t="s">
        <v>1110</v>
      </c>
      <c r="M36" s="221" t="s">
        <v>103</v>
      </c>
      <c r="N36" s="221" t="s">
        <v>52</v>
      </c>
      <c r="O36" s="221"/>
      <c r="P36" s="221" t="s">
        <v>824</v>
      </c>
      <c r="Q36" s="221"/>
      <c r="R36" s="221"/>
      <c r="S36" s="221"/>
      <c r="T36" s="221"/>
      <c r="U36" s="221"/>
      <c r="V36" s="221"/>
      <c r="W36" s="221"/>
      <c r="X36" s="221" t="s">
        <v>826</v>
      </c>
      <c r="Y36" s="221"/>
      <c r="Z36" s="221" t="s">
        <v>1114</v>
      </c>
      <c r="AA36" s="221">
        <v>2</v>
      </c>
      <c r="AB36" s="221"/>
      <c r="AC36" s="221"/>
      <c r="AD36" s="221"/>
      <c r="AE36" s="221"/>
    </row>
    <row r="37" spans="1:31" ht="15" customHeight="1" x14ac:dyDescent="0.25">
      <c r="A37" s="221" t="s">
        <v>1074</v>
      </c>
      <c r="B37" s="221" t="s">
        <v>158</v>
      </c>
      <c r="C37" s="221">
        <v>2.5000000000000001E-2</v>
      </c>
      <c r="D37" s="221" t="s">
        <v>111</v>
      </c>
      <c r="E37" s="221" t="s">
        <v>1044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1200</v>
      </c>
      <c r="L37" s="221" t="s">
        <v>34</v>
      </c>
      <c r="M37" s="221" t="s">
        <v>103</v>
      </c>
      <c r="N37" s="221" t="s">
        <v>39</v>
      </c>
      <c r="O37" s="221" t="s">
        <v>89</v>
      </c>
      <c r="P37" s="221" t="s">
        <v>41</v>
      </c>
      <c r="Q37" s="221" t="s">
        <v>42</v>
      </c>
      <c r="R37" s="221" t="s">
        <v>113</v>
      </c>
      <c r="S37" s="221" t="s">
        <v>1057</v>
      </c>
      <c r="T37" s="221" t="s">
        <v>1059</v>
      </c>
      <c r="U37" s="221" t="s">
        <v>664</v>
      </c>
      <c r="V37" s="221" t="s">
        <v>32</v>
      </c>
      <c r="W37" s="221" t="s">
        <v>397</v>
      </c>
      <c r="X37" s="221" t="s">
        <v>32</v>
      </c>
      <c r="Y37" s="221" t="s">
        <v>1047</v>
      </c>
      <c r="Z37" s="221" t="s">
        <v>1048</v>
      </c>
      <c r="AA37" s="221">
        <v>1.3</v>
      </c>
      <c r="AB37" s="221" t="s">
        <v>679</v>
      </c>
      <c r="AC37" s="221">
        <v>440</v>
      </c>
      <c r="AD37" s="221" t="s">
        <v>116</v>
      </c>
      <c r="AE37" s="221"/>
    </row>
    <row r="38" spans="1:31" ht="15" customHeight="1" x14ac:dyDescent="0.25">
      <c r="A38" s="221" t="s">
        <v>1074</v>
      </c>
      <c r="B38" s="221" t="s">
        <v>158</v>
      </c>
      <c r="C38" s="221">
        <v>1.6E-2</v>
      </c>
      <c r="D38" s="221" t="s">
        <v>111</v>
      </c>
      <c r="E38" s="221" t="s">
        <v>1044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1200</v>
      </c>
      <c r="L38" s="221" t="s">
        <v>34</v>
      </c>
      <c r="M38" s="221" t="s">
        <v>103</v>
      </c>
      <c r="N38" s="221" t="s">
        <v>52</v>
      </c>
      <c r="O38" s="221" t="s">
        <v>53</v>
      </c>
      <c r="P38" s="221" t="s">
        <v>41</v>
      </c>
      <c r="Q38" s="221" t="s">
        <v>42</v>
      </c>
      <c r="R38" s="221" t="s">
        <v>113</v>
      </c>
      <c r="S38" s="221"/>
      <c r="T38" s="221"/>
      <c r="U38" s="221" t="s">
        <v>165</v>
      </c>
      <c r="V38" s="221" t="s">
        <v>32</v>
      </c>
      <c r="W38" s="221" t="s">
        <v>397</v>
      </c>
      <c r="X38" s="221" t="s">
        <v>46</v>
      </c>
      <c r="Y38" s="221" t="s">
        <v>1062</v>
      </c>
      <c r="Z38" s="221" t="s">
        <v>1048</v>
      </c>
      <c r="AA38" s="221" t="s">
        <v>1063</v>
      </c>
      <c r="AB38" s="221" t="s">
        <v>679</v>
      </c>
      <c r="AC38" s="221">
        <v>300</v>
      </c>
      <c r="AD38" s="221" t="s">
        <v>116</v>
      </c>
      <c r="AE38" s="221"/>
    </row>
    <row r="39" spans="1:31" ht="15" customHeight="1" x14ac:dyDescent="0.25">
      <c r="A39" s="221" t="s">
        <v>1074</v>
      </c>
      <c r="B39" s="221" t="s">
        <v>158</v>
      </c>
      <c r="C39" s="221">
        <v>4.3999999999999997E-2</v>
      </c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 t="s">
        <v>1050</v>
      </c>
      <c r="X39" s="221"/>
      <c r="Y39" s="221"/>
      <c r="Z39" s="221"/>
      <c r="AA39" s="221"/>
      <c r="AB39" s="221"/>
      <c r="AC39" s="221"/>
      <c r="AD39" s="221"/>
      <c r="AE39" s="221"/>
    </row>
    <row r="40" spans="1:31" ht="15" customHeight="1" x14ac:dyDescent="0.25">
      <c r="A40" s="221" t="s">
        <v>1074</v>
      </c>
      <c r="B40" s="221" t="s">
        <v>158</v>
      </c>
      <c r="C40" s="221">
        <v>4.5999999999999999E-2</v>
      </c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 t="s">
        <v>1050</v>
      </c>
      <c r="X40" s="221"/>
      <c r="Y40" s="221"/>
      <c r="Z40" s="221"/>
      <c r="AA40" s="221"/>
      <c r="AB40" s="221"/>
      <c r="AC40" s="221"/>
      <c r="AD40" s="221"/>
      <c r="AE40" s="221"/>
    </row>
    <row r="41" spans="1:31" ht="15" customHeight="1" x14ac:dyDescent="0.25">
      <c r="A41" s="221" t="s">
        <v>224</v>
      </c>
      <c r="B41" s="221" t="s">
        <v>158</v>
      </c>
      <c r="C41" s="221">
        <v>1.7299999999999999E-2</v>
      </c>
      <c r="D41" s="221" t="s">
        <v>111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120</v>
      </c>
      <c r="L41" s="221" t="s">
        <v>48</v>
      </c>
      <c r="M41" s="221" t="s">
        <v>103</v>
      </c>
      <c r="N41" s="221" t="s">
        <v>52</v>
      </c>
      <c r="O41" s="221" t="s">
        <v>53</v>
      </c>
      <c r="P41" s="221" t="s">
        <v>41</v>
      </c>
      <c r="Q41" s="221"/>
      <c r="R41" s="221" t="s">
        <v>113</v>
      </c>
      <c r="S41" s="221"/>
      <c r="T41" s="221"/>
      <c r="U41" s="221"/>
      <c r="V41" s="221" t="s">
        <v>32</v>
      </c>
      <c r="W41" s="221" t="s">
        <v>213</v>
      </c>
      <c r="X41" s="221" t="s">
        <v>46</v>
      </c>
      <c r="Y41" s="221" t="s">
        <v>214</v>
      </c>
      <c r="Z41" s="221" t="s">
        <v>215</v>
      </c>
      <c r="AA41" s="221">
        <v>1</v>
      </c>
      <c r="AB41" s="221" t="s">
        <v>216</v>
      </c>
      <c r="AC41" s="221">
        <v>250</v>
      </c>
      <c r="AD41" s="221" t="s">
        <v>116</v>
      </c>
      <c r="AE41" s="221"/>
    </row>
    <row r="42" spans="1:31" ht="15" customHeight="1" x14ac:dyDescent="0.25">
      <c r="A42" s="221" t="s">
        <v>722</v>
      </c>
      <c r="B42" s="221" t="s">
        <v>158</v>
      </c>
      <c r="C42" s="221">
        <v>2.5999999999999999E-2</v>
      </c>
      <c r="D42" s="221" t="s">
        <v>110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120</v>
      </c>
      <c r="L42" s="221" t="s">
        <v>34</v>
      </c>
      <c r="M42" s="221" t="s">
        <v>103</v>
      </c>
      <c r="N42" s="221" t="s">
        <v>52</v>
      </c>
      <c r="O42" s="221" t="s">
        <v>53</v>
      </c>
      <c r="P42" s="221" t="s">
        <v>41</v>
      </c>
      <c r="Q42" s="221" t="s">
        <v>42</v>
      </c>
      <c r="R42" s="221" t="s">
        <v>113</v>
      </c>
      <c r="S42" s="221" t="s">
        <v>181</v>
      </c>
      <c r="T42" s="221"/>
      <c r="U42" s="221"/>
      <c r="V42" s="221" t="s">
        <v>32</v>
      </c>
      <c r="W42" s="221">
        <v>0.01</v>
      </c>
      <c r="X42" s="221" t="s">
        <v>46</v>
      </c>
      <c r="Y42" s="221">
        <v>7010</v>
      </c>
      <c r="Z42" s="221" t="s">
        <v>716</v>
      </c>
      <c r="AA42" s="221">
        <v>1</v>
      </c>
      <c r="AB42" s="221" t="s">
        <v>127</v>
      </c>
      <c r="AC42" s="221">
        <v>696</v>
      </c>
      <c r="AD42" s="221" t="s">
        <v>117</v>
      </c>
      <c r="AE42" s="221"/>
    </row>
    <row r="43" spans="1:31" ht="15" customHeight="1" x14ac:dyDescent="0.25">
      <c r="A43" s="221" t="s">
        <v>1107</v>
      </c>
      <c r="B43" s="221" t="s">
        <v>158</v>
      </c>
      <c r="C43" s="221">
        <v>1.7000000000000001E-2</v>
      </c>
      <c r="D43" s="221" t="s">
        <v>110</v>
      </c>
      <c r="E43" s="221">
        <v>10</v>
      </c>
      <c r="F43" s="221" t="s">
        <v>93</v>
      </c>
      <c r="G43" s="221"/>
      <c r="H43" s="221"/>
      <c r="I43" s="221" t="s">
        <v>32</v>
      </c>
      <c r="J43" s="221" t="s">
        <v>59</v>
      </c>
      <c r="K43" s="221">
        <v>60</v>
      </c>
      <c r="L43" s="221" t="s">
        <v>48</v>
      </c>
      <c r="M43" s="221" t="s">
        <v>103</v>
      </c>
      <c r="N43" s="221" t="s">
        <v>52</v>
      </c>
      <c r="O43" s="221" t="s">
        <v>53</v>
      </c>
      <c r="P43" s="221" t="s">
        <v>41</v>
      </c>
      <c r="Q43" s="221" t="s">
        <v>42</v>
      </c>
      <c r="R43" s="221" t="s">
        <v>113</v>
      </c>
      <c r="S43" s="221"/>
      <c r="T43" s="221"/>
      <c r="U43" s="221"/>
      <c r="V43" s="221" t="s">
        <v>32</v>
      </c>
      <c r="W43" s="221">
        <v>0.01</v>
      </c>
      <c r="X43" s="221" t="s">
        <v>46</v>
      </c>
      <c r="Y43" s="221" t="s">
        <v>230</v>
      </c>
      <c r="Z43" s="221" t="s">
        <v>1087</v>
      </c>
      <c r="AA43" s="221">
        <v>1</v>
      </c>
      <c r="AB43" s="221" t="s">
        <v>1088</v>
      </c>
      <c r="AC43" s="221">
        <v>350</v>
      </c>
      <c r="AD43" s="221" t="s">
        <v>116</v>
      </c>
      <c r="AE43" s="221"/>
    </row>
    <row r="44" spans="1:31" ht="15" customHeight="1" x14ac:dyDescent="0.25">
      <c r="A44" s="221" t="s">
        <v>668</v>
      </c>
      <c r="B44" s="221" t="s">
        <v>158</v>
      </c>
      <c r="C44" s="221"/>
      <c r="D44" s="221" t="s">
        <v>108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47</v>
      </c>
      <c r="K44" s="221">
        <v>120</v>
      </c>
      <c r="L44" s="221" t="s">
        <v>48</v>
      </c>
      <c r="M44" s="221" t="s">
        <v>103</v>
      </c>
      <c r="N44" s="221" t="s">
        <v>52</v>
      </c>
      <c r="O44" s="221" t="s">
        <v>53</v>
      </c>
      <c r="P44" s="221" t="s">
        <v>41</v>
      </c>
      <c r="Q44" s="221" t="s">
        <v>42</v>
      </c>
      <c r="R44" s="221" t="s">
        <v>113</v>
      </c>
      <c r="S44" s="221"/>
      <c r="T44" s="221"/>
      <c r="U44" s="221"/>
      <c r="V44" s="221" t="s">
        <v>32</v>
      </c>
      <c r="W44" s="221">
        <v>2E-3</v>
      </c>
      <c r="X44" s="221" t="s">
        <v>46</v>
      </c>
      <c r="Y44" s="221"/>
      <c r="Z44" s="221"/>
      <c r="AA44" s="221"/>
      <c r="AB44" s="221"/>
      <c r="AC44" s="221">
        <v>150</v>
      </c>
      <c r="AD44" s="221" t="s">
        <v>116</v>
      </c>
      <c r="AE44" s="221"/>
    </row>
    <row r="45" spans="1:31" ht="15" customHeight="1" x14ac:dyDescent="0.25">
      <c r="A45" s="221" t="s">
        <v>1075</v>
      </c>
      <c r="B45" s="221" t="s">
        <v>158</v>
      </c>
      <c r="C45" s="221">
        <v>5.3999999999999999E-2</v>
      </c>
      <c r="D45" s="221" t="s">
        <v>111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900</v>
      </c>
      <c r="L45" s="221" t="s">
        <v>48</v>
      </c>
      <c r="M45" s="221" t="s">
        <v>103</v>
      </c>
      <c r="N45" s="221" t="s">
        <v>39</v>
      </c>
      <c r="O45" s="221" t="s">
        <v>76</v>
      </c>
      <c r="P45" s="221" t="s">
        <v>41</v>
      </c>
      <c r="Q45" s="221" t="s">
        <v>42</v>
      </c>
      <c r="R45" s="221" t="s">
        <v>113</v>
      </c>
      <c r="S45" s="221">
        <v>10</v>
      </c>
      <c r="T45" s="221"/>
      <c r="U45" s="221" t="s">
        <v>322</v>
      </c>
      <c r="V45" s="221" t="s">
        <v>32</v>
      </c>
      <c r="W45" s="221">
        <v>5.0000000000000001E-3</v>
      </c>
      <c r="X45" s="221" t="s">
        <v>32</v>
      </c>
      <c r="Y45" s="221" t="s">
        <v>1076</v>
      </c>
      <c r="Z45" s="221" t="s">
        <v>1077</v>
      </c>
      <c r="AA45" s="221">
        <v>5</v>
      </c>
      <c r="AB45" s="221" t="s">
        <v>1078</v>
      </c>
      <c r="AC45" s="221">
        <v>830</v>
      </c>
      <c r="AD45" s="221" t="s">
        <v>116</v>
      </c>
      <c r="AE45" s="221"/>
    </row>
    <row r="46" spans="1:31" ht="15" customHeight="1" x14ac:dyDescent="0.25">
      <c r="A46" s="221" t="s">
        <v>1140</v>
      </c>
      <c r="B46" s="221" t="s">
        <v>158</v>
      </c>
      <c r="C46" s="221"/>
      <c r="D46" s="221"/>
      <c r="E46" s="221">
        <v>10</v>
      </c>
      <c r="F46" s="221" t="s">
        <v>93</v>
      </c>
      <c r="G46" s="221"/>
      <c r="H46" s="221"/>
      <c r="I46" s="221" t="s">
        <v>46</v>
      </c>
      <c r="J46" s="221" t="s">
        <v>47</v>
      </c>
      <c r="K46" s="221">
        <v>180</v>
      </c>
      <c r="L46" s="221" t="s">
        <v>35</v>
      </c>
      <c r="M46" s="221" t="s">
        <v>103</v>
      </c>
      <c r="N46" s="221" t="s">
        <v>52</v>
      </c>
      <c r="O46" s="221" t="s">
        <v>53</v>
      </c>
      <c r="P46" s="221" t="s">
        <v>41</v>
      </c>
      <c r="Q46" s="221" t="s">
        <v>42</v>
      </c>
      <c r="R46" s="221" t="s">
        <v>113</v>
      </c>
      <c r="S46" s="221">
        <v>0</v>
      </c>
      <c r="T46" s="221"/>
      <c r="U46" s="221" t="s">
        <v>165</v>
      </c>
      <c r="V46" s="221" t="s">
        <v>32</v>
      </c>
      <c r="W46" s="221">
        <v>0.01</v>
      </c>
      <c r="X46" s="221" t="s">
        <v>46</v>
      </c>
      <c r="Y46" s="221" t="s">
        <v>1133</v>
      </c>
      <c r="Z46" s="221" t="s">
        <v>1134</v>
      </c>
      <c r="AA46" s="221">
        <v>0.5</v>
      </c>
      <c r="AB46" s="221" t="s">
        <v>526</v>
      </c>
      <c r="AC46" s="221">
        <v>300</v>
      </c>
      <c r="AD46" s="221" t="s">
        <v>116</v>
      </c>
      <c r="AE46" s="221"/>
    </row>
    <row r="47" spans="1:31" ht="15" customHeight="1" x14ac:dyDescent="0.25">
      <c r="A47" s="221" t="s">
        <v>497</v>
      </c>
      <c r="B47" s="221" t="s">
        <v>158</v>
      </c>
      <c r="C47" s="221">
        <v>3.6400000000000002E-2</v>
      </c>
      <c r="D47" s="221" t="s">
        <v>109</v>
      </c>
      <c r="E47" s="221">
        <v>10</v>
      </c>
      <c r="F47" s="221" t="s">
        <v>93</v>
      </c>
      <c r="G47" s="221"/>
      <c r="H47" s="221"/>
      <c r="I47" s="221" t="s">
        <v>46</v>
      </c>
      <c r="J47" s="221" t="s">
        <v>59</v>
      </c>
      <c r="K47" s="221">
        <v>180</v>
      </c>
      <c r="L47" s="221" t="s">
        <v>48</v>
      </c>
      <c r="M47" s="221" t="s">
        <v>103</v>
      </c>
      <c r="N47" s="221" t="s">
        <v>63</v>
      </c>
      <c r="O47" s="221"/>
      <c r="P47" s="221"/>
      <c r="Q47" s="221"/>
      <c r="R47" s="221" t="s">
        <v>113</v>
      </c>
      <c r="S47" s="221">
        <v>6</v>
      </c>
      <c r="T47" s="221"/>
      <c r="U47" s="221"/>
      <c r="V47" s="221" t="s">
        <v>32</v>
      </c>
      <c r="W47" s="221" t="s">
        <v>397</v>
      </c>
      <c r="X47" s="221" t="s">
        <v>46</v>
      </c>
      <c r="Y47" s="221" t="s">
        <v>503</v>
      </c>
      <c r="Z47" s="221" t="s">
        <v>504</v>
      </c>
      <c r="AA47" s="221">
        <v>3</v>
      </c>
      <c r="AB47" s="221" t="s">
        <v>505</v>
      </c>
      <c r="AC47" s="221">
        <v>28</v>
      </c>
      <c r="AD47" s="221" t="s">
        <v>116</v>
      </c>
      <c r="AE47" s="221"/>
    </row>
    <row r="48" spans="1:31" ht="15" customHeight="1" x14ac:dyDescent="0.25">
      <c r="A48" s="221" t="s">
        <v>1246</v>
      </c>
      <c r="B48" s="221" t="s">
        <v>162</v>
      </c>
      <c r="C48" s="221">
        <v>3.7999999999999999E-2</v>
      </c>
      <c r="D48" s="221" t="s">
        <v>109</v>
      </c>
      <c r="E48" s="221">
        <v>10</v>
      </c>
      <c r="F48" s="221" t="s">
        <v>96</v>
      </c>
      <c r="G48" s="221"/>
      <c r="H48" s="221"/>
      <c r="I48" s="221" t="s">
        <v>32</v>
      </c>
      <c r="J48" s="221" t="s">
        <v>47</v>
      </c>
      <c r="K48" s="221">
        <v>60</v>
      </c>
      <c r="L48" s="221" t="s">
        <v>48</v>
      </c>
      <c r="M48" s="221" t="s">
        <v>103</v>
      </c>
      <c r="N48" s="221" t="s">
        <v>52</v>
      </c>
      <c r="O48" s="221" t="s">
        <v>53</v>
      </c>
      <c r="P48" s="221" t="s">
        <v>41</v>
      </c>
      <c r="Q48" s="221" t="s">
        <v>42</v>
      </c>
      <c r="R48" s="221" t="s">
        <v>113</v>
      </c>
      <c r="S48" s="221">
        <v>0</v>
      </c>
      <c r="T48" s="221"/>
      <c r="U48" s="221"/>
      <c r="V48" s="221" t="s">
        <v>32</v>
      </c>
      <c r="W48" s="221">
        <v>0.01</v>
      </c>
      <c r="X48" s="221" t="s">
        <v>46</v>
      </c>
      <c r="Y48" s="221" t="s">
        <v>628</v>
      </c>
      <c r="Z48" s="221" t="s">
        <v>467</v>
      </c>
      <c r="AA48" s="221">
        <v>3</v>
      </c>
      <c r="AB48" s="221" t="s">
        <v>1204</v>
      </c>
      <c r="AC48" s="221">
        <v>7</v>
      </c>
      <c r="AD48" s="221" t="s">
        <v>116</v>
      </c>
      <c r="AE48" s="221"/>
    </row>
    <row r="49" spans="1:31" ht="15" customHeight="1" x14ac:dyDescent="0.25">
      <c r="A49" s="221" t="s">
        <v>1246</v>
      </c>
      <c r="B49" s="221" t="s">
        <v>162</v>
      </c>
      <c r="C49" s="221">
        <v>6.7000000000000004E-2</v>
      </c>
      <c r="D49" s="221" t="s">
        <v>111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600</v>
      </c>
      <c r="L49" s="221" t="s">
        <v>48</v>
      </c>
      <c r="M49" s="221" t="s">
        <v>103</v>
      </c>
      <c r="N49" s="221" t="s">
        <v>52</v>
      </c>
      <c r="O49" s="221" t="s">
        <v>53</v>
      </c>
      <c r="P49" s="221" t="s">
        <v>41</v>
      </c>
      <c r="Q49" s="221" t="s">
        <v>42</v>
      </c>
      <c r="R49" s="221" t="s">
        <v>113</v>
      </c>
      <c r="S49" s="221">
        <v>0</v>
      </c>
      <c r="T49" s="221"/>
      <c r="U49" s="221"/>
      <c r="V49" s="221" t="s">
        <v>32</v>
      </c>
      <c r="W49" s="221">
        <v>0.05</v>
      </c>
      <c r="X49" s="221" t="s">
        <v>46</v>
      </c>
      <c r="Y49" s="221" t="s">
        <v>628</v>
      </c>
      <c r="Z49" s="221" t="s">
        <v>467</v>
      </c>
      <c r="AA49" s="221">
        <v>3</v>
      </c>
      <c r="AB49" s="221" t="s">
        <v>1204</v>
      </c>
      <c r="AC49" s="221">
        <v>107</v>
      </c>
      <c r="AD49" s="221" t="s">
        <v>116</v>
      </c>
      <c r="AE49" s="221"/>
    </row>
    <row r="50" spans="1:31" ht="15" customHeight="1" x14ac:dyDescent="0.25">
      <c r="A50" s="221" t="s">
        <v>414</v>
      </c>
      <c r="B50" s="221" t="s">
        <v>162</v>
      </c>
      <c r="C50" s="221">
        <v>1.2E-2</v>
      </c>
      <c r="D50" s="221" t="s">
        <v>111</v>
      </c>
      <c r="E50" s="221">
        <v>10</v>
      </c>
      <c r="F50" s="221" t="s">
        <v>93</v>
      </c>
      <c r="G50" s="221"/>
      <c r="H50" s="221"/>
      <c r="I50" s="221" t="s">
        <v>415</v>
      </c>
      <c r="J50" s="221" t="s">
        <v>59</v>
      </c>
      <c r="K50" s="221">
        <v>10</v>
      </c>
      <c r="L50" s="221" t="s">
        <v>48</v>
      </c>
      <c r="M50" s="221" t="s">
        <v>103</v>
      </c>
      <c r="N50" s="221" t="s">
        <v>52</v>
      </c>
      <c r="O50" s="221" t="s">
        <v>53</v>
      </c>
      <c r="P50" s="221" t="s">
        <v>41</v>
      </c>
      <c r="Q50" s="221" t="s">
        <v>42</v>
      </c>
      <c r="R50" s="221" t="s">
        <v>113</v>
      </c>
      <c r="S50" s="221"/>
      <c r="T50" s="221"/>
      <c r="U50" s="221" t="s">
        <v>165</v>
      </c>
      <c r="V50" s="221" t="s">
        <v>32</v>
      </c>
      <c r="W50" s="221">
        <v>0.01</v>
      </c>
      <c r="X50" s="221"/>
      <c r="Y50" s="221" t="s">
        <v>416</v>
      </c>
      <c r="Z50" s="221" t="s">
        <v>424</v>
      </c>
      <c r="AA50" s="221">
        <v>2</v>
      </c>
      <c r="AB50" s="221" t="s">
        <v>417</v>
      </c>
      <c r="AC50" s="221">
        <v>800</v>
      </c>
      <c r="AD50" s="221" t="s">
        <v>116</v>
      </c>
      <c r="AE50" s="221"/>
    </row>
    <row r="51" spans="1:31" ht="15" customHeight="1" x14ac:dyDescent="0.25">
      <c r="A51" s="221" t="s">
        <v>164</v>
      </c>
      <c r="B51" s="221" t="s">
        <v>162</v>
      </c>
      <c r="C51" s="222">
        <v>1.12E-2</v>
      </c>
      <c r="D51" s="221" t="s">
        <v>111</v>
      </c>
      <c r="E51" s="221">
        <v>10</v>
      </c>
      <c r="F51" s="221" t="s">
        <v>132</v>
      </c>
      <c r="G51" s="221"/>
      <c r="H51" s="221"/>
      <c r="I51" s="221" t="s">
        <v>46</v>
      </c>
      <c r="J51" s="221" t="s">
        <v>59</v>
      </c>
      <c r="K51" s="221">
        <v>300</v>
      </c>
      <c r="L51" s="221" t="s">
        <v>150</v>
      </c>
      <c r="M51" s="221" t="s">
        <v>103</v>
      </c>
      <c r="N51" s="221" t="s">
        <v>52</v>
      </c>
      <c r="O51" s="221" t="s">
        <v>53</v>
      </c>
      <c r="P51" s="221" t="s">
        <v>41</v>
      </c>
      <c r="Q51" s="221" t="s">
        <v>42</v>
      </c>
      <c r="R51" s="221" t="s">
        <v>113</v>
      </c>
      <c r="S51" s="221">
        <v>0</v>
      </c>
      <c r="T51" s="221"/>
      <c r="U51" s="221" t="s">
        <v>124</v>
      </c>
      <c r="V51" s="221" t="s">
        <v>32</v>
      </c>
      <c r="W51" s="221">
        <v>1E-3</v>
      </c>
      <c r="X51" s="221" t="s">
        <v>46</v>
      </c>
      <c r="Y51" s="221" t="s">
        <v>151</v>
      </c>
      <c r="Z51" s="221" t="s">
        <v>152</v>
      </c>
      <c r="AA51" s="221">
        <v>3</v>
      </c>
      <c r="AB51" s="221" t="s">
        <v>153</v>
      </c>
      <c r="AC51" s="221">
        <v>208</v>
      </c>
      <c r="AD51" s="221" t="s">
        <v>116</v>
      </c>
      <c r="AE51" s="221"/>
    </row>
    <row r="52" spans="1:31" ht="15" customHeight="1" x14ac:dyDescent="0.25">
      <c r="A52" s="221" t="s">
        <v>350</v>
      </c>
      <c r="B52" s="221" t="s">
        <v>162</v>
      </c>
      <c r="C52" s="221">
        <v>6.0000000000000001E-3</v>
      </c>
      <c r="D52" s="221" t="s">
        <v>110</v>
      </c>
      <c r="E52" s="221">
        <v>5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180</v>
      </c>
      <c r="L52" s="221" t="s">
        <v>34</v>
      </c>
      <c r="M52" s="221" t="s">
        <v>103</v>
      </c>
      <c r="N52" s="221" t="s">
        <v>52</v>
      </c>
      <c r="O52" s="221" t="s">
        <v>53</v>
      </c>
      <c r="P52" s="221" t="s">
        <v>41</v>
      </c>
      <c r="Q52" s="221" t="s">
        <v>42</v>
      </c>
      <c r="R52" s="221" t="s">
        <v>113</v>
      </c>
      <c r="S52" s="221">
        <v>0.1</v>
      </c>
      <c r="T52" s="221"/>
      <c r="U52" s="221" t="s">
        <v>395</v>
      </c>
      <c r="V52" s="221" t="s">
        <v>32</v>
      </c>
      <c r="W52" s="221">
        <v>0.01</v>
      </c>
      <c r="X52" s="221" t="s">
        <v>46</v>
      </c>
      <c r="Y52" s="221" t="s">
        <v>230</v>
      </c>
      <c r="Z52" s="221" t="s">
        <v>215</v>
      </c>
      <c r="AA52" s="221">
        <v>2</v>
      </c>
      <c r="AB52" s="221" t="s">
        <v>127</v>
      </c>
      <c r="AC52" s="221" t="s">
        <v>353</v>
      </c>
      <c r="AD52" s="221" t="s">
        <v>116</v>
      </c>
      <c r="AE52" s="221"/>
    </row>
    <row r="53" spans="1:31" ht="15" customHeight="1" x14ac:dyDescent="0.25">
      <c r="A53" s="221" t="s">
        <v>211</v>
      </c>
      <c r="B53" s="221" t="s">
        <v>162</v>
      </c>
      <c r="C53" s="221">
        <v>1.2699999999999999E-2</v>
      </c>
      <c r="D53" s="221" t="s">
        <v>109</v>
      </c>
      <c r="E53" s="221">
        <v>15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600</v>
      </c>
      <c r="L53" s="221" t="s">
        <v>34</v>
      </c>
      <c r="M53" s="221" t="s">
        <v>103</v>
      </c>
      <c r="N53" s="221" t="s">
        <v>39</v>
      </c>
      <c r="O53" s="221" t="s">
        <v>89</v>
      </c>
      <c r="P53" s="221" t="s">
        <v>41</v>
      </c>
      <c r="Q53" s="221" t="s">
        <v>42</v>
      </c>
      <c r="R53" s="221" t="s">
        <v>113</v>
      </c>
      <c r="S53" s="221" t="s">
        <v>181</v>
      </c>
      <c r="T53" s="221" t="s">
        <v>182</v>
      </c>
      <c r="U53" s="221" t="s">
        <v>193</v>
      </c>
      <c r="V53" s="221" t="s">
        <v>32</v>
      </c>
      <c r="W53" s="221">
        <v>5.0000000000000001E-3</v>
      </c>
      <c r="X53" s="221" t="s">
        <v>32</v>
      </c>
      <c r="Y53" s="221" t="s">
        <v>194</v>
      </c>
      <c r="Z53" s="221"/>
      <c r="AA53" s="221">
        <v>5</v>
      </c>
      <c r="AB53" s="221" t="s">
        <v>186</v>
      </c>
      <c r="AC53" s="221">
        <v>320</v>
      </c>
      <c r="AD53" s="221" t="s">
        <v>116</v>
      </c>
      <c r="AE53" s="221"/>
    </row>
    <row r="54" spans="1:31" ht="15" customHeight="1" x14ac:dyDescent="0.25">
      <c r="A54" s="221" t="s">
        <v>889</v>
      </c>
      <c r="B54" s="221" t="s">
        <v>162</v>
      </c>
      <c r="C54" s="221">
        <v>1.0999999999999999E-2</v>
      </c>
      <c r="D54" s="221" t="s">
        <v>109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5</v>
      </c>
      <c r="L54" s="221" t="s">
        <v>48</v>
      </c>
      <c r="M54" s="221" t="s">
        <v>103</v>
      </c>
      <c r="N54" s="221" t="s">
        <v>52</v>
      </c>
      <c r="O54" s="221" t="s">
        <v>53</v>
      </c>
      <c r="P54" s="221" t="s">
        <v>41</v>
      </c>
      <c r="Q54" s="221" t="s">
        <v>55</v>
      </c>
      <c r="R54" s="221" t="s">
        <v>113</v>
      </c>
      <c r="S54" s="221">
        <v>0</v>
      </c>
      <c r="T54" s="221" t="s">
        <v>55</v>
      </c>
      <c r="U54" s="221" t="s">
        <v>890</v>
      </c>
      <c r="V54" s="221" t="s">
        <v>32</v>
      </c>
      <c r="W54" s="221">
        <v>0.01</v>
      </c>
      <c r="X54" s="221" t="s">
        <v>46</v>
      </c>
      <c r="Y54" s="221" t="s">
        <v>230</v>
      </c>
      <c r="Z54" s="221" t="s">
        <v>891</v>
      </c>
      <c r="AA54" s="221">
        <v>2</v>
      </c>
      <c r="AB54" s="221" t="s">
        <v>892</v>
      </c>
      <c r="AC54" s="221">
        <v>750</v>
      </c>
      <c r="AD54" s="221" t="s">
        <v>116</v>
      </c>
      <c r="AE54" s="221"/>
    </row>
    <row r="55" spans="1:31" ht="15" customHeight="1" x14ac:dyDescent="0.25">
      <c r="A55" s="221" t="s">
        <v>523</v>
      </c>
      <c r="B55" s="221" t="s">
        <v>162</v>
      </c>
      <c r="C55" s="221">
        <v>2.1999999999999999E-2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32</v>
      </c>
      <c r="J55" s="221" t="s">
        <v>70</v>
      </c>
      <c r="K55" s="221">
        <v>900</v>
      </c>
      <c r="L55" s="221" t="s">
        <v>48</v>
      </c>
      <c r="M55" s="221" t="s">
        <v>103</v>
      </c>
      <c r="N55" s="221" t="s">
        <v>39</v>
      </c>
      <c r="O55" s="221" t="s">
        <v>40</v>
      </c>
      <c r="P55" s="221" t="s">
        <v>41</v>
      </c>
      <c r="Q55" s="221" t="s">
        <v>42</v>
      </c>
      <c r="R55" s="221" t="s">
        <v>100</v>
      </c>
      <c r="S55" s="221">
        <v>2E-3</v>
      </c>
      <c r="T55" s="221"/>
      <c r="U55" s="221" t="s">
        <v>550</v>
      </c>
      <c r="V55" s="221" t="s">
        <v>46</v>
      </c>
      <c r="W55" s="221">
        <v>0.01</v>
      </c>
      <c r="X55" s="221" t="s">
        <v>46</v>
      </c>
      <c r="Y55" s="221" t="s">
        <v>545</v>
      </c>
      <c r="Z55" s="221" t="s">
        <v>546</v>
      </c>
      <c r="AA55" s="221">
        <v>2</v>
      </c>
      <c r="AB55" s="221" t="s">
        <v>547</v>
      </c>
      <c r="AC55" s="221">
        <v>50</v>
      </c>
      <c r="AD55" s="221" t="s">
        <v>116</v>
      </c>
      <c r="AE55" s="221"/>
    </row>
    <row r="56" spans="1:31" ht="15" customHeight="1" x14ac:dyDescent="0.25">
      <c r="A56" s="221" t="s">
        <v>396</v>
      </c>
      <c r="B56" s="221" t="s">
        <v>162</v>
      </c>
      <c r="C56" s="221">
        <v>8.9999999999999993E-3</v>
      </c>
      <c r="D56" s="221" t="s">
        <v>111</v>
      </c>
      <c r="E56" s="221">
        <v>10</v>
      </c>
      <c r="F56" s="221" t="s">
        <v>93</v>
      </c>
      <c r="G56" s="221"/>
      <c r="H56" s="221"/>
      <c r="I56" s="221" t="s">
        <v>32</v>
      </c>
      <c r="J56" s="221" t="s">
        <v>59</v>
      </c>
      <c r="K56" s="221">
        <v>900</v>
      </c>
      <c r="L56" s="221" t="s">
        <v>48</v>
      </c>
      <c r="M56" s="221" t="s">
        <v>103</v>
      </c>
      <c r="N56" s="221" t="s">
        <v>52</v>
      </c>
      <c r="O56" s="221" t="s">
        <v>76</v>
      </c>
      <c r="P56" s="221" t="s">
        <v>41</v>
      </c>
      <c r="Q56" s="221"/>
      <c r="R56" s="221" t="s">
        <v>113</v>
      </c>
      <c r="S56" s="221"/>
      <c r="T56" s="221"/>
      <c r="U56" s="221"/>
      <c r="V56" s="221" t="s">
        <v>32</v>
      </c>
      <c r="W56" s="221" t="s">
        <v>401</v>
      </c>
      <c r="X56" s="221" t="s">
        <v>32</v>
      </c>
      <c r="Y56" s="221" t="s">
        <v>398</v>
      </c>
      <c r="Z56" s="221" t="s">
        <v>399</v>
      </c>
      <c r="AA56" s="221">
        <v>3</v>
      </c>
      <c r="AB56" s="221" t="s">
        <v>400</v>
      </c>
      <c r="AC56" s="221"/>
      <c r="AD56" s="221" t="s">
        <v>116</v>
      </c>
      <c r="AE56" s="221"/>
    </row>
    <row r="57" spans="1:31" ht="15" customHeight="1" x14ac:dyDescent="0.25">
      <c r="A57" s="221" t="s">
        <v>1043</v>
      </c>
      <c r="B57" s="221" t="s">
        <v>162</v>
      </c>
      <c r="C57" s="221">
        <v>1.2999999999999999E-2</v>
      </c>
      <c r="D57" s="221" t="s">
        <v>108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300</v>
      </c>
      <c r="L57" s="221" t="s">
        <v>34</v>
      </c>
      <c r="M57" s="221" t="s">
        <v>103</v>
      </c>
      <c r="N57" s="221" t="s">
        <v>52</v>
      </c>
      <c r="O57" s="221" t="s">
        <v>53</v>
      </c>
      <c r="P57" s="221" t="s">
        <v>41</v>
      </c>
      <c r="Q57" s="221" t="s">
        <v>42</v>
      </c>
      <c r="R57" s="221" t="s">
        <v>113</v>
      </c>
      <c r="S57" s="221" t="s">
        <v>976</v>
      </c>
      <c r="T57" s="221" t="s">
        <v>977</v>
      </c>
      <c r="U57" s="221" t="s">
        <v>1013</v>
      </c>
      <c r="V57" s="221" t="s">
        <v>32</v>
      </c>
      <c r="W57" s="221" t="s">
        <v>397</v>
      </c>
      <c r="X57" s="221" t="s">
        <v>46</v>
      </c>
      <c r="Y57" s="221" t="s">
        <v>980</v>
      </c>
      <c r="Z57" s="221" t="s">
        <v>981</v>
      </c>
      <c r="AA57" s="221">
        <v>5</v>
      </c>
      <c r="AB57" s="221" t="s">
        <v>982</v>
      </c>
      <c r="AC57" s="221">
        <v>420</v>
      </c>
      <c r="AD57" s="221" t="s">
        <v>116</v>
      </c>
      <c r="AE57" s="221"/>
    </row>
    <row r="58" spans="1:31" ht="15" customHeight="1" x14ac:dyDescent="0.25">
      <c r="A58" s="221" t="s">
        <v>653</v>
      </c>
      <c r="B58" s="221" t="s">
        <v>162</v>
      </c>
      <c r="C58" s="221">
        <v>1.7999999999999999E-2</v>
      </c>
      <c r="D58" s="221" t="s">
        <v>111</v>
      </c>
      <c r="E58" s="221">
        <v>10</v>
      </c>
      <c r="F58" s="221" t="s">
        <v>93</v>
      </c>
      <c r="G58" s="221" t="s">
        <v>626</v>
      </c>
      <c r="H58" s="221"/>
      <c r="I58" s="221" t="s">
        <v>32</v>
      </c>
      <c r="J58" s="221" t="s">
        <v>59</v>
      </c>
      <c r="K58" s="221">
        <v>1500</v>
      </c>
      <c r="L58" s="221" t="s">
        <v>48</v>
      </c>
      <c r="M58" s="221" t="s">
        <v>103</v>
      </c>
      <c r="N58" s="221" t="s">
        <v>52</v>
      </c>
      <c r="O58" s="221" t="s">
        <v>53</v>
      </c>
      <c r="P58" s="221" t="s">
        <v>41</v>
      </c>
      <c r="Q58" s="221" t="s">
        <v>42</v>
      </c>
      <c r="R58" s="221" t="s">
        <v>113</v>
      </c>
      <c r="S58" s="221"/>
      <c r="T58" s="221">
        <v>0</v>
      </c>
      <c r="U58" s="221" t="s">
        <v>632</v>
      </c>
      <c r="V58" s="221" t="s">
        <v>32</v>
      </c>
      <c r="W58" s="221">
        <v>0.01</v>
      </c>
      <c r="X58" s="221" t="s">
        <v>46</v>
      </c>
      <c r="Y58" s="221" t="s">
        <v>628</v>
      </c>
      <c r="Z58" s="221" t="s">
        <v>629</v>
      </c>
      <c r="AA58" s="221">
        <v>2</v>
      </c>
      <c r="AB58" s="221" t="s">
        <v>491</v>
      </c>
      <c r="AC58" s="221">
        <v>207</v>
      </c>
      <c r="AD58" s="221" t="s">
        <v>116</v>
      </c>
      <c r="AE58" s="221"/>
    </row>
    <row r="59" spans="1:31" ht="15" customHeight="1" x14ac:dyDescent="0.25">
      <c r="A59" s="223" t="s">
        <v>337</v>
      </c>
      <c r="B59" s="223" t="s">
        <v>162</v>
      </c>
      <c r="C59" s="223" t="s">
        <v>333</v>
      </c>
      <c r="D59" s="223" t="s">
        <v>109</v>
      </c>
      <c r="E59" s="223">
        <v>10</v>
      </c>
      <c r="F59" s="223" t="s">
        <v>93</v>
      </c>
      <c r="G59" s="223"/>
      <c r="H59" s="223"/>
      <c r="I59" s="223" t="s">
        <v>32</v>
      </c>
      <c r="J59" s="223" t="s">
        <v>59</v>
      </c>
      <c r="K59" s="223">
        <v>900</v>
      </c>
      <c r="L59" s="223" t="s">
        <v>48</v>
      </c>
      <c r="M59" s="223" t="s">
        <v>102</v>
      </c>
      <c r="N59" s="223" t="s">
        <v>39</v>
      </c>
      <c r="O59" s="223" t="s">
        <v>85</v>
      </c>
      <c r="P59" s="223" t="s">
        <v>66</v>
      </c>
      <c r="Q59" s="223" t="s">
        <v>42</v>
      </c>
      <c r="R59" s="223" t="s">
        <v>113</v>
      </c>
      <c r="S59" s="223">
        <v>5</v>
      </c>
      <c r="T59" s="223">
        <v>5</v>
      </c>
      <c r="U59" s="223" t="s">
        <v>322</v>
      </c>
      <c r="V59" s="223" t="s">
        <v>32</v>
      </c>
      <c r="W59" s="223">
        <v>0.01</v>
      </c>
      <c r="X59" s="223" t="s">
        <v>32</v>
      </c>
      <c r="Y59" s="223" t="s">
        <v>323</v>
      </c>
      <c r="Z59" s="223" t="s">
        <v>324</v>
      </c>
      <c r="AA59" s="223">
        <v>2</v>
      </c>
      <c r="AB59" s="223" t="s">
        <v>325</v>
      </c>
      <c r="AC59" s="223">
        <v>842</v>
      </c>
      <c r="AD59" s="223" t="s">
        <v>116</v>
      </c>
      <c r="AE59" s="223"/>
    </row>
    <row r="60" spans="1:31" ht="15" customHeight="1" x14ac:dyDescent="0.25">
      <c r="A60" s="221" t="s">
        <v>440</v>
      </c>
      <c r="B60" s="221" t="s">
        <v>162</v>
      </c>
      <c r="C60" s="221"/>
      <c r="D60" s="221"/>
      <c r="E60" s="221">
        <v>10</v>
      </c>
      <c r="F60" s="221" t="s">
        <v>93</v>
      </c>
      <c r="G60" s="221"/>
      <c r="H60" s="221"/>
      <c r="I60" s="221" t="s">
        <v>46</v>
      </c>
      <c r="J60" s="221" t="s">
        <v>59</v>
      </c>
      <c r="K60" s="221">
        <v>600</v>
      </c>
      <c r="L60" s="221" t="s">
        <v>35</v>
      </c>
      <c r="M60" s="221" t="s">
        <v>102</v>
      </c>
      <c r="N60" s="221" t="s">
        <v>52</v>
      </c>
      <c r="O60" s="221"/>
      <c r="P60" s="221" t="s">
        <v>66</v>
      </c>
      <c r="Q60" s="221" t="s">
        <v>42</v>
      </c>
      <c r="R60" s="221" t="s">
        <v>113</v>
      </c>
      <c r="S60" s="221"/>
      <c r="T60" s="221"/>
      <c r="U60" s="221"/>
      <c r="V60" s="221" t="s">
        <v>32</v>
      </c>
      <c r="W60" s="221">
        <v>5.0000000000000001E-3</v>
      </c>
      <c r="X60" s="221" t="s">
        <v>46</v>
      </c>
      <c r="Y60" s="221" t="s">
        <v>450</v>
      </c>
      <c r="Z60" s="221" t="s">
        <v>451</v>
      </c>
      <c r="AA60" s="221">
        <v>10</v>
      </c>
      <c r="AB60" s="221"/>
      <c r="AC60" s="221">
        <v>850</v>
      </c>
      <c r="AD60" s="221" t="s">
        <v>117</v>
      </c>
      <c r="AE60" s="221"/>
    </row>
    <row r="61" spans="1:31" ht="15" customHeight="1" x14ac:dyDescent="0.25">
      <c r="A61" s="221" t="s">
        <v>280</v>
      </c>
      <c r="B61" s="221" t="s">
        <v>162</v>
      </c>
      <c r="C61" s="221">
        <v>8.0000000000000002E-3</v>
      </c>
      <c r="D61" s="221" t="s">
        <v>111</v>
      </c>
      <c r="E61" s="221">
        <v>10</v>
      </c>
      <c r="F61" s="221" t="s">
        <v>93</v>
      </c>
      <c r="G61" s="221"/>
      <c r="H61" s="221"/>
      <c r="I61" s="221" t="s">
        <v>46</v>
      </c>
      <c r="J61" s="221" t="s">
        <v>59</v>
      </c>
      <c r="K61" s="221">
        <v>120</v>
      </c>
      <c r="L61" s="221" t="s">
        <v>34</v>
      </c>
      <c r="M61" s="221" t="s">
        <v>103</v>
      </c>
      <c r="N61" s="221" t="s">
        <v>52</v>
      </c>
      <c r="O61" s="221" t="s">
        <v>53</v>
      </c>
      <c r="P61" s="221" t="s">
        <v>41</v>
      </c>
      <c r="Q61" s="221" t="s">
        <v>42</v>
      </c>
      <c r="R61" s="221" t="s">
        <v>113</v>
      </c>
      <c r="S61" s="221">
        <v>5.0000000000000001E-3</v>
      </c>
      <c r="T61" s="221"/>
      <c r="U61" s="221" t="s">
        <v>239</v>
      </c>
      <c r="V61" s="221" t="s">
        <v>32</v>
      </c>
      <c r="W61" s="221">
        <v>3.0000000000000001E-3</v>
      </c>
      <c r="X61" s="221" t="s">
        <v>46</v>
      </c>
      <c r="Y61" s="221" t="s">
        <v>230</v>
      </c>
      <c r="Z61" s="221" t="s">
        <v>228</v>
      </c>
      <c r="AA61" s="221">
        <v>2</v>
      </c>
      <c r="AB61" s="221" t="s">
        <v>127</v>
      </c>
      <c r="AC61" s="221">
        <v>4</v>
      </c>
      <c r="AD61" s="221" t="s">
        <v>116</v>
      </c>
      <c r="AE61" s="221"/>
    </row>
    <row r="62" spans="1:31" ht="15" customHeight="1" x14ac:dyDescent="0.25">
      <c r="A62" s="221" t="s">
        <v>899</v>
      </c>
      <c r="B62" s="221" t="s">
        <v>162</v>
      </c>
      <c r="C62" s="221">
        <v>1.4999999999999999E-2</v>
      </c>
      <c r="D62" s="221" t="s">
        <v>900</v>
      </c>
      <c r="E62" s="221">
        <v>10</v>
      </c>
      <c r="F62" s="221" t="s">
        <v>901</v>
      </c>
      <c r="G62" s="221"/>
      <c r="H62" s="221"/>
      <c r="I62" s="221" t="s">
        <v>902</v>
      </c>
      <c r="J62" s="221" t="s">
        <v>59</v>
      </c>
      <c r="K62" s="221">
        <v>300</v>
      </c>
      <c r="L62" s="221" t="s">
        <v>903</v>
      </c>
      <c r="M62" s="221" t="s">
        <v>103</v>
      </c>
      <c r="N62" s="221" t="s">
        <v>52</v>
      </c>
      <c r="O62" s="221" t="s">
        <v>904</v>
      </c>
      <c r="P62" s="221" t="s">
        <v>824</v>
      </c>
      <c r="Q62" s="221" t="s">
        <v>42</v>
      </c>
      <c r="R62" s="221" t="s">
        <v>113</v>
      </c>
      <c r="S62" s="221"/>
      <c r="T62" s="221"/>
      <c r="U62" s="221"/>
      <c r="V62" s="221" t="s">
        <v>905</v>
      </c>
      <c r="W62" s="221">
        <v>0.01</v>
      </c>
      <c r="X62" s="221" t="s">
        <v>906</v>
      </c>
      <c r="Y62" s="221" t="s">
        <v>907</v>
      </c>
      <c r="Z62" s="221" t="s">
        <v>908</v>
      </c>
      <c r="AA62" s="221">
        <v>5</v>
      </c>
      <c r="AB62" s="221" t="s">
        <v>909</v>
      </c>
      <c r="AC62" s="221">
        <v>309</v>
      </c>
      <c r="AD62" s="221"/>
      <c r="AE62" s="221"/>
    </row>
    <row r="63" spans="1:31" ht="15" customHeight="1" x14ac:dyDescent="0.25">
      <c r="A63" s="221" t="s">
        <v>920</v>
      </c>
      <c r="B63" s="221" t="s">
        <v>162</v>
      </c>
      <c r="C63" s="222"/>
      <c r="D63" s="221"/>
      <c r="E63" s="222">
        <v>15</v>
      </c>
      <c r="F63" s="221" t="s">
        <v>915</v>
      </c>
      <c r="G63" s="221"/>
      <c r="H63" s="221"/>
      <c r="I63" s="221" t="s">
        <v>46</v>
      </c>
      <c r="J63" s="221" t="s">
        <v>59</v>
      </c>
      <c r="K63" s="221" t="s">
        <v>916</v>
      </c>
      <c r="L63" s="221" t="s">
        <v>48</v>
      </c>
      <c r="M63" s="221" t="s">
        <v>103</v>
      </c>
      <c r="N63" s="221" t="s">
        <v>52</v>
      </c>
      <c r="O63" s="221" t="s">
        <v>53</v>
      </c>
      <c r="P63" s="221" t="s">
        <v>41</v>
      </c>
      <c r="Q63" s="221" t="s">
        <v>42</v>
      </c>
      <c r="R63" s="221" t="s">
        <v>100</v>
      </c>
      <c r="S63" s="221">
        <v>6</v>
      </c>
      <c r="T63" s="221"/>
      <c r="U63" s="221" t="s">
        <v>917</v>
      </c>
      <c r="V63" s="221" t="s">
        <v>46</v>
      </c>
      <c r="W63" s="221">
        <v>0.01</v>
      </c>
      <c r="X63" s="221" t="s">
        <v>46</v>
      </c>
      <c r="Y63" s="221" t="s">
        <v>918</v>
      </c>
      <c r="Z63" s="221" t="s">
        <v>919</v>
      </c>
      <c r="AA63" s="221">
        <v>2</v>
      </c>
      <c r="AB63" s="221" t="s">
        <v>216</v>
      </c>
      <c r="AC63" s="222">
        <v>530</v>
      </c>
      <c r="AD63" s="221" t="s">
        <v>116</v>
      </c>
      <c r="AE63" s="221"/>
    </row>
    <row r="64" spans="1:31" ht="15" customHeight="1" x14ac:dyDescent="0.25">
      <c r="A64" s="221" t="s">
        <v>575</v>
      </c>
      <c r="B64" s="221" t="s">
        <v>162</v>
      </c>
      <c r="C64" s="221">
        <v>0.01</v>
      </c>
      <c r="D64" s="221" t="s">
        <v>108</v>
      </c>
      <c r="E64" s="221">
        <v>10</v>
      </c>
      <c r="F64" s="221" t="s">
        <v>93</v>
      </c>
      <c r="G64" s="221"/>
      <c r="H64" s="221"/>
      <c r="I64" s="221" t="s">
        <v>46</v>
      </c>
      <c r="J64" s="221" t="s">
        <v>70</v>
      </c>
      <c r="K64" s="221">
        <v>300</v>
      </c>
      <c r="L64" s="221" t="s">
        <v>48</v>
      </c>
      <c r="M64" s="221" t="s">
        <v>103</v>
      </c>
      <c r="N64" s="221" t="s">
        <v>52</v>
      </c>
      <c r="O64" s="221" t="s">
        <v>53</v>
      </c>
      <c r="P64" s="221" t="s">
        <v>41</v>
      </c>
      <c r="Q64" s="221" t="s">
        <v>42</v>
      </c>
      <c r="R64" s="221" t="s">
        <v>113</v>
      </c>
      <c r="S64" s="221">
        <v>6</v>
      </c>
      <c r="T64" s="221"/>
      <c r="U64" s="221" t="s">
        <v>165</v>
      </c>
      <c r="V64" s="221" t="s">
        <v>46</v>
      </c>
      <c r="W64" s="221"/>
      <c r="X64" s="221" t="s">
        <v>46</v>
      </c>
      <c r="Y64" s="221" t="s">
        <v>554</v>
      </c>
      <c r="Z64" s="221" t="s">
        <v>555</v>
      </c>
      <c r="AA64" s="225">
        <v>44597</v>
      </c>
      <c r="AB64" s="221" t="s">
        <v>556</v>
      </c>
      <c r="AC64" s="221">
        <v>4</v>
      </c>
      <c r="AD64" s="221" t="s">
        <v>116</v>
      </c>
      <c r="AE64" s="221"/>
    </row>
    <row r="65" spans="1:31" ht="15" customHeight="1" x14ac:dyDescent="0.25">
      <c r="A65" s="221" t="s">
        <v>1247</v>
      </c>
      <c r="B65" s="221" t="s">
        <v>162</v>
      </c>
      <c r="C65" s="221">
        <v>1.2E-2</v>
      </c>
      <c r="D65" s="221" t="s">
        <v>110</v>
      </c>
      <c r="E65" s="221">
        <v>10</v>
      </c>
      <c r="F65" s="221" t="s">
        <v>93</v>
      </c>
      <c r="G65" s="221"/>
      <c r="H65" s="221"/>
      <c r="I65" s="221" t="s">
        <v>46</v>
      </c>
      <c r="J65" s="221" t="s">
        <v>59</v>
      </c>
      <c r="K65" s="221">
        <v>60</v>
      </c>
      <c r="L65" s="221" t="s">
        <v>34</v>
      </c>
      <c r="M65" s="221" t="s">
        <v>103</v>
      </c>
      <c r="N65" s="221" t="s">
        <v>52</v>
      </c>
      <c r="O65" s="221" t="s">
        <v>53</v>
      </c>
      <c r="P65" s="221" t="s">
        <v>41</v>
      </c>
      <c r="Q65" s="221" t="s">
        <v>42</v>
      </c>
      <c r="R65" s="221" t="s">
        <v>113</v>
      </c>
      <c r="S65" s="221">
        <v>0.5</v>
      </c>
      <c r="T65" s="221"/>
      <c r="U65" s="221" t="s">
        <v>165</v>
      </c>
      <c r="V65" s="221" t="s">
        <v>32</v>
      </c>
      <c r="W65" s="221">
        <v>0.01</v>
      </c>
      <c r="X65" s="221" t="s">
        <v>46</v>
      </c>
      <c r="Y65" s="221" t="s">
        <v>1248</v>
      </c>
      <c r="Z65" s="221" t="s">
        <v>716</v>
      </c>
      <c r="AA65" s="221">
        <v>1</v>
      </c>
      <c r="AB65" s="221" t="s">
        <v>526</v>
      </c>
      <c r="AC65" s="221">
        <v>438</v>
      </c>
      <c r="AD65" s="221" t="s">
        <v>117</v>
      </c>
      <c r="AE65" s="221"/>
    </row>
    <row r="66" spans="1:31" ht="15" customHeight="1" x14ac:dyDescent="0.25">
      <c r="A66" s="221" t="s">
        <v>1158</v>
      </c>
      <c r="B66" s="221" t="s">
        <v>162</v>
      </c>
      <c r="C66" s="221"/>
      <c r="D66" s="221"/>
      <c r="E66" s="221">
        <v>20</v>
      </c>
      <c r="F66" s="221" t="s">
        <v>93</v>
      </c>
      <c r="G66" s="221"/>
      <c r="H66" s="221"/>
      <c r="I66" s="221" t="s">
        <v>46</v>
      </c>
      <c r="J66" s="221" t="s">
        <v>70</v>
      </c>
      <c r="K66" s="221">
        <v>60</v>
      </c>
      <c r="L66" s="221" t="s">
        <v>34</v>
      </c>
      <c r="M66" s="221" t="s">
        <v>103</v>
      </c>
      <c r="N66" s="221" t="s">
        <v>39</v>
      </c>
      <c r="O66" s="221" t="s">
        <v>76</v>
      </c>
      <c r="P66" s="221" t="s">
        <v>41</v>
      </c>
      <c r="Q66" s="221"/>
      <c r="R66" s="221" t="s">
        <v>100</v>
      </c>
      <c r="S66" s="221"/>
      <c r="T66" s="221"/>
      <c r="U66" s="221" t="s">
        <v>1169</v>
      </c>
      <c r="V66" s="221" t="s">
        <v>32</v>
      </c>
      <c r="W66" s="221">
        <v>0.04</v>
      </c>
      <c r="X66" s="221" t="s">
        <v>32</v>
      </c>
      <c r="Y66" s="221" t="s">
        <v>1164</v>
      </c>
      <c r="Z66" s="221" t="s">
        <v>760</v>
      </c>
      <c r="AA66" s="221">
        <v>2</v>
      </c>
      <c r="AB66" s="221" t="s">
        <v>1165</v>
      </c>
      <c r="AC66" s="221">
        <v>600</v>
      </c>
      <c r="AD66" s="221" t="s">
        <v>116</v>
      </c>
      <c r="AE66" s="221"/>
    </row>
    <row r="67" spans="1:31" ht="15" customHeight="1" x14ac:dyDescent="0.25">
      <c r="A67" s="221" t="s">
        <v>1158</v>
      </c>
      <c r="B67" s="221" t="s">
        <v>162</v>
      </c>
      <c r="C67" s="221">
        <v>3.44E-2</v>
      </c>
      <c r="D67" s="221" t="s">
        <v>111</v>
      </c>
      <c r="E67" s="221">
        <v>10</v>
      </c>
      <c r="F67" s="221" t="s">
        <v>93</v>
      </c>
      <c r="G67" s="221"/>
      <c r="H67" s="221"/>
      <c r="I67" s="221" t="s">
        <v>46</v>
      </c>
      <c r="J67" s="221" t="s">
        <v>70</v>
      </c>
      <c r="K67" s="221">
        <v>60</v>
      </c>
      <c r="L67" s="221" t="s">
        <v>34</v>
      </c>
      <c r="M67" s="221" t="s">
        <v>103</v>
      </c>
      <c r="N67" s="221" t="s">
        <v>63</v>
      </c>
      <c r="O67" s="221"/>
      <c r="P67" s="221" t="s">
        <v>34</v>
      </c>
      <c r="Q67" s="221"/>
      <c r="R67" s="221" t="s">
        <v>113</v>
      </c>
      <c r="S67" s="221">
        <v>1</v>
      </c>
      <c r="T67" s="221"/>
      <c r="U67" s="221"/>
      <c r="V67" s="221" t="s">
        <v>32</v>
      </c>
      <c r="W67" s="221">
        <v>0.04</v>
      </c>
      <c r="X67" s="221" t="s">
        <v>32</v>
      </c>
      <c r="Y67" s="221" t="s">
        <v>1164</v>
      </c>
      <c r="Z67" s="221" t="s">
        <v>1161</v>
      </c>
      <c r="AA67" s="221">
        <v>1</v>
      </c>
      <c r="AB67" s="221" t="s">
        <v>1162</v>
      </c>
      <c r="AC67" s="221">
        <v>59</v>
      </c>
      <c r="AD67" s="221" t="s">
        <v>116</v>
      </c>
      <c r="AE67" s="221"/>
    </row>
    <row r="68" spans="1:31" ht="15" customHeight="1" x14ac:dyDescent="0.25">
      <c r="A68" s="221" t="s">
        <v>1158</v>
      </c>
      <c r="B68" s="221" t="s">
        <v>162</v>
      </c>
      <c r="C68" s="221"/>
      <c r="D68" s="221"/>
      <c r="E68" s="221">
        <v>20</v>
      </c>
      <c r="F68" s="221" t="s">
        <v>93</v>
      </c>
      <c r="G68" s="221"/>
      <c r="H68" s="221"/>
      <c r="I68" s="221" t="s">
        <v>46</v>
      </c>
      <c r="J68" s="221" t="s">
        <v>70</v>
      </c>
      <c r="K68" s="221">
        <v>60</v>
      </c>
      <c r="L68" s="221" t="s">
        <v>34</v>
      </c>
      <c r="M68" s="221" t="s">
        <v>103</v>
      </c>
      <c r="N68" s="221" t="s">
        <v>63</v>
      </c>
      <c r="O68" s="221"/>
      <c r="P68" s="221" t="s">
        <v>34</v>
      </c>
      <c r="Q68" s="221"/>
      <c r="R68" s="221" t="s">
        <v>113</v>
      </c>
      <c r="S68" s="221">
        <v>3</v>
      </c>
      <c r="T68" s="221"/>
      <c r="U68" s="221"/>
      <c r="V68" s="221" t="s">
        <v>32</v>
      </c>
      <c r="W68" s="221">
        <v>0.04</v>
      </c>
      <c r="X68" s="221" t="s">
        <v>32</v>
      </c>
      <c r="Y68" s="221" t="s">
        <v>1174</v>
      </c>
      <c r="Z68" s="221" t="s">
        <v>1175</v>
      </c>
      <c r="AA68" s="221">
        <v>2</v>
      </c>
      <c r="AB68" s="221" t="s">
        <v>1162</v>
      </c>
      <c r="AC68" s="221">
        <v>59</v>
      </c>
      <c r="AD68" s="221" t="s">
        <v>116</v>
      </c>
      <c r="AE68" s="221"/>
    </row>
    <row r="69" spans="1:31" ht="15" customHeight="1" x14ac:dyDescent="0.25">
      <c r="A69" s="221" t="s">
        <v>576</v>
      </c>
      <c r="B69" s="221" t="s">
        <v>162</v>
      </c>
      <c r="C69" s="221"/>
      <c r="D69" s="221" t="s">
        <v>111</v>
      </c>
      <c r="E69" s="221">
        <v>10</v>
      </c>
      <c r="F69" s="221" t="s">
        <v>93</v>
      </c>
      <c r="G69" s="221"/>
      <c r="H69" s="221"/>
      <c r="I69" s="221" t="s">
        <v>46</v>
      </c>
      <c r="J69" s="221" t="s">
        <v>59</v>
      </c>
      <c r="K69" s="221">
        <v>10</v>
      </c>
      <c r="L69" s="221" t="s">
        <v>48</v>
      </c>
      <c r="M69" s="221" t="s">
        <v>103</v>
      </c>
      <c r="N69" s="221" t="s">
        <v>52</v>
      </c>
      <c r="O69" s="221" t="s">
        <v>53</v>
      </c>
      <c r="P69" s="221" t="s">
        <v>41</v>
      </c>
      <c r="Q69" s="221"/>
      <c r="R69" s="221" t="s">
        <v>113</v>
      </c>
      <c r="S69" s="221"/>
      <c r="T69" s="221"/>
      <c r="U69" s="221"/>
      <c r="V69" s="221" t="s">
        <v>32</v>
      </c>
      <c r="W69" s="221">
        <v>0.01</v>
      </c>
      <c r="X69" s="221" t="s">
        <v>46</v>
      </c>
      <c r="Y69" s="221" t="s">
        <v>592</v>
      </c>
      <c r="Z69" s="221" t="s">
        <v>593</v>
      </c>
      <c r="AA69" s="221">
        <v>2</v>
      </c>
      <c r="AB69" s="221" t="s">
        <v>127</v>
      </c>
      <c r="AC69" s="221">
        <v>554</v>
      </c>
      <c r="AD69" s="221" t="s">
        <v>116</v>
      </c>
      <c r="AE69" s="221"/>
    </row>
    <row r="70" spans="1:31" ht="15" customHeight="1" x14ac:dyDescent="0.25">
      <c r="A70" s="221" t="s">
        <v>1074</v>
      </c>
      <c r="B70" s="221" t="s">
        <v>162</v>
      </c>
      <c r="C70" s="221">
        <v>0.01</v>
      </c>
      <c r="D70" s="221" t="s">
        <v>111</v>
      </c>
      <c r="E70" s="221" t="s">
        <v>1044</v>
      </c>
      <c r="F70" s="221" t="s">
        <v>93</v>
      </c>
      <c r="G70" s="221"/>
      <c r="H70" s="221"/>
      <c r="I70" s="221" t="s">
        <v>46</v>
      </c>
      <c r="J70" s="221" t="s">
        <v>59</v>
      </c>
      <c r="K70" s="221">
        <v>1200</v>
      </c>
      <c r="L70" s="221" t="s">
        <v>34</v>
      </c>
      <c r="M70" s="221" t="s">
        <v>103</v>
      </c>
      <c r="N70" s="221" t="s">
        <v>39</v>
      </c>
      <c r="O70" s="221" t="s">
        <v>89</v>
      </c>
      <c r="P70" s="221" t="s">
        <v>41</v>
      </c>
      <c r="Q70" s="221" t="s">
        <v>42</v>
      </c>
      <c r="R70" s="221" t="s">
        <v>113</v>
      </c>
      <c r="S70" s="221">
        <v>-0.06</v>
      </c>
      <c r="T70" s="221" t="s">
        <v>1060</v>
      </c>
      <c r="U70" s="221" t="s">
        <v>664</v>
      </c>
      <c r="V70" s="221" t="s">
        <v>32</v>
      </c>
      <c r="W70" s="221" t="s">
        <v>397</v>
      </c>
      <c r="X70" s="221" t="s">
        <v>32</v>
      </c>
      <c r="Y70" s="221" t="s">
        <v>1047</v>
      </c>
      <c r="Z70" s="221" t="s">
        <v>1048</v>
      </c>
      <c r="AA70" s="221">
        <v>1.3</v>
      </c>
      <c r="AB70" s="221" t="s">
        <v>679</v>
      </c>
      <c r="AC70" s="221">
        <v>440</v>
      </c>
      <c r="AD70" s="221" t="s">
        <v>116</v>
      </c>
      <c r="AE70" s="221"/>
    </row>
    <row r="71" spans="1:31" ht="15" customHeight="1" x14ac:dyDescent="0.25">
      <c r="A71" s="221" t="s">
        <v>1074</v>
      </c>
      <c r="B71" s="221" t="s">
        <v>162</v>
      </c>
      <c r="C71" s="221">
        <v>1.4999999999999999E-2</v>
      </c>
      <c r="D71" s="221" t="s">
        <v>111</v>
      </c>
      <c r="E71" s="221" t="s">
        <v>1044</v>
      </c>
      <c r="F71" s="221" t="s">
        <v>93</v>
      </c>
      <c r="G71" s="221"/>
      <c r="H71" s="221"/>
      <c r="I71" s="221" t="s">
        <v>46</v>
      </c>
      <c r="J71" s="221" t="s">
        <v>59</v>
      </c>
      <c r="K71" s="221">
        <v>1200</v>
      </c>
      <c r="L71" s="221" t="s">
        <v>34</v>
      </c>
      <c r="M71" s="221" t="s">
        <v>103</v>
      </c>
      <c r="N71" s="221" t="s">
        <v>52</v>
      </c>
      <c r="O71" s="221" t="s">
        <v>53</v>
      </c>
      <c r="P71" s="221" t="s">
        <v>41</v>
      </c>
      <c r="Q71" s="221" t="s">
        <v>42</v>
      </c>
      <c r="R71" s="221" t="s">
        <v>113</v>
      </c>
      <c r="S71" s="221"/>
      <c r="T71" s="221"/>
      <c r="U71" s="221" t="s">
        <v>165</v>
      </c>
      <c r="V71" s="221" t="s">
        <v>32</v>
      </c>
      <c r="W71" s="221" t="s">
        <v>397</v>
      </c>
      <c r="X71" s="221" t="s">
        <v>46</v>
      </c>
      <c r="Y71" s="221" t="s">
        <v>1062</v>
      </c>
      <c r="Z71" s="221" t="s">
        <v>1048</v>
      </c>
      <c r="AA71" s="221" t="s">
        <v>1063</v>
      </c>
      <c r="AB71" s="221" t="s">
        <v>679</v>
      </c>
      <c r="AC71" s="221">
        <v>300</v>
      </c>
      <c r="AD71" s="221" t="s">
        <v>116</v>
      </c>
      <c r="AE71" s="221"/>
    </row>
    <row r="72" spans="1:31" ht="15" customHeight="1" x14ac:dyDescent="0.25">
      <c r="A72" s="221" t="s">
        <v>722</v>
      </c>
      <c r="B72" s="221" t="s">
        <v>162</v>
      </c>
      <c r="C72" s="221">
        <v>1.4749999999999999E-2</v>
      </c>
      <c r="D72" s="221" t="s">
        <v>110</v>
      </c>
      <c r="E72" s="221">
        <v>10</v>
      </c>
      <c r="F72" s="221" t="s">
        <v>93</v>
      </c>
      <c r="G72" s="221"/>
      <c r="H72" s="221"/>
      <c r="I72" s="221" t="s">
        <v>46</v>
      </c>
      <c r="J72" s="221" t="s">
        <v>59</v>
      </c>
      <c r="K72" s="221">
        <v>120</v>
      </c>
      <c r="L72" s="221" t="s">
        <v>34</v>
      </c>
      <c r="M72" s="221" t="s">
        <v>103</v>
      </c>
      <c r="N72" s="221" t="s">
        <v>52</v>
      </c>
      <c r="O72" s="221" t="s">
        <v>53</v>
      </c>
      <c r="P72" s="221" t="s">
        <v>41</v>
      </c>
      <c r="Q72" s="221" t="s">
        <v>42</v>
      </c>
      <c r="R72" s="221" t="s">
        <v>113</v>
      </c>
      <c r="S72" s="221" t="s">
        <v>181</v>
      </c>
      <c r="T72" s="221"/>
      <c r="U72" s="221"/>
      <c r="V72" s="221" t="s">
        <v>32</v>
      </c>
      <c r="W72" s="221">
        <v>0.01</v>
      </c>
      <c r="X72" s="221" t="s">
        <v>46</v>
      </c>
      <c r="Y72" s="221">
        <v>7010</v>
      </c>
      <c r="Z72" s="221" t="s">
        <v>716</v>
      </c>
      <c r="AA72" s="221">
        <v>1</v>
      </c>
      <c r="AB72" s="221" t="s">
        <v>127</v>
      </c>
      <c r="AC72" s="221">
        <v>696</v>
      </c>
      <c r="AD72" s="221" t="s">
        <v>117</v>
      </c>
      <c r="AE72" s="221"/>
    </row>
    <row r="73" spans="1:31" ht="15" customHeight="1" x14ac:dyDescent="0.25">
      <c r="A73" s="221" t="s">
        <v>1107</v>
      </c>
      <c r="B73" s="221" t="s">
        <v>162</v>
      </c>
      <c r="C73" s="221">
        <v>0.01</v>
      </c>
      <c r="D73" s="221" t="s">
        <v>110</v>
      </c>
      <c r="E73" s="221">
        <v>10</v>
      </c>
      <c r="F73" s="221" t="s">
        <v>93</v>
      </c>
      <c r="G73" s="221"/>
      <c r="H73" s="221"/>
      <c r="I73" s="221" t="s">
        <v>32</v>
      </c>
      <c r="J73" s="221" t="s">
        <v>59</v>
      </c>
      <c r="K73" s="221">
        <v>60</v>
      </c>
      <c r="L73" s="221" t="s">
        <v>48</v>
      </c>
      <c r="M73" s="221" t="s">
        <v>103</v>
      </c>
      <c r="N73" s="221" t="s">
        <v>52</v>
      </c>
      <c r="O73" s="221" t="s">
        <v>53</v>
      </c>
      <c r="P73" s="221" t="s">
        <v>41</v>
      </c>
      <c r="Q73" s="221" t="s">
        <v>42</v>
      </c>
      <c r="R73" s="221" t="s">
        <v>113</v>
      </c>
      <c r="S73" s="221"/>
      <c r="T73" s="221"/>
      <c r="U73" s="221"/>
      <c r="V73" s="221" t="s">
        <v>32</v>
      </c>
      <c r="W73" s="221">
        <v>0.01</v>
      </c>
      <c r="X73" s="221" t="s">
        <v>46</v>
      </c>
      <c r="Y73" s="221" t="s">
        <v>230</v>
      </c>
      <c r="Z73" s="221" t="s">
        <v>1087</v>
      </c>
      <c r="AA73" s="221">
        <v>1</v>
      </c>
      <c r="AB73" s="221" t="s">
        <v>1088</v>
      </c>
      <c r="AC73" s="221">
        <v>350</v>
      </c>
      <c r="AD73" s="221" t="s">
        <v>116</v>
      </c>
      <c r="AE73" s="221"/>
    </row>
    <row r="74" spans="1:31" ht="15" customHeight="1" x14ac:dyDescent="0.25">
      <c r="A74" s="221" t="s">
        <v>1140</v>
      </c>
      <c r="B74" s="221" t="s">
        <v>162</v>
      </c>
      <c r="C74" s="221" t="s">
        <v>1136</v>
      </c>
      <c r="D74" s="221" t="s">
        <v>111</v>
      </c>
      <c r="E74" s="221">
        <v>10</v>
      </c>
      <c r="F74" s="221" t="s">
        <v>93</v>
      </c>
      <c r="G74" s="221"/>
      <c r="H74" s="221"/>
      <c r="I74" s="221" t="s">
        <v>46</v>
      </c>
      <c r="J74" s="221" t="s">
        <v>47</v>
      </c>
      <c r="K74" s="221">
        <v>180</v>
      </c>
      <c r="L74" s="221" t="s">
        <v>35</v>
      </c>
      <c r="M74" s="221" t="s">
        <v>103</v>
      </c>
      <c r="N74" s="221" t="s">
        <v>52</v>
      </c>
      <c r="O74" s="221" t="s">
        <v>53</v>
      </c>
      <c r="P74" s="221" t="s">
        <v>41</v>
      </c>
      <c r="Q74" s="221" t="s">
        <v>42</v>
      </c>
      <c r="R74" s="221" t="s">
        <v>113</v>
      </c>
      <c r="S74" s="221">
        <v>0</v>
      </c>
      <c r="T74" s="221"/>
      <c r="U74" s="221" t="s">
        <v>165</v>
      </c>
      <c r="V74" s="221" t="s">
        <v>32</v>
      </c>
      <c r="W74" s="221">
        <v>3.0000000000000001E-3</v>
      </c>
      <c r="X74" s="221" t="s">
        <v>46</v>
      </c>
      <c r="Y74" s="221" t="s">
        <v>1133</v>
      </c>
      <c r="Z74" s="221" t="s">
        <v>1134</v>
      </c>
      <c r="AA74" s="221">
        <v>0.5</v>
      </c>
      <c r="AB74" s="221" t="s">
        <v>526</v>
      </c>
      <c r="AC74" s="221">
        <v>300</v>
      </c>
      <c r="AD74" s="221" t="s">
        <v>116</v>
      </c>
      <c r="AE74" s="221"/>
    </row>
    <row r="75" spans="1:31" ht="15" customHeight="1" x14ac:dyDescent="0.25">
      <c r="A75" s="221" t="s">
        <v>497</v>
      </c>
      <c r="B75" s="221" t="s">
        <v>162</v>
      </c>
      <c r="C75" s="221">
        <v>2.12E-2</v>
      </c>
      <c r="D75" s="221" t="s">
        <v>109</v>
      </c>
      <c r="E75" s="221">
        <v>10</v>
      </c>
      <c r="F75" s="221" t="s">
        <v>93</v>
      </c>
      <c r="G75" s="221"/>
      <c r="H75" s="221"/>
      <c r="I75" s="221" t="s">
        <v>46</v>
      </c>
      <c r="J75" s="221" t="s">
        <v>59</v>
      </c>
      <c r="K75" s="221">
        <v>180</v>
      </c>
      <c r="L75" s="221" t="s">
        <v>48</v>
      </c>
      <c r="M75" s="221" t="s">
        <v>103</v>
      </c>
      <c r="N75" s="221" t="s">
        <v>39</v>
      </c>
      <c r="O75" s="221" t="s">
        <v>65</v>
      </c>
      <c r="P75" s="221" t="s">
        <v>41</v>
      </c>
      <c r="Q75" s="221"/>
      <c r="R75" s="221" t="s">
        <v>113</v>
      </c>
      <c r="S75" s="221">
        <v>2</v>
      </c>
      <c r="T75" s="221"/>
      <c r="U75" s="221" t="s">
        <v>515</v>
      </c>
      <c r="V75" s="221" t="s">
        <v>32</v>
      </c>
      <c r="W75" s="221" t="s">
        <v>397</v>
      </c>
      <c r="X75" s="221" t="s">
        <v>46</v>
      </c>
      <c r="Y75" s="221" t="s">
        <v>512</v>
      </c>
      <c r="Z75" s="221" t="s">
        <v>513</v>
      </c>
      <c r="AA75" s="221">
        <v>3</v>
      </c>
      <c r="AB75" s="221" t="s">
        <v>514</v>
      </c>
      <c r="AC75" s="221">
        <v>170</v>
      </c>
      <c r="AD75" s="221" t="s">
        <v>116</v>
      </c>
      <c r="AE75" s="2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DD2DA58-1A34-49D6-9C20-74C954498168}">
          <x14:formula1>
            <xm:f>Desplegables!$P$2:$P$3</xm:f>
          </x14:formula1>
          <xm:sqref>Q2:Q46</xm:sqref>
        </x14:dataValidation>
        <x14:dataValidation type="list" errorStyle="information" allowBlank="1" showInputMessage="1" xr:uid="{7226BB24-70CA-48E4-8076-B4A412711AB6}">
          <x14:formula1>
            <xm:f>Desplegables!$O$2:$O$6</xm:f>
          </x14:formula1>
          <xm:sqref>P2:P46</xm:sqref>
        </x14:dataValidation>
        <x14:dataValidation type="list" errorStyle="information" allowBlank="1" showInputMessage="1" xr:uid="{CD0C3CC7-C603-46F6-84B7-D90FEAAF1503}">
          <x14:formula1>
            <xm:f>Desplegables!$N$2:$N$10</xm:f>
          </x14:formula1>
          <xm:sqref>O2:O46</xm:sqref>
        </x14:dataValidation>
        <x14:dataValidation type="list" errorStyle="information" allowBlank="1" showInputMessage="1" xr:uid="{4E8B6276-8D80-4EE0-9507-E3F9E7E4ED56}">
          <x14:formula1>
            <xm:f>Desplegables!$V$2:$V$11</xm:f>
          </x14:formula1>
          <xm:sqref>N2:N46</xm:sqref>
        </x14:dataValidation>
        <x14:dataValidation type="list" allowBlank="1" showInputMessage="1" showErrorMessage="1" xr:uid="{27B8266A-6541-4E08-9574-4E3DC8A7D631}">
          <x14:formula1>
            <xm:f>Desplegables!$U$2:$U$3</xm:f>
          </x14:formula1>
          <xm:sqref>M2:M46</xm:sqref>
        </x14:dataValidation>
        <x14:dataValidation type="list" allowBlank="1" showInputMessage="1" showErrorMessage="1" xr:uid="{A5546E6D-6072-4523-9AFF-6DACC2458FA7}">
          <x14:formula1>
            <xm:f>Desplegables!$T$2:$T$3</xm:f>
          </x14:formula1>
          <xm:sqref>R2:R46</xm:sqref>
        </x14:dataValidation>
        <x14:dataValidation type="list" allowBlank="1" showInputMessage="1" showErrorMessage="1" xr:uid="{30F53AD9-11E5-4139-81A9-9ABC77355A5C}">
          <x14:formula1>
            <xm:f>Desplegables!$B$2:$B$3</xm:f>
          </x14:formula1>
          <xm:sqref>V2:V46 X2:X46 I2:I46</xm:sqref>
        </x14:dataValidation>
        <x14:dataValidation type="list" allowBlank="1" showInputMessage="1" xr:uid="{77E4A55B-44FD-4632-AAF9-3C6489ED8FA1}">
          <x14:formula1>
            <xm:f>Desplegables!$F$2:$F$8</xm:f>
          </x14:formula1>
          <xm:sqref>L2:L46</xm:sqref>
        </x14:dataValidation>
        <x14:dataValidation type="list" allowBlank="1" showInputMessage="1" showErrorMessage="1" xr:uid="{C8C4B9E0-CB85-4249-B88A-530FB28F3C37}">
          <x14:formula1>
            <xm:f>Desplegables!$E$2:$E$5</xm:f>
          </x14:formula1>
          <xm:sqref>J2:J46</xm:sqref>
        </x14:dataValidation>
        <x14:dataValidation type="list" errorStyle="information" allowBlank="1" showInputMessage="1" xr:uid="{CB3E612F-91C1-4B66-BDEC-A095BCE91F76}">
          <x14:formula1>
            <xm:f>Desplegables!$A$2:$A$9</xm:f>
          </x14:formula1>
          <xm:sqref>F2:H46</xm:sqref>
        </x14:dataValidation>
        <x14:dataValidation type="list" allowBlank="1" showInputMessage="1" showErrorMessage="1" xr:uid="{E7684E28-1577-4445-ADFB-F196BEA6EC48}">
          <x14:formula1>
            <xm:f>Desplegables!$C$2:$C$4</xm:f>
          </x14:formula1>
          <xm:sqref>D2:D46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054C-68D0-47D8-B180-CA9B8C515140}">
  <dimension ref="A1:AE55"/>
  <sheetViews>
    <sheetView workbookViewId="0">
      <selection activeCell="B5" sqref="B5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206</v>
      </c>
      <c r="C2" s="221">
        <v>0.36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206</v>
      </c>
      <c r="C3" s="221">
        <v>0.41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206</v>
      </c>
      <c r="C4" s="221">
        <v>0.64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429</v>
      </c>
      <c r="Z4" s="221"/>
      <c r="AA4" s="221">
        <v>10</v>
      </c>
      <c r="AB4" s="221" t="s">
        <v>430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164</v>
      </c>
      <c r="B5" s="221" t="s">
        <v>206</v>
      </c>
      <c r="C5" s="222">
        <v>0.153</v>
      </c>
      <c r="D5" s="221" t="s">
        <v>109</v>
      </c>
      <c r="E5" s="221">
        <v>10</v>
      </c>
      <c r="F5" s="221" t="s">
        <v>132</v>
      </c>
      <c r="G5" s="221"/>
      <c r="H5" s="221"/>
      <c r="I5" s="221" t="s">
        <v>46</v>
      </c>
      <c r="J5" s="221" t="s">
        <v>59</v>
      </c>
      <c r="K5" s="221">
        <v>300</v>
      </c>
      <c r="L5" s="221" t="s">
        <v>123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>
        <v>0</v>
      </c>
      <c r="T5" s="221"/>
      <c r="U5" s="221" t="s">
        <v>124</v>
      </c>
      <c r="V5" s="221" t="s">
        <v>32</v>
      </c>
      <c r="W5" s="221">
        <v>0.05</v>
      </c>
      <c r="X5" s="221" t="s">
        <v>46</v>
      </c>
      <c r="Y5" s="221" t="s">
        <v>133</v>
      </c>
      <c r="Z5" s="221" t="s">
        <v>134</v>
      </c>
      <c r="AA5" s="221">
        <v>2</v>
      </c>
      <c r="AB5" s="221" t="s">
        <v>127</v>
      </c>
      <c r="AC5" s="221">
        <v>321</v>
      </c>
      <c r="AD5" s="221" t="s">
        <v>116</v>
      </c>
      <c r="AE5" s="221"/>
    </row>
    <row r="6" spans="1:31" ht="15" customHeight="1" x14ac:dyDescent="0.25">
      <c r="A6" s="221" t="s">
        <v>350</v>
      </c>
      <c r="B6" s="221" t="s">
        <v>206</v>
      </c>
      <c r="C6" s="221">
        <v>9.7000000000000003E-2</v>
      </c>
      <c r="D6" s="221" t="s">
        <v>110</v>
      </c>
      <c r="E6" s="221">
        <v>5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180</v>
      </c>
      <c r="L6" s="221" t="s">
        <v>34</v>
      </c>
      <c r="M6" s="221" t="s">
        <v>102</v>
      </c>
      <c r="N6" s="221" t="s">
        <v>52</v>
      </c>
      <c r="O6" s="221" t="s">
        <v>53</v>
      </c>
      <c r="P6" s="221" t="s">
        <v>66</v>
      </c>
      <c r="Q6" s="221" t="s">
        <v>42</v>
      </c>
      <c r="R6" s="221" t="s">
        <v>113</v>
      </c>
      <c r="S6" s="221">
        <v>0.1</v>
      </c>
      <c r="T6" s="221"/>
      <c r="U6" s="221" t="s">
        <v>361</v>
      </c>
      <c r="V6" s="221" t="s">
        <v>32</v>
      </c>
      <c r="W6" s="221">
        <v>0.01</v>
      </c>
      <c r="X6" s="221" t="s">
        <v>46</v>
      </c>
      <c r="Y6" s="221" t="s">
        <v>295</v>
      </c>
      <c r="Z6" s="221" t="s">
        <v>352</v>
      </c>
      <c r="AA6" s="221">
        <v>2</v>
      </c>
      <c r="AB6" s="221" t="s">
        <v>127</v>
      </c>
      <c r="AC6" s="221" t="s">
        <v>353</v>
      </c>
      <c r="AD6" s="221" t="s">
        <v>116</v>
      </c>
      <c r="AE6" s="221"/>
    </row>
    <row r="7" spans="1:31" ht="15" customHeight="1" x14ac:dyDescent="0.25">
      <c r="A7" s="221" t="s">
        <v>211</v>
      </c>
      <c r="B7" s="221" t="s">
        <v>206</v>
      </c>
      <c r="C7" s="221"/>
      <c r="D7" s="221"/>
      <c r="E7" s="221">
        <v>15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600</v>
      </c>
      <c r="L7" s="221" t="s">
        <v>34</v>
      </c>
      <c r="M7" s="221" t="s">
        <v>102</v>
      </c>
      <c r="N7" s="221" t="s">
        <v>52</v>
      </c>
      <c r="O7" s="221" t="s">
        <v>89</v>
      </c>
      <c r="P7" s="221" t="s">
        <v>66</v>
      </c>
      <c r="Q7" s="221" t="s">
        <v>42</v>
      </c>
      <c r="R7" s="221" t="s">
        <v>113</v>
      </c>
      <c r="S7" s="221" t="s">
        <v>181</v>
      </c>
      <c r="T7" s="221" t="s">
        <v>182</v>
      </c>
      <c r="U7" s="221" t="s">
        <v>183</v>
      </c>
      <c r="V7" s="221" t="s">
        <v>32</v>
      </c>
      <c r="W7" s="221">
        <v>5.0000000000000001E-3</v>
      </c>
      <c r="X7" s="221" t="s">
        <v>32</v>
      </c>
      <c r="Y7" s="221" t="s">
        <v>184</v>
      </c>
      <c r="Z7" s="221" t="s">
        <v>185</v>
      </c>
      <c r="AA7" s="221">
        <v>5</v>
      </c>
      <c r="AB7" s="221" t="s">
        <v>186</v>
      </c>
      <c r="AC7" s="221">
        <v>320</v>
      </c>
      <c r="AD7" s="221" t="s">
        <v>78</v>
      </c>
      <c r="AE7" s="221" t="s">
        <v>201</v>
      </c>
    </row>
    <row r="8" spans="1:31" ht="15" customHeight="1" x14ac:dyDescent="0.25">
      <c r="A8" s="221" t="s">
        <v>1261</v>
      </c>
      <c r="B8" s="221" t="s">
        <v>206</v>
      </c>
      <c r="C8" s="221">
        <v>0.28499999999999998</v>
      </c>
      <c r="D8" s="221" t="s">
        <v>111</v>
      </c>
      <c r="E8" s="221">
        <v>10</v>
      </c>
      <c r="F8" s="221" t="s">
        <v>96</v>
      </c>
      <c r="G8" s="221"/>
      <c r="H8" s="221"/>
      <c r="I8" s="221" t="s">
        <v>32</v>
      </c>
      <c r="J8" s="221" t="s">
        <v>59</v>
      </c>
      <c r="K8" s="221">
        <v>18</v>
      </c>
      <c r="L8" s="221" t="s">
        <v>71</v>
      </c>
      <c r="M8" s="221"/>
      <c r="N8" s="221"/>
      <c r="O8" s="221" t="s">
        <v>53</v>
      </c>
      <c r="P8" s="221" t="s">
        <v>66</v>
      </c>
      <c r="Q8" s="221" t="s">
        <v>42</v>
      </c>
      <c r="R8" s="221" t="s">
        <v>113</v>
      </c>
      <c r="S8" s="221"/>
      <c r="T8" s="221"/>
      <c r="U8" s="221" t="s">
        <v>1257</v>
      </c>
      <c r="V8" s="221" t="s">
        <v>32</v>
      </c>
      <c r="W8" s="221">
        <v>0.01</v>
      </c>
      <c r="X8" s="221" t="s">
        <v>46</v>
      </c>
      <c r="Y8" s="221" t="s">
        <v>778</v>
      </c>
      <c r="Z8" s="221" t="s">
        <v>220</v>
      </c>
      <c r="AA8" s="221">
        <v>2</v>
      </c>
      <c r="AB8" s="221" t="s">
        <v>127</v>
      </c>
      <c r="AC8" s="221">
        <v>393</v>
      </c>
      <c r="AD8" s="221" t="s">
        <v>116</v>
      </c>
      <c r="AE8" s="221"/>
    </row>
    <row r="9" spans="1:31" ht="15" customHeight="1" x14ac:dyDescent="0.25">
      <c r="A9" s="221" t="s">
        <v>1191</v>
      </c>
      <c r="B9" s="221" t="s">
        <v>206</v>
      </c>
      <c r="C9" s="221"/>
      <c r="D9" s="221"/>
      <c r="E9" s="221">
        <v>10</v>
      </c>
      <c r="F9" s="221" t="s">
        <v>93</v>
      </c>
      <c r="G9" s="221"/>
      <c r="H9" s="221"/>
      <c r="I9" s="221" t="s">
        <v>46</v>
      </c>
      <c r="J9" s="221" t="s">
        <v>47</v>
      </c>
      <c r="K9" s="221">
        <v>60</v>
      </c>
      <c r="L9" s="221" t="s">
        <v>71</v>
      </c>
      <c r="M9" s="221" t="s">
        <v>102</v>
      </c>
      <c r="N9" s="221" t="s">
        <v>39</v>
      </c>
      <c r="O9" s="221" t="s">
        <v>90</v>
      </c>
      <c r="P9" s="221" t="s">
        <v>66</v>
      </c>
      <c r="Q9" s="221" t="s">
        <v>42</v>
      </c>
      <c r="R9" s="221" t="s">
        <v>113</v>
      </c>
      <c r="S9" s="221">
        <v>21.084414000000063</v>
      </c>
      <c r="T9" s="221">
        <v>5</v>
      </c>
      <c r="U9" s="221"/>
      <c r="V9" s="221" t="s">
        <v>32</v>
      </c>
      <c r="W9" s="221">
        <v>5.0000000000000001E-3</v>
      </c>
      <c r="X9" s="221" t="s">
        <v>32</v>
      </c>
      <c r="Y9" s="221" t="s">
        <v>1192</v>
      </c>
      <c r="Z9" s="221" t="s">
        <v>1193</v>
      </c>
      <c r="AA9" s="221">
        <v>5</v>
      </c>
      <c r="AB9" s="221" t="s">
        <v>802</v>
      </c>
      <c r="AC9" s="221">
        <v>900</v>
      </c>
      <c r="AD9" s="221" t="s">
        <v>119</v>
      </c>
      <c r="AE9" s="221"/>
    </row>
    <row r="10" spans="1:31" ht="15" customHeight="1" x14ac:dyDescent="0.25">
      <c r="A10" s="221" t="s">
        <v>975</v>
      </c>
      <c r="B10" s="221" t="s">
        <v>206</v>
      </c>
      <c r="C10" s="221">
        <v>0.38</v>
      </c>
      <c r="D10" s="221" t="s">
        <v>109</v>
      </c>
      <c r="E10" s="221">
        <v>10</v>
      </c>
      <c r="F10" s="221" t="s">
        <v>93</v>
      </c>
      <c r="G10" s="221"/>
      <c r="H10" s="221"/>
      <c r="I10" s="221" t="s">
        <v>46</v>
      </c>
      <c r="J10" s="221" t="s">
        <v>59</v>
      </c>
      <c r="K10" s="221">
        <v>60</v>
      </c>
      <c r="L10" s="221" t="s">
        <v>48</v>
      </c>
      <c r="M10" s="221" t="s">
        <v>102</v>
      </c>
      <c r="N10" s="221" t="s">
        <v>52</v>
      </c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165</v>
      </c>
      <c r="V10" s="221" t="s">
        <v>32</v>
      </c>
      <c r="W10" s="221">
        <v>0.01</v>
      </c>
      <c r="X10" s="221" t="s">
        <v>46</v>
      </c>
      <c r="Y10" s="221" t="s">
        <v>966</v>
      </c>
      <c r="Z10" s="221" t="s">
        <v>967</v>
      </c>
      <c r="AA10" s="221">
        <v>5</v>
      </c>
      <c r="AB10" s="221" t="s">
        <v>482</v>
      </c>
      <c r="AC10" s="221">
        <v>750</v>
      </c>
      <c r="AD10" s="221" t="s">
        <v>120</v>
      </c>
      <c r="AE10" s="221"/>
    </row>
    <row r="11" spans="1:31" ht="15" customHeight="1" x14ac:dyDescent="0.25">
      <c r="A11" s="221" t="s">
        <v>889</v>
      </c>
      <c r="B11" s="221" t="s">
        <v>206</v>
      </c>
      <c r="C11" s="221">
        <v>0.66</v>
      </c>
      <c r="D11" s="221" t="s">
        <v>109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5</v>
      </c>
      <c r="L11" s="221" t="s">
        <v>48</v>
      </c>
      <c r="M11" s="221" t="s">
        <v>102</v>
      </c>
      <c r="N11" s="221" t="s">
        <v>52</v>
      </c>
      <c r="O11" s="221" t="s">
        <v>53</v>
      </c>
      <c r="P11" s="221" t="s">
        <v>66</v>
      </c>
      <c r="Q11" s="221" t="s">
        <v>42</v>
      </c>
      <c r="R11" s="221" t="s">
        <v>113</v>
      </c>
      <c r="S11" s="221">
        <v>0</v>
      </c>
      <c r="T11" s="221" t="s">
        <v>55</v>
      </c>
      <c r="U11" s="221" t="s">
        <v>890</v>
      </c>
      <c r="V11" s="221" t="s">
        <v>32</v>
      </c>
      <c r="W11" s="221">
        <v>0.01</v>
      </c>
      <c r="X11" s="221" t="s">
        <v>46</v>
      </c>
      <c r="Y11" s="221" t="s">
        <v>410</v>
      </c>
      <c r="Z11" s="221" t="s">
        <v>220</v>
      </c>
      <c r="AA11" s="221">
        <v>10</v>
      </c>
      <c r="AB11" s="221" t="s">
        <v>482</v>
      </c>
      <c r="AC11" s="221">
        <v>750</v>
      </c>
      <c r="AD11" s="221" t="s">
        <v>116</v>
      </c>
      <c r="AE11" s="221"/>
    </row>
    <row r="12" spans="1:31" ht="15" customHeight="1" x14ac:dyDescent="0.25">
      <c r="A12" s="221" t="s">
        <v>888</v>
      </c>
      <c r="B12" s="221" t="s">
        <v>206</v>
      </c>
      <c r="C12" s="221">
        <v>0.51500000000000001</v>
      </c>
      <c r="D12" s="221" t="s">
        <v>111</v>
      </c>
      <c r="E12" s="221">
        <v>5</v>
      </c>
      <c r="F12" s="221" t="s">
        <v>93</v>
      </c>
      <c r="G12" s="221"/>
      <c r="H12" s="221"/>
      <c r="I12" s="221" t="s">
        <v>826</v>
      </c>
      <c r="J12" s="221" t="s">
        <v>59</v>
      </c>
      <c r="K12" s="221">
        <v>240</v>
      </c>
      <c r="L12" s="221" t="s">
        <v>457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0.01</v>
      </c>
      <c r="X12" s="221" t="s">
        <v>415</v>
      </c>
      <c r="Y12" s="221" t="s">
        <v>872</v>
      </c>
      <c r="Z12" s="221" t="s">
        <v>873</v>
      </c>
      <c r="AA12" s="221">
        <v>2</v>
      </c>
      <c r="AB12" s="221" t="s">
        <v>812</v>
      </c>
      <c r="AC12" s="221">
        <v>350</v>
      </c>
      <c r="AD12" s="221" t="s">
        <v>116</v>
      </c>
      <c r="AE12" s="221"/>
    </row>
    <row r="13" spans="1:31" ht="15" customHeight="1" x14ac:dyDescent="0.25">
      <c r="A13" s="221" t="s">
        <v>523</v>
      </c>
      <c r="B13" s="221" t="s">
        <v>206</v>
      </c>
      <c r="C13" s="221">
        <v>0.49199999999999999</v>
      </c>
      <c r="D13" s="221" t="s">
        <v>111</v>
      </c>
      <c r="E13" s="221">
        <v>10</v>
      </c>
      <c r="F13" s="221" t="s">
        <v>93</v>
      </c>
      <c r="G13" s="221"/>
      <c r="H13" s="221"/>
      <c r="I13" s="221" t="s">
        <v>32</v>
      </c>
      <c r="J13" s="221" t="s">
        <v>70</v>
      </c>
      <c r="K13" s="221">
        <v>900</v>
      </c>
      <c r="L13" s="221" t="s">
        <v>48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113</v>
      </c>
      <c r="S13" s="221">
        <v>0</v>
      </c>
      <c r="T13" s="221"/>
      <c r="U13" s="221" t="s">
        <v>165</v>
      </c>
      <c r="V13" s="221" t="s">
        <v>32</v>
      </c>
      <c r="W13" s="221">
        <v>0.01</v>
      </c>
      <c r="X13" s="221" t="s">
        <v>46</v>
      </c>
      <c r="Y13" s="221" t="s">
        <v>540</v>
      </c>
      <c r="Z13" s="221" t="s">
        <v>528</v>
      </c>
      <c r="AA13" s="221">
        <v>2</v>
      </c>
      <c r="AB13" s="221" t="s">
        <v>482</v>
      </c>
      <c r="AC13" s="221">
        <v>85</v>
      </c>
      <c r="AD13" s="221" t="s">
        <v>116</v>
      </c>
      <c r="AE13" s="221"/>
    </row>
    <row r="14" spans="1:31" ht="15" customHeight="1" x14ac:dyDescent="0.25">
      <c r="A14" s="221" t="s">
        <v>396</v>
      </c>
      <c r="B14" s="221" t="s">
        <v>206</v>
      </c>
      <c r="C14" s="221">
        <v>0.46100000000000002</v>
      </c>
      <c r="D14" s="221" t="s">
        <v>111</v>
      </c>
      <c r="E14" s="221">
        <v>10</v>
      </c>
      <c r="F14" s="221" t="s">
        <v>93</v>
      </c>
      <c r="G14" s="221"/>
      <c r="H14" s="221"/>
      <c r="I14" s="221" t="s">
        <v>32</v>
      </c>
      <c r="J14" s="221" t="s">
        <v>59</v>
      </c>
      <c r="K14" s="221">
        <v>900</v>
      </c>
      <c r="L14" s="221" t="s">
        <v>34</v>
      </c>
      <c r="M14" s="221" t="s">
        <v>102</v>
      </c>
      <c r="N14" s="221" t="s">
        <v>52</v>
      </c>
      <c r="O14" s="221" t="s">
        <v>85</v>
      </c>
      <c r="P14" s="221" t="s">
        <v>66</v>
      </c>
      <c r="Q14" s="221" t="s">
        <v>42</v>
      </c>
      <c r="R14" s="221" t="s">
        <v>113</v>
      </c>
      <c r="S14" s="221"/>
      <c r="T14" s="221"/>
      <c r="U14" s="221"/>
      <c r="V14" s="221" t="s">
        <v>32</v>
      </c>
      <c r="W14" s="221" t="s">
        <v>397</v>
      </c>
      <c r="X14" s="221" t="s">
        <v>32</v>
      </c>
      <c r="Y14" s="221" t="s">
        <v>403</v>
      </c>
      <c r="Z14" s="221" t="s">
        <v>404</v>
      </c>
      <c r="AA14" s="221">
        <v>5</v>
      </c>
      <c r="AB14" s="221" t="s">
        <v>405</v>
      </c>
      <c r="AC14" s="221"/>
      <c r="AD14" s="221" t="s">
        <v>116</v>
      </c>
      <c r="AE14" s="221"/>
    </row>
    <row r="15" spans="1:31" ht="15" customHeight="1" x14ac:dyDescent="0.25">
      <c r="A15" s="221" t="s">
        <v>469</v>
      </c>
      <c r="B15" s="221" t="s">
        <v>206</v>
      </c>
      <c r="C15" s="221">
        <v>2.4630000000000001</v>
      </c>
      <c r="D15" s="221" t="s">
        <v>108</v>
      </c>
      <c r="E15" s="221">
        <v>10</v>
      </c>
      <c r="F15" s="221" t="s">
        <v>93</v>
      </c>
      <c r="G15" s="221"/>
      <c r="H15" s="221"/>
      <c r="I15" s="221" t="s">
        <v>46</v>
      </c>
      <c r="J15" s="221" t="s">
        <v>47</v>
      </c>
      <c r="K15" s="221">
        <v>60</v>
      </c>
      <c r="L15" s="221" t="s">
        <v>48</v>
      </c>
      <c r="M15" s="221" t="s">
        <v>102</v>
      </c>
      <c r="N15" s="221" t="s">
        <v>52</v>
      </c>
      <c r="O15" s="221" t="s">
        <v>85</v>
      </c>
      <c r="P15" s="221" t="s">
        <v>66</v>
      </c>
      <c r="Q15" s="221"/>
      <c r="R15" s="221"/>
      <c r="S15" s="221">
        <v>12</v>
      </c>
      <c r="T15" s="221">
        <v>10</v>
      </c>
      <c r="U15" s="221" t="s">
        <v>322</v>
      </c>
      <c r="V15" s="221" t="s">
        <v>46</v>
      </c>
      <c r="W15" s="221">
        <v>0.01</v>
      </c>
      <c r="X15" s="221" t="s">
        <v>32</v>
      </c>
      <c r="Y15" s="221" t="s">
        <v>464</v>
      </c>
      <c r="Z15" s="221" t="s">
        <v>465</v>
      </c>
      <c r="AA15" s="221">
        <v>1</v>
      </c>
      <c r="AB15" s="221" t="s">
        <v>127</v>
      </c>
      <c r="AC15" s="221">
        <v>700</v>
      </c>
      <c r="AD15" s="221" t="s">
        <v>116</v>
      </c>
      <c r="AE15" s="221"/>
    </row>
    <row r="16" spans="1:31" ht="15" customHeight="1" x14ac:dyDescent="0.25">
      <c r="A16" s="221" t="s">
        <v>1043</v>
      </c>
      <c r="B16" s="221" t="s">
        <v>206</v>
      </c>
      <c r="C16" s="221">
        <v>0.36</v>
      </c>
      <c r="D16" s="221" t="s">
        <v>109</v>
      </c>
      <c r="E16" s="221">
        <v>10</v>
      </c>
      <c r="F16" s="221" t="s">
        <v>93</v>
      </c>
      <c r="G16" s="221"/>
      <c r="H16" s="221"/>
      <c r="I16" s="221" t="s">
        <v>46</v>
      </c>
      <c r="J16" s="221" t="s">
        <v>59</v>
      </c>
      <c r="K16" s="221">
        <v>300</v>
      </c>
      <c r="L16" s="221" t="s">
        <v>34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 t="s">
        <v>976</v>
      </c>
      <c r="T16" s="221" t="s">
        <v>896</v>
      </c>
      <c r="U16" s="221" t="s">
        <v>999</v>
      </c>
      <c r="V16" s="221" t="s">
        <v>32</v>
      </c>
      <c r="W16" s="221" t="s">
        <v>397</v>
      </c>
      <c r="X16" s="221" t="s">
        <v>46</v>
      </c>
      <c r="Y16" s="221" t="s">
        <v>1000</v>
      </c>
      <c r="Z16" s="221" t="s">
        <v>986</v>
      </c>
      <c r="AA16" s="221">
        <v>5</v>
      </c>
      <c r="AB16" s="221" t="s">
        <v>987</v>
      </c>
      <c r="AC16" s="221">
        <v>500</v>
      </c>
      <c r="AD16" s="221" t="s">
        <v>116</v>
      </c>
      <c r="AE16" s="221"/>
    </row>
    <row r="17" spans="1:31" ht="15" customHeight="1" x14ac:dyDescent="0.25">
      <c r="A17" s="221" t="s">
        <v>653</v>
      </c>
      <c r="B17" s="221" t="s">
        <v>206</v>
      </c>
      <c r="C17" s="221">
        <v>0.87</v>
      </c>
      <c r="D17" s="221" t="s">
        <v>111</v>
      </c>
      <c r="E17" s="221">
        <v>10</v>
      </c>
      <c r="F17" s="221" t="s">
        <v>93</v>
      </c>
      <c r="G17" s="221"/>
      <c r="H17" s="221"/>
      <c r="I17" s="221" t="s">
        <v>32</v>
      </c>
      <c r="J17" s="221" t="s">
        <v>59</v>
      </c>
      <c r="K17" s="221">
        <v>1500</v>
      </c>
      <c r="L17" s="221" t="s">
        <v>48</v>
      </c>
      <c r="M17" s="221" t="s">
        <v>102</v>
      </c>
      <c r="N17" s="221" t="s">
        <v>52</v>
      </c>
      <c r="O17" s="221" t="s">
        <v>53</v>
      </c>
      <c r="P17" s="221" t="s">
        <v>66</v>
      </c>
      <c r="Q17" s="221" t="s">
        <v>42</v>
      </c>
      <c r="R17" s="221" t="s">
        <v>113</v>
      </c>
      <c r="S17" s="221"/>
      <c r="T17" s="221">
        <v>0</v>
      </c>
      <c r="U17" s="221" t="s">
        <v>632</v>
      </c>
      <c r="V17" s="221" t="s">
        <v>32</v>
      </c>
      <c r="W17" s="221">
        <v>0.01</v>
      </c>
      <c r="X17" s="221" t="s">
        <v>46</v>
      </c>
      <c r="Y17" s="221" t="s">
        <v>640</v>
      </c>
      <c r="Z17" s="221" t="s">
        <v>641</v>
      </c>
      <c r="AA17" s="221">
        <v>20</v>
      </c>
      <c r="AB17" s="221" t="s">
        <v>491</v>
      </c>
      <c r="AC17" s="221">
        <v>214</v>
      </c>
      <c r="AD17" s="221" t="s">
        <v>116</v>
      </c>
      <c r="AE17" s="221"/>
    </row>
    <row r="18" spans="1:31" ht="15" customHeight="1" x14ac:dyDescent="0.25">
      <c r="A18" s="223" t="s">
        <v>337</v>
      </c>
      <c r="B18" s="223" t="s">
        <v>206</v>
      </c>
      <c r="C18" s="223">
        <v>0.3</v>
      </c>
      <c r="D18" s="223" t="s">
        <v>109</v>
      </c>
      <c r="E18" s="223">
        <v>10</v>
      </c>
      <c r="F18" s="223" t="s">
        <v>93</v>
      </c>
      <c r="G18" s="223"/>
      <c r="H18" s="223"/>
      <c r="I18" s="223" t="s">
        <v>32</v>
      </c>
      <c r="J18" s="223" t="s">
        <v>59</v>
      </c>
      <c r="K18" s="223">
        <v>900</v>
      </c>
      <c r="L18" s="223" t="s">
        <v>48</v>
      </c>
      <c r="M18" s="223" t="s">
        <v>102</v>
      </c>
      <c r="N18" s="223" t="s">
        <v>39</v>
      </c>
      <c r="O18" s="223" t="s">
        <v>85</v>
      </c>
      <c r="P18" s="223" t="s">
        <v>66</v>
      </c>
      <c r="Q18" s="223" t="s">
        <v>42</v>
      </c>
      <c r="R18" s="223" t="s">
        <v>113</v>
      </c>
      <c r="S18" s="223">
        <v>5</v>
      </c>
      <c r="T18" s="223">
        <v>5</v>
      </c>
      <c r="U18" s="223" t="s">
        <v>322</v>
      </c>
      <c r="V18" s="223" t="s">
        <v>32</v>
      </c>
      <c r="W18" s="223">
        <v>0.01</v>
      </c>
      <c r="X18" s="223" t="s">
        <v>32</v>
      </c>
      <c r="Y18" s="223" t="s">
        <v>323</v>
      </c>
      <c r="Z18" s="223" t="s">
        <v>324</v>
      </c>
      <c r="AA18" s="223">
        <v>2</v>
      </c>
      <c r="AB18" s="223" t="s">
        <v>325</v>
      </c>
      <c r="AC18" s="223">
        <v>842</v>
      </c>
      <c r="AD18" s="223" t="s">
        <v>116</v>
      </c>
      <c r="AE18" s="223"/>
    </row>
    <row r="19" spans="1:31" ht="15" customHeight="1" x14ac:dyDescent="0.25">
      <c r="A19" s="221" t="s">
        <v>440</v>
      </c>
      <c r="B19" s="221" t="s">
        <v>206</v>
      </c>
      <c r="C19" s="221"/>
      <c r="D19" s="221"/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600</v>
      </c>
      <c r="L19" s="221" t="s">
        <v>35</v>
      </c>
      <c r="M19" s="221" t="s">
        <v>102</v>
      </c>
      <c r="N19" s="221" t="s">
        <v>78</v>
      </c>
      <c r="O19" s="221" t="s">
        <v>85</v>
      </c>
      <c r="P19" s="221" t="s">
        <v>66</v>
      </c>
      <c r="Q19" s="221" t="s">
        <v>42</v>
      </c>
      <c r="R19" s="221" t="s">
        <v>113</v>
      </c>
      <c r="S19" s="221"/>
      <c r="T19" s="221"/>
      <c r="U19" s="221"/>
      <c r="V19" s="221" t="s">
        <v>32</v>
      </c>
      <c r="W19" s="221">
        <v>5.0000000000000001E-3</v>
      </c>
      <c r="X19" s="221" t="s">
        <v>32</v>
      </c>
      <c r="Y19" s="221" t="s">
        <v>441</v>
      </c>
      <c r="Z19" s="221" t="s">
        <v>442</v>
      </c>
      <c r="AA19" s="221">
        <v>20</v>
      </c>
      <c r="AB19" s="221"/>
      <c r="AC19" s="221">
        <v>850</v>
      </c>
      <c r="AD19" s="221" t="s">
        <v>117</v>
      </c>
      <c r="AE19" s="221"/>
    </row>
    <row r="20" spans="1:31" ht="15" customHeight="1" x14ac:dyDescent="0.25">
      <c r="A20" s="221" t="s">
        <v>809</v>
      </c>
      <c r="B20" s="221" t="s">
        <v>206</v>
      </c>
      <c r="C20" s="221">
        <v>0.99</v>
      </c>
      <c r="D20" s="221" t="s">
        <v>109</v>
      </c>
      <c r="E20" s="221"/>
      <c r="F20" s="221" t="s">
        <v>93</v>
      </c>
      <c r="G20" s="221" t="s">
        <v>810</v>
      </c>
      <c r="H20" s="221"/>
      <c r="I20" s="221" t="s">
        <v>46</v>
      </c>
      <c r="J20" s="221" t="s">
        <v>59</v>
      </c>
      <c r="K20" s="221">
        <v>300</v>
      </c>
      <c r="L20" s="221" t="s">
        <v>35</v>
      </c>
      <c r="M20" s="221" t="s">
        <v>102</v>
      </c>
      <c r="N20" s="221" t="s">
        <v>52</v>
      </c>
      <c r="O20" s="221" t="s">
        <v>53</v>
      </c>
      <c r="P20" s="221" t="s">
        <v>77</v>
      </c>
      <c r="Q20" s="221" t="s">
        <v>42</v>
      </c>
      <c r="R20" s="221" t="s">
        <v>113</v>
      </c>
      <c r="S20" s="221"/>
      <c r="T20" s="221"/>
      <c r="U20" s="221" t="s">
        <v>165</v>
      </c>
      <c r="V20" s="221" t="s">
        <v>32</v>
      </c>
      <c r="W20" s="221">
        <v>0.01</v>
      </c>
      <c r="X20" s="221" t="s">
        <v>46</v>
      </c>
      <c r="Y20" s="221" t="s">
        <v>341</v>
      </c>
      <c r="Z20" s="221" t="s">
        <v>811</v>
      </c>
      <c r="AA20" s="221">
        <v>0.5</v>
      </c>
      <c r="AB20" s="221" t="s">
        <v>812</v>
      </c>
      <c r="AC20" s="221">
        <v>700</v>
      </c>
      <c r="AD20" s="221" t="s">
        <v>117</v>
      </c>
      <c r="AE20" s="221"/>
    </row>
    <row r="21" spans="1:31" ht="15" customHeight="1" x14ac:dyDescent="0.25">
      <c r="A21" s="221" t="s">
        <v>618</v>
      </c>
      <c r="B21" s="221" t="s">
        <v>206</v>
      </c>
      <c r="C21" s="221">
        <v>0.36699999999999999</v>
      </c>
      <c r="D21" s="221" t="s">
        <v>110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47</v>
      </c>
      <c r="K21" s="221">
        <v>60</v>
      </c>
      <c r="L21" s="221" t="s">
        <v>34</v>
      </c>
      <c r="M21" s="221" t="s">
        <v>102</v>
      </c>
      <c r="N21" s="221" t="s">
        <v>52</v>
      </c>
      <c r="O21" s="221" t="s">
        <v>53</v>
      </c>
      <c r="P21" s="221" t="s">
        <v>66</v>
      </c>
      <c r="Q21" s="221"/>
      <c r="R21" s="221" t="s">
        <v>113</v>
      </c>
      <c r="S21" s="221">
        <v>0</v>
      </c>
      <c r="T21" s="221"/>
      <c r="U21" s="221" t="s">
        <v>165</v>
      </c>
      <c r="V21" s="221" t="s">
        <v>32</v>
      </c>
      <c r="W21" s="221">
        <v>5.0000000000000001E-3</v>
      </c>
      <c r="X21" s="221" t="s">
        <v>46</v>
      </c>
      <c r="Y21" s="221" t="s">
        <v>619</v>
      </c>
      <c r="Z21" s="221" t="s">
        <v>620</v>
      </c>
      <c r="AA21" s="221">
        <v>5</v>
      </c>
      <c r="AB21" s="221" t="s">
        <v>621</v>
      </c>
      <c r="AC21" s="221">
        <v>495</v>
      </c>
      <c r="AD21" s="221" t="s">
        <v>118</v>
      </c>
      <c r="AE21" s="221"/>
    </row>
    <row r="22" spans="1:31" ht="15" customHeight="1" x14ac:dyDescent="0.25">
      <c r="A22" s="221" t="s">
        <v>311</v>
      </c>
      <c r="B22" s="221" t="s">
        <v>206</v>
      </c>
      <c r="C22" s="221">
        <v>1.4</v>
      </c>
      <c r="D22" s="221" t="s">
        <v>111</v>
      </c>
      <c r="E22" s="221">
        <v>10</v>
      </c>
      <c r="F22" s="221" t="s">
        <v>93</v>
      </c>
      <c r="G22" s="221"/>
      <c r="H22" s="221"/>
      <c r="I22" s="221" t="s">
        <v>46</v>
      </c>
      <c r="J22" s="221" t="s">
        <v>59</v>
      </c>
      <c r="K22" s="221">
        <v>180</v>
      </c>
      <c r="L22" s="221" t="s">
        <v>315</v>
      </c>
      <c r="M22" s="221" t="s">
        <v>102</v>
      </c>
      <c r="N22" s="221" t="s">
        <v>52</v>
      </c>
      <c r="O22" s="221" t="s">
        <v>53</v>
      </c>
      <c r="P22" s="221" t="s">
        <v>66</v>
      </c>
      <c r="Q22" s="221" t="s">
        <v>42</v>
      </c>
      <c r="R22" s="221" t="s">
        <v>113</v>
      </c>
      <c r="S22" s="221">
        <v>6</v>
      </c>
      <c r="T22" s="221"/>
      <c r="U22" s="221"/>
      <c r="V22" s="221" t="s">
        <v>32</v>
      </c>
      <c r="W22" s="221">
        <v>5.0000000000000001E-3</v>
      </c>
      <c r="X22" s="221"/>
      <c r="Y22" s="221" t="s">
        <v>316</v>
      </c>
      <c r="Z22" s="221" t="s">
        <v>220</v>
      </c>
      <c r="AA22" s="221">
        <v>5</v>
      </c>
      <c r="AB22" s="221"/>
      <c r="AC22" s="221"/>
      <c r="AD22" s="221"/>
      <c r="AE22" s="221"/>
    </row>
    <row r="23" spans="1:31" ht="15" customHeight="1" x14ac:dyDescent="0.25">
      <c r="A23" s="221" t="s">
        <v>1116</v>
      </c>
      <c r="B23" s="221" t="s">
        <v>206</v>
      </c>
      <c r="C23" s="221">
        <v>3.6</v>
      </c>
      <c r="D23" s="221" t="s">
        <v>111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900</v>
      </c>
      <c r="L23" s="221" t="s">
        <v>48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 t="s">
        <v>42</v>
      </c>
      <c r="R23" s="221" t="s">
        <v>113</v>
      </c>
      <c r="S23" s="221"/>
      <c r="T23" s="221"/>
      <c r="U23" s="221" t="s">
        <v>1117</v>
      </c>
      <c r="V23" s="221" t="s">
        <v>32</v>
      </c>
      <c r="W23" s="221"/>
      <c r="X23" s="221" t="s">
        <v>32</v>
      </c>
      <c r="Y23" s="221"/>
      <c r="Z23" s="221"/>
      <c r="AA23" s="221">
        <v>3</v>
      </c>
      <c r="AB23" s="221"/>
      <c r="AC23" s="221"/>
      <c r="AD23" s="221"/>
      <c r="AE23" s="221"/>
    </row>
    <row r="24" spans="1:31" ht="15" customHeight="1" x14ac:dyDescent="0.25">
      <c r="A24" s="221" t="s">
        <v>470</v>
      </c>
      <c r="B24" s="221" t="s">
        <v>206</v>
      </c>
      <c r="C24" s="221">
        <v>0.44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300</v>
      </c>
      <c r="L24" s="221" t="s">
        <v>34</v>
      </c>
      <c r="M24" s="221" t="s">
        <v>102</v>
      </c>
      <c r="N24" s="221" t="s">
        <v>52</v>
      </c>
      <c r="O24" s="221" t="s">
        <v>53</v>
      </c>
      <c r="P24" s="221" t="s">
        <v>66</v>
      </c>
      <c r="Q24" s="221" t="s">
        <v>42</v>
      </c>
      <c r="R24" s="221" t="s">
        <v>113</v>
      </c>
      <c r="S24" s="221">
        <v>6</v>
      </c>
      <c r="T24" s="221"/>
      <c r="U24" s="221"/>
      <c r="V24" s="221" t="s">
        <v>32</v>
      </c>
      <c r="W24" s="221">
        <v>0.01</v>
      </c>
      <c r="X24" s="221" t="s">
        <v>46</v>
      </c>
      <c r="Y24" s="221" t="s">
        <v>474</v>
      </c>
      <c r="Z24" s="221" t="s">
        <v>220</v>
      </c>
      <c r="AA24" s="221">
        <v>1</v>
      </c>
      <c r="AB24" s="221" t="s">
        <v>475</v>
      </c>
      <c r="AC24" s="221">
        <v>490</v>
      </c>
      <c r="AD24" s="221" t="s">
        <v>117</v>
      </c>
      <c r="AE24" s="221"/>
    </row>
    <row r="25" spans="1:31" ht="15" customHeight="1" x14ac:dyDescent="0.25">
      <c r="A25" s="221" t="s">
        <v>280</v>
      </c>
      <c r="B25" s="221" t="s">
        <v>206</v>
      </c>
      <c r="C25" s="221">
        <v>0.35714999999999997</v>
      </c>
      <c r="D25" s="221" t="s">
        <v>241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120</v>
      </c>
      <c r="L25" s="221" t="s">
        <v>34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>
        <v>9.9999999999997868E-3</v>
      </c>
      <c r="T25" s="221"/>
      <c r="U25" s="221" t="s">
        <v>266</v>
      </c>
      <c r="V25" s="221" t="s">
        <v>32</v>
      </c>
      <c r="W25" s="221">
        <v>3.0000000000000001E-3</v>
      </c>
      <c r="X25" s="221" t="s">
        <v>46</v>
      </c>
      <c r="Y25" s="221" t="s">
        <v>243</v>
      </c>
      <c r="Z25" s="221" t="s">
        <v>244</v>
      </c>
      <c r="AA25" s="221">
        <v>1</v>
      </c>
      <c r="AB25" s="221" t="s">
        <v>245</v>
      </c>
      <c r="AC25" s="221">
        <v>460</v>
      </c>
      <c r="AD25" s="221" t="s">
        <v>78</v>
      </c>
      <c r="AE25" s="221" t="s">
        <v>246</v>
      </c>
    </row>
    <row r="26" spans="1:31" ht="15" customHeight="1" x14ac:dyDescent="0.25">
      <c r="A26" s="221" t="s">
        <v>180</v>
      </c>
      <c r="B26" s="221" t="s">
        <v>206</v>
      </c>
      <c r="C26" s="224">
        <v>0.75600000000000001</v>
      </c>
      <c r="D26" s="221" t="s">
        <v>109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15</v>
      </c>
      <c r="L26" s="221" t="s">
        <v>71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100</v>
      </c>
      <c r="S26" s="221">
        <v>2</v>
      </c>
      <c r="T26" s="221">
        <v>15</v>
      </c>
      <c r="U26" s="221" t="s">
        <v>165</v>
      </c>
      <c r="V26" s="221" t="s">
        <v>32</v>
      </c>
      <c r="W26" s="221" t="s">
        <v>166</v>
      </c>
      <c r="X26" s="221" t="s">
        <v>46</v>
      </c>
      <c r="Y26" s="221" t="s">
        <v>171</v>
      </c>
      <c r="Z26" s="221" t="s">
        <v>168</v>
      </c>
      <c r="AA26" s="221">
        <v>2</v>
      </c>
      <c r="AB26" s="221" t="s">
        <v>169</v>
      </c>
      <c r="AC26" s="221">
        <v>570</v>
      </c>
      <c r="AD26" s="221" t="s">
        <v>116</v>
      </c>
      <c r="AE26" s="221"/>
    </row>
    <row r="27" spans="1:31" ht="15" customHeight="1" x14ac:dyDescent="0.25">
      <c r="A27" s="221" t="s">
        <v>1216</v>
      </c>
      <c r="B27" s="221" t="s">
        <v>206</v>
      </c>
      <c r="C27" s="221">
        <v>0.65</v>
      </c>
      <c r="D27" s="221" t="s">
        <v>110</v>
      </c>
      <c r="E27" s="221">
        <v>10</v>
      </c>
      <c r="F27" s="221" t="s">
        <v>93</v>
      </c>
      <c r="G27" s="221"/>
      <c r="H27" s="221"/>
      <c r="I27" s="221" t="s">
        <v>32</v>
      </c>
      <c r="J27" s="221" t="s">
        <v>59</v>
      </c>
      <c r="K27" s="221">
        <v>600</v>
      </c>
      <c r="L27" s="221" t="s">
        <v>35</v>
      </c>
      <c r="M27" s="221" t="s">
        <v>102</v>
      </c>
      <c r="N27" s="221" t="s">
        <v>52</v>
      </c>
      <c r="O27" s="221" t="s">
        <v>85</v>
      </c>
      <c r="P27" s="221" t="s">
        <v>66</v>
      </c>
      <c r="Q27" s="221" t="s">
        <v>42</v>
      </c>
      <c r="R27" s="221" t="s">
        <v>113</v>
      </c>
      <c r="S27" s="221">
        <v>-4.1000000000000002E-2</v>
      </c>
      <c r="T27" s="221">
        <v>0.18</v>
      </c>
      <c r="U27" s="221" t="s">
        <v>1234</v>
      </c>
      <c r="V27" s="221" t="s">
        <v>32</v>
      </c>
      <c r="W27" s="221">
        <v>0.01</v>
      </c>
      <c r="X27" s="221" t="s">
        <v>32</v>
      </c>
      <c r="Y27" s="221" t="s">
        <v>1221</v>
      </c>
      <c r="Z27" s="221" t="s">
        <v>1222</v>
      </c>
      <c r="AA27" s="221">
        <v>5</v>
      </c>
      <c r="AB27" s="221" t="s">
        <v>216</v>
      </c>
      <c r="AC27" s="221">
        <v>842</v>
      </c>
      <c r="AD27" s="221" t="s">
        <v>116</v>
      </c>
      <c r="AE27" s="221"/>
    </row>
    <row r="28" spans="1:31" ht="15" customHeight="1" x14ac:dyDescent="0.25">
      <c r="A28" s="221" t="s">
        <v>288</v>
      </c>
      <c r="B28" s="221" t="s">
        <v>206</v>
      </c>
      <c r="C28" s="221">
        <v>0.9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60</v>
      </c>
      <c r="L28" s="221" t="s">
        <v>48</v>
      </c>
      <c r="M28" s="221" t="s">
        <v>102</v>
      </c>
      <c r="N28" s="221" t="s">
        <v>52</v>
      </c>
      <c r="O28" s="221" t="s">
        <v>53</v>
      </c>
      <c r="P28" s="221" t="s">
        <v>66</v>
      </c>
      <c r="Q28" s="221" t="s">
        <v>42</v>
      </c>
      <c r="R28" s="221" t="s">
        <v>113</v>
      </c>
      <c r="S28" s="221"/>
      <c r="T28" s="221"/>
      <c r="U28" s="221"/>
      <c r="V28" s="221" t="s">
        <v>32</v>
      </c>
      <c r="W28" s="221" t="s">
        <v>281</v>
      </c>
      <c r="X28" s="221" t="s">
        <v>46</v>
      </c>
      <c r="Y28" s="221"/>
      <c r="Z28" s="221"/>
      <c r="AA28" s="221">
        <v>5</v>
      </c>
      <c r="AB28" s="221"/>
      <c r="AC28" s="221" t="s">
        <v>282</v>
      </c>
      <c r="AD28" s="221" t="s">
        <v>116</v>
      </c>
      <c r="AE28" s="221"/>
    </row>
    <row r="29" spans="1:31" ht="15" customHeight="1" x14ac:dyDescent="0.25">
      <c r="A29" s="221" t="s">
        <v>1262</v>
      </c>
      <c r="B29" s="221" t="s">
        <v>206</v>
      </c>
      <c r="C29" s="221">
        <v>0.33550000000000002</v>
      </c>
      <c r="D29" s="221" t="s">
        <v>111</v>
      </c>
      <c r="E29" s="221">
        <v>15</v>
      </c>
      <c r="F29" s="221" t="s">
        <v>93</v>
      </c>
      <c r="G29" s="221" t="s">
        <v>1263</v>
      </c>
      <c r="H29" s="221" t="s">
        <v>1263</v>
      </c>
      <c r="I29" s="221" t="s">
        <v>32</v>
      </c>
      <c r="J29" s="221" t="s">
        <v>70</v>
      </c>
      <c r="K29" s="221">
        <v>660</v>
      </c>
      <c r="L29" s="221" t="s">
        <v>35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113</v>
      </c>
      <c r="S29" s="221">
        <v>1.2</v>
      </c>
      <c r="T29" s="221" t="s">
        <v>1263</v>
      </c>
      <c r="U29" s="221" t="s">
        <v>165</v>
      </c>
      <c r="V29" s="221" t="s">
        <v>32</v>
      </c>
      <c r="W29" s="221">
        <v>0.01</v>
      </c>
      <c r="X29" s="221" t="s">
        <v>46</v>
      </c>
      <c r="Y29" s="221" t="s">
        <v>1268</v>
      </c>
      <c r="Z29" s="221" t="s">
        <v>1269</v>
      </c>
      <c r="AA29" s="221" t="s">
        <v>1266</v>
      </c>
      <c r="AB29" s="221" t="s">
        <v>1270</v>
      </c>
      <c r="AC29" s="221">
        <v>144</v>
      </c>
      <c r="AD29" s="221" t="s">
        <v>115</v>
      </c>
      <c r="AE29" s="221"/>
    </row>
    <row r="30" spans="1:31" ht="15" customHeight="1" x14ac:dyDescent="0.25">
      <c r="A30" s="221" t="s">
        <v>439</v>
      </c>
      <c r="B30" s="221" t="s">
        <v>206</v>
      </c>
      <c r="C30" s="221">
        <v>0.19500000000000001</v>
      </c>
      <c r="D30" s="221"/>
      <c r="E30" s="221">
        <v>10</v>
      </c>
      <c r="F30" s="221" t="s">
        <v>93</v>
      </c>
      <c r="G30" s="221"/>
      <c r="H30" s="221"/>
      <c r="I30" s="221"/>
      <c r="J30" s="221"/>
      <c r="K30" s="221">
        <v>60</v>
      </c>
      <c r="L30" s="221" t="s">
        <v>433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113</v>
      </c>
      <c r="S30" s="221"/>
      <c r="T30" s="221"/>
      <c r="U30" s="221" t="s">
        <v>165</v>
      </c>
      <c r="V30" s="221" t="s">
        <v>32</v>
      </c>
      <c r="W30" s="221">
        <v>0.01</v>
      </c>
      <c r="X30" s="221" t="s">
        <v>46</v>
      </c>
      <c r="Y30" s="221" t="s">
        <v>434</v>
      </c>
      <c r="Z30" s="221" t="s">
        <v>435</v>
      </c>
      <c r="AA30" s="221">
        <v>5</v>
      </c>
      <c r="AB30" s="221" t="s">
        <v>436</v>
      </c>
      <c r="AC30" s="221">
        <v>192</v>
      </c>
      <c r="AD30" s="221" t="s">
        <v>437</v>
      </c>
      <c r="AE30" s="221"/>
    </row>
    <row r="31" spans="1:31" ht="15" customHeight="1" x14ac:dyDescent="0.25">
      <c r="A31" s="221" t="s">
        <v>899</v>
      </c>
      <c r="B31" s="221" t="s">
        <v>206</v>
      </c>
      <c r="C31" s="221">
        <v>0.5</v>
      </c>
      <c r="D31" s="221" t="s">
        <v>900</v>
      </c>
      <c r="E31" s="221">
        <v>10</v>
      </c>
      <c r="F31" s="221" t="s">
        <v>901</v>
      </c>
      <c r="G31" s="221"/>
      <c r="H31" s="221"/>
      <c r="I31" s="221" t="s">
        <v>902</v>
      </c>
      <c r="J31" s="221" t="s">
        <v>59</v>
      </c>
      <c r="K31" s="221">
        <v>300</v>
      </c>
      <c r="L31" s="221" t="s">
        <v>34</v>
      </c>
      <c r="M31" s="221" t="s">
        <v>102</v>
      </c>
      <c r="N31" s="221" t="s">
        <v>52</v>
      </c>
      <c r="O31" s="221" t="s">
        <v>904</v>
      </c>
      <c r="P31" s="221" t="s">
        <v>911</v>
      </c>
      <c r="Q31" s="221" t="s">
        <v>42</v>
      </c>
      <c r="R31" s="221" t="s">
        <v>113</v>
      </c>
      <c r="S31" s="221"/>
      <c r="T31" s="221"/>
      <c r="U31" s="221"/>
      <c r="V31" s="221" t="s">
        <v>905</v>
      </c>
      <c r="W31" s="221">
        <v>0.01</v>
      </c>
      <c r="X31" s="221" t="s">
        <v>906</v>
      </c>
      <c r="Y31" s="221" t="s">
        <v>912</v>
      </c>
      <c r="Z31" s="221" t="s">
        <v>220</v>
      </c>
      <c r="AA31" s="221">
        <v>5</v>
      </c>
      <c r="AB31" s="221" t="s">
        <v>909</v>
      </c>
      <c r="AC31" s="221">
        <v>402</v>
      </c>
      <c r="AD31" s="221"/>
      <c r="AE31" s="221"/>
    </row>
    <row r="32" spans="1:31" ht="15" customHeight="1" x14ac:dyDescent="0.25">
      <c r="A32" s="221" t="s">
        <v>480</v>
      </c>
      <c r="B32" s="221" t="s">
        <v>206</v>
      </c>
      <c r="C32" s="221">
        <v>0.41</v>
      </c>
      <c r="D32" s="221" t="s">
        <v>111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120</v>
      </c>
      <c r="L32" s="221" t="s">
        <v>34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/>
      <c r="T32" s="221"/>
      <c r="U32" s="221"/>
      <c r="V32" s="221" t="s">
        <v>32</v>
      </c>
      <c r="W32" s="221">
        <v>0.01</v>
      </c>
      <c r="X32" s="221" t="s">
        <v>32</v>
      </c>
      <c r="Y32" s="221" t="s">
        <v>481</v>
      </c>
      <c r="Z32" s="221" t="s">
        <v>220</v>
      </c>
      <c r="AA32" s="221">
        <v>5</v>
      </c>
      <c r="AB32" s="221" t="s">
        <v>482</v>
      </c>
      <c r="AC32" s="221">
        <v>370</v>
      </c>
      <c r="AD32" s="221"/>
      <c r="AE32" s="221"/>
    </row>
    <row r="33" spans="1:31" ht="15" customHeight="1" x14ac:dyDescent="0.25">
      <c r="A33" s="221" t="s">
        <v>575</v>
      </c>
      <c r="B33" s="221" t="s">
        <v>206</v>
      </c>
      <c r="C33" s="221"/>
      <c r="D33" s="221"/>
      <c r="E33" s="221">
        <v>10</v>
      </c>
      <c r="F33" s="221" t="s">
        <v>93</v>
      </c>
      <c r="G33" s="221"/>
      <c r="H33" s="221"/>
      <c r="I33" s="221" t="s">
        <v>46</v>
      </c>
      <c r="J33" s="221" t="s">
        <v>70</v>
      </c>
      <c r="K33" s="221">
        <v>300</v>
      </c>
      <c r="L33" s="221" t="s">
        <v>48</v>
      </c>
      <c r="M33" s="221" t="s">
        <v>103</v>
      </c>
      <c r="N33" s="221" t="s">
        <v>52</v>
      </c>
      <c r="O33" s="221" t="s">
        <v>53</v>
      </c>
      <c r="P33" s="221" t="s">
        <v>41</v>
      </c>
      <c r="Q33" s="221" t="s">
        <v>42</v>
      </c>
      <c r="R33" s="221" t="s">
        <v>100</v>
      </c>
      <c r="S33" s="221"/>
      <c r="T33" s="221"/>
      <c r="U33" s="221"/>
      <c r="V33" s="221" t="s">
        <v>46</v>
      </c>
      <c r="W33" s="221"/>
      <c r="X33" s="221" t="s">
        <v>32</v>
      </c>
      <c r="Y33" s="221" t="s">
        <v>554</v>
      </c>
      <c r="Z33" s="221" t="s">
        <v>555</v>
      </c>
      <c r="AA33" s="225">
        <v>44597</v>
      </c>
      <c r="AB33" s="221" t="s">
        <v>556</v>
      </c>
      <c r="AC33" s="221">
        <v>350</v>
      </c>
      <c r="AD33" s="221" t="s">
        <v>116</v>
      </c>
      <c r="AE33" s="221"/>
    </row>
    <row r="34" spans="1:31" ht="15" customHeight="1" x14ac:dyDescent="0.25">
      <c r="A34" s="221" t="s">
        <v>1247</v>
      </c>
      <c r="B34" s="221" t="s">
        <v>206</v>
      </c>
      <c r="C34" s="221">
        <v>0.67</v>
      </c>
      <c r="D34" s="221" t="s">
        <v>110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60</v>
      </c>
      <c r="L34" s="221" t="s">
        <v>34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>
        <v>0</v>
      </c>
      <c r="T34" s="221"/>
      <c r="U34" s="221" t="s">
        <v>917</v>
      </c>
      <c r="V34" s="221" t="s">
        <v>32</v>
      </c>
      <c r="W34" s="221">
        <v>0.01</v>
      </c>
      <c r="X34" s="221" t="s">
        <v>46</v>
      </c>
      <c r="Y34" s="221" t="s">
        <v>295</v>
      </c>
      <c r="Z34" s="221" t="s">
        <v>718</v>
      </c>
      <c r="AA34" s="221">
        <v>5</v>
      </c>
      <c r="AB34" s="221" t="s">
        <v>526</v>
      </c>
      <c r="AC34" s="221">
        <v>425</v>
      </c>
      <c r="AD34" s="221" t="s">
        <v>117</v>
      </c>
      <c r="AE34" s="221"/>
    </row>
    <row r="35" spans="1:31" ht="15" customHeight="1" x14ac:dyDescent="0.25">
      <c r="A35" s="221" t="s">
        <v>338</v>
      </c>
      <c r="B35" s="221" t="s">
        <v>206</v>
      </c>
      <c r="C35" s="221">
        <v>0.69299999999999995</v>
      </c>
      <c r="D35" s="221" t="s">
        <v>111</v>
      </c>
      <c r="E35" s="221">
        <v>10</v>
      </c>
      <c r="F35" s="221" t="s">
        <v>96</v>
      </c>
      <c r="G35" s="221"/>
      <c r="H35" s="221"/>
      <c r="I35" s="221" t="s">
        <v>32</v>
      </c>
      <c r="J35" s="221" t="s">
        <v>59</v>
      </c>
      <c r="K35" s="221">
        <v>3</v>
      </c>
      <c r="L35" s="221" t="s">
        <v>339</v>
      </c>
      <c r="M35" s="221" t="s">
        <v>102</v>
      </c>
      <c r="N35" s="221" t="s">
        <v>52</v>
      </c>
      <c r="O35" s="221" t="s">
        <v>53</v>
      </c>
      <c r="P35" s="221" t="s">
        <v>66</v>
      </c>
      <c r="Q35" s="221" t="s">
        <v>42</v>
      </c>
      <c r="R35" s="221" t="s">
        <v>113</v>
      </c>
      <c r="S35" s="221">
        <v>0</v>
      </c>
      <c r="T35" s="221"/>
      <c r="U35" s="221" t="s">
        <v>165</v>
      </c>
      <c r="V35" s="221" t="s">
        <v>32</v>
      </c>
      <c r="W35" s="221"/>
      <c r="X35" s="221"/>
      <c r="Y35" s="221" t="s">
        <v>341</v>
      </c>
      <c r="Z35" s="221" t="s">
        <v>342</v>
      </c>
      <c r="AA35" s="221">
        <v>2</v>
      </c>
      <c r="AB35" s="221" t="s">
        <v>343</v>
      </c>
      <c r="AC35" s="221">
        <v>523</v>
      </c>
      <c r="AD35" s="221" t="s">
        <v>116</v>
      </c>
      <c r="AE35" s="221"/>
    </row>
    <row r="36" spans="1:31" ht="15" customHeight="1" x14ac:dyDescent="0.25">
      <c r="A36" s="221" t="s">
        <v>289</v>
      </c>
      <c r="B36" s="221" t="s">
        <v>206</v>
      </c>
      <c r="C36" s="221">
        <v>0.38300000000000001</v>
      </c>
      <c r="D36" s="221" t="s">
        <v>290</v>
      </c>
      <c r="E36" s="221">
        <v>10</v>
      </c>
      <c r="F36" s="221" t="s">
        <v>93</v>
      </c>
      <c r="G36" s="221"/>
      <c r="H36" s="221"/>
      <c r="I36" s="221" t="s">
        <v>32</v>
      </c>
      <c r="J36" s="221" t="s">
        <v>59</v>
      </c>
      <c r="K36" s="221">
        <v>360</v>
      </c>
      <c r="L36" s="221" t="s">
        <v>35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/>
      <c r="T36" s="221"/>
      <c r="U36" s="221"/>
      <c r="V36" s="221" t="s">
        <v>32</v>
      </c>
      <c r="W36" s="221">
        <v>5.0000000000000001E-3</v>
      </c>
      <c r="X36" s="221" t="s">
        <v>46</v>
      </c>
      <c r="Y36" s="221" t="s">
        <v>291</v>
      </c>
      <c r="Z36" s="221"/>
      <c r="AA36" s="221">
        <v>1</v>
      </c>
      <c r="AB36" s="221" t="s">
        <v>127</v>
      </c>
      <c r="AC36" s="221"/>
      <c r="AD36" s="221" t="s">
        <v>117</v>
      </c>
      <c r="AE36" s="221"/>
    </row>
    <row r="37" spans="1:31" ht="15" customHeight="1" x14ac:dyDescent="0.25">
      <c r="A37" s="221" t="s">
        <v>808</v>
      </c>
      <c r="B37" s="221" t="s">
        <v>206</v>
      </c>
      <c r="C37" s="224">
        <v>3.5714285714285718E-3</v>
      </c>
      <c r="D37" s="221" t="s">
        <v>111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300</v>
      </c>
      <c r="L37" s="221" t="s">
        <v>48</v>
      </c>
      <c r="M37" s="221" t="s">
        <v>102</v>
      </c>
      <c r="N37" s="221" t="s">
        <v>39</v>
      </c>
      <c r="O37" s="221" t="s">
        <v>85</v>
      </c>
      <c r="P37" s="221" t="s">
        <v>66</v>
      </c>
      <c r="Q37" s="221" t="s">
        <v>42</v>
      </c>
      <c r="R37" s="221" t="s">
        <v>113</v>
      </c>
      <c r="S37" s="221">
        <v>-0.06</v>
      </c>
      <c r="T37" s="221">
        <v>0.03</v>
      </c>
      <c r="U37" s="221" t="s">
        <v>664</v>
      </c>
      <c r="V37" s="221" t="s">
        <v>32</v>
      </c>
      <c r="W37" s="221">
        <v>2E-3</v>
      </c>
      <c r="X37" s="221" t="s">
        <v>32</v>
      </c>
      <c r="Y37" s="221" t="s">
        <v>788</v>
      </c>
      <c r="Z37" s="221" t="s">
        <v>789</v>
      </c>
      <c r="AA37" s="221">
        <v>5</v>
      </c>
      <c r="AB37" s="221" t="s">
        <v>790</v>
      </c>
      <c r="AC37" s="221">
        <v>942</v>
      </c>
      <c r="AD37" s="221" t="s">
        <v>116</v>
      </c>
      <c r="AE37" s="221"/>
    </row>
    <row r="38" spans="1:31" ht="15" customHeight="1" x14ac:dyDescent="0.25">
      <c r="A38" s="221" t="s">
        <v>692</v>
      </c>
      <c r="B38" s="221" t="s">
        <v>206</v>
      </c>
      <c r="C38" s="221" t="s">
        <v>675</v>
      </c>
      <c r="D38" s="221"/>
      <c r="E38" s="221">
        <v>15</v>
      </c>
      <c r="F38" s="221" t="s">
        <v>92</v>
      </c>
      <c r="G38" s="221" t="s">
        <v>95</v>
      </c>
      <c r="H38" s="221" t="s">
        <v>98</v>
      </c>
      <c r="I38" s="221" t="s">
        <v>46</v>
      </c>
      <c r="J38" s="221" t="s">
        <v>59</v>
      </c>
      <c r="K38" s="221">
        <v>30</v>
      </c>
      <c r="L38" s="221" t="s">
        <v>71</v>
      </c>
      <c r="M38" s="221" t="s">
        <v>102</v>
      </c>
      <c r="N38" s="221" t="s">
        <v>676</v>
      </c>
      <c r="O38" s="221" t="s">
        <v>89</v>
      </c>
      <c r="P38" s="221" t="s">
        <v>66</v>
      </c>
      <c r="Q38" s="221" t="s">
        <v>42</v>
      </c>
      <c r="R38" s="221" t="s">
        <v>100</v>
      </c>
      <c r="S38" s="221">
        <v>6</v>
      </c>
      <c r="T38" s="221">
        <v>5</v>
      </c>
      <c r="U38" s="221" t="s">
        <v>664</v>
      </c>
      <c r="V38" s="221" t="s">
        <v>46</v>
      </c>
      <c r="W38" s="221"/>
      <c r="X38" s="221" t="s">
        <v>32</v>
      </c>
      <c r="Y38" s="221" t="s">
        <v>677</v>
      </c>
      <c r="Z38" s="221" t="s">
        <v>682</v>
      </c>
      <c r="AA38" s="221">
        <v>1</v>
      </c>
      <c r="AB38" s="221" t="s">
        <v>679</v>
      </c>
      <c r="AC38" s="221"/>
      <c r="AD38" s="221"/>
      <c r="AE38" s="221"/>
    </row>
    <row r="39" spans="1:31" ht="15" customHeight="1" x14ac:dyDescent="0.25">
      <c r="A39" s="221" t="s">
        <v>1158</v>
      </c>
      <c r="B39" s="221" t="s">
        <v>206</v>
      </c>
      <c r="C39" s="221">
        <v>0.48699999999999999</v>
      </c>
      <c r="D39" s="221" t="s">
        <v>109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70</v>
      </c>
      <c r="K39" s="221">
        <v>60</v>
      </c>
      <c r="L39" s="221" t="s">
        <v>34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>
        <v>1</v>
      </c>
      <c r="T39" s="221"/>
      <c r="U39" s="221" t="s">
        <v>1147</v>
      </c>
      <c r="V39" s="221" t="s">
        <v>32</v>
      </c>
      <c r="W39" s="221">
        <v>0.01</v>
      </c>
      <c r="X39" s="221" t="s">
        <v>46</v>
      </c>
      <c r="Y39" s="221" t="s">
        <v>1142</v>
      </c>
      <c r="Z39" s="221" t="s">
        <v>1143</v>
      </c>
      <c r="AA39" s="221">
        <v>10</v>
      </c>
      <c r="AB39" s="221" t="s">
        <v>482</v>
      </c>
      <c r="AC39" s="221">
        <v>302</v>
      </c>
      <c r="AD39" s="221" t="s">
        <v>116</v>
      </c>
      <c r="AE39" s="221"/>
    </row>
    <row r="40" spans="1:31" ht="15" customHeight="1" x14ac:dyDescent="0.25">
      <c r="A40" s="221" t="s">
        <v>921</v>
      </c>
      <c r="B40" s="221" t="s">
        <v>206</v>
      </c>
      <c r="C40" s="221">
        <v>0.76200000000000001</v>
      </c>
      <c r="D40" s="221" t="s">
        <v>109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120</v>
      </c>
      <c r="L40" s="221" t="s">
        <v>71</v>
      </c>
      <c r="M40" s="221" t="s">
        <v>102</v>
      </c>
      <c r="N40" s="221" t="s">
        <v>39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>
        <v>10</v>
      </c>
      <c r="T40" s="221"/>
      <c r="U40" s="221" t="s">
        <v>939</v>
      </c>
      <c r="V40" s="221" t="s">
        <v>32</v>
      </c>
      <c r="W40" s="221">
        <v>0.01</v>
      </c>
      <c r="X40" s="221" t="s">
        <v>46</v>
      </c>
      <c r="Y40" s="221" t="s">
        <v>923</v>
      </c>
      <c r="Z40" s="221" t="s">
        <v>924</v>
      </c>
      <c r="AA40" s="221">
        <v>2</v>
      </c>
      <c r="AB40" s="221" t="s">
        <v>925</v>
      </c>
      <c r="AC40" s="221"/>
      <c r="AD40" s="221"/>
      <c r="AE40" s="221"/>
    </row>
    <row r="41" spans="1:31" ht="15" customHeight="1" x14ac:dyDescent="0.25">
      <c r="A41" s="221" t="s">
        <v>1318</v>
      </c>
      <c r="B41" s="221" t="s">
        <v>206</v>
      </c>
      <c r="C41" s="221">
        <v>1.3</v>
      </c>
      <c r="D41" s="221" t="s">
        <v>111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47</v>
      </c>
      <c r="K41" s="221">
        <v>120</v>
      </c>
      <c r="L41" s="221" t="s">
        <v>35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/>
      <c r="T41" s="221"/>
      <c r="U41" s="221" t="s">
        <v>890</v>
      </c>
      <c r="V41" s="221" t="s">
        <v>32</v>
      </c>
      <c r="W41" s="221">
        <v>0.01</v>
      </c>
      <c r="X41" s="221" t="s">
        <v>46</v>
      </c>
      <c r="Y41" s="221" t="s">
        <v>1308</v>
      </c>
      <c r="Z41" s="221" t="s">
        <v>641</v>
      </c>
      <c r="AA41" s="221">
        <v>2</v>
      </c>
      <c r="AB41" s="221" t="s">
        <v>1309</v>
      </c>
      <c r="AC41" s="221">
        <v>600</v>
      </c>
      <c r="AD41" s="221" t="s">
        <v>116</v>
      </c>
      <c r="AE41" s="221"/>
    </row>
    <row r="42" spans="1:31" ht="15" customHeight="1" x14ac:dyDescent="0.25">
      <c r="A42" s="221" t="s">
        <v>1179</v>
      </c>
      <c r="B42" s="221" t="s">
        <v>206</v>
      </c>
      <c r="C42" s="224">
        <v>0.17</v>
      </c>
      <c r="D42" s="221" t="s">
        <v>109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300</v>
      </c>
      <c r="L42" s="221" t="s">
        <v>48</v>
      </c>
      <c r="M42" s="221" t="s">
        <v>102</v>
      </c>
      <c r="N42" s="221" t="s">
        <v>52</v>
      </c>
      <c r="O42" s="221" t="s">
        <v>53</v>
      </c>
      <c r="P42" s="221"/>
      <c r="Q42" s="221"/>
      <c r="R42" s="221"/>
      <c r="S42" s="221"/>
      <c r="T42" s="221"/>
      <c r="U42" s="221"/>
      <c r="V42" s="221" t="s">
        <v>32</v>
      </c>
      <c r="W42" s="221"/>
      <c r="X42" s="221"/>
      <c r="Y42" s="221"/>
      <c r="Z42" s="221"/>
      <c r="AA42" s="221"/>
      <c r="AB42" s="221"/>
      <c r="AC42" s="221"/>
      <c r="AD42" s="221"/>
      <c r="AE42" s="221"/>
    </row>
    <row r="43" spans="1:31" ht="15" customHeight="1" x14ac:dyDescent="0.25">
      <c r="A43" s="221" t="s">
        <v>1115</v>
      </c>
      <c r="B43" s="221" t="s">
        <v>206</v>
      </c>
      <c r="C43" s="221">
        <v>0.39900000000000002</v>
      </c>
      <c r="D43" s="221"/>
      <c r="E43" s="221">
        <v>10</v>
      </c>
      <c r="F43" s="221" t="s">
        <v>93</v>
      </c>
      <c r="G43" s="221"/>
      <c r="H43" s="221"/>
      <c r="I43" s="221"/>
      <c r="J43" s="221" t="s">
        <v>1109</v>
      </c>
      <c r="K43" s="221">
        <v>10</v>
      </c>
      <c r="L43" s="221" t="s">
        <v>1110</v>
      </c>
      <c r="M43" s="221" t="s">
        <v>102</v>
      </c>
      <c r="N43" s="221" t="s">
        <v>39</v>
      </c>
      <c r="O43" s="221" t="s">
        <v>89</v>
      </c>
      <c r="P43" s="221" t="s">
        <v>1112</v>
      </c>
      <c r="Q43" s="221"/>
      <c r="R43" s="221"/>
      <c r="S43" s="221"/>
      <c r="T43" s="221">
        <v>5</v>
      </c>
      <c r="U43" s="221"/>
      <c r="V43" s="221"/>
      <c r="W43" s="221"/>
      <c r="X43" s="221" t="s">
        <v>826</v>
      </c>
      <c r="Y43" s="221"/>
      <c r="Z43" s="221" t="s">
        <v>220</v>
      </c>
      <c r="AA43" s="221">
        <v>10</v>
      </c>
      <c r="AB43" s="221"/>
      <c r="AC43" s="221"/>
      <c r="AD43" s="221"/>
      <c r="AE43" s="221"/>
    </row>
    <row r="44" spans="1:31" ht="15" customHeight="1" x14ac:dyDescent="0.25">
      <c r="A44" s="221" t="s">
        <v>1282</v>
      </c>
      <c r="B44" s="221" t="s">
        <v>206</v>
      </c>
      <c r="C44" s="221">
        <v>0.23519999999999999</v>
      </c>
      <c r="D44" s="221" t="s">
        <v>110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600</v>
      </c>
      <c r="L44" s="221" t="s">
        <v>35</v>
      </c>
      <c r="M44" s="221" t="s">
        <v>102</v>
      </c>
      <c r="N44" s="221" t="s">
        <v>52</v>
      </c>
      <c r="O44" s="221" t="s">
        <v>85</v>
      </c>
      <c r="P44" s="221" t="s">
        <v>66</v>
      </c>
      <c r="Q44" s="221" t="s">
        <v>42</v>
      </c>
      <c r="R44" s="221" t="s">
        <v>1284</v>
      </c>
      <c r="S44" s="221">
        <v>0.06</v>
      </c>
      <c r="T44" s="221">
        <v>1.0314000000000001</v>
      </c>
      <c r="U44" s="221" t="s">
        <v>1293</v>
      </c>
      <c r="V44" s="221" t="s">
        <v>32</v>
      </c>
      <c r="W44" s="221">
        <v>0.01</v>
      </c>
      <c r="X44" s="221" t="s">
        <v>32</v>
      </c>
      <c r="Y44" s="221" t="s">
        <v>1221</v>
      </c>
      <c r="Z44" s="221" t="s">
        <v>1222</v>
      </c>
      <c r="AA44" s="221">
        <v>5</v>
      </c>
      <c r="AB44" s="221" t="s">
        <v>216</v>
      </c>
      <c r="AC44" s="221">
        <v>842</v>
      </c>
      <c r="AD44" s="221" t="s">
        <v>116</v>
      </c>
      <c r="AE44" s="221"/>
    </row>
    <row r="45" spans="1:31" ht="15" customHeight="1" x14ac:dyDescent="0.25">
      <c r="A45" s="221" t="s">
        <v>1074</v>
      </c>
      <c r="B45" s="221" t="s">
        <v>206</v>
      </c>
      <c r="C45" s="221">
        <v>1.86</v>
      </c>
      <c r="D45" s="221" t="s">
        <v>111</v>
      </c>
      <c r="E45" s="221" t="s">
        <v>1044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1200</v>
      </c>
      <c r="L45" s="221" t="s">
        <v>48</v>
      </c>
      <c r="M45" s="221" t="s">
        <v>102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/>
      <c r="T45" s="221"/>
      <c r="U45" s="221" t="s">
        <v>165</v>
      </c>
      <c r="V45" s="221" t="s">
        <v>32</v>
      </c>
      <c r="W45" s="221" t="s">
        <v>397</v>
      </c>
      <c r="X45" s="221" t="s">
        <v>46</v>
      </c>
      <c r="Y45" s="221" t="s">
        <v>1065</v>
      </c>
      <c r="Z45" s="221" t="s">
        <v>1066</v>
      </c>
      <c r="AA45" s="221" t="s">
        <v>1073</v>
      </c>
      <c r="AB45" s="221" t="s">
        <v>1067</v>
      </c>
      <c r="AC45" s="221">
        <v>350</v>
      </c>
      <c r="AD45" s="221" t="s">
        <v>116</v>
      </c>
      <c r="AE45" s="221"/>
    </row>
    <row r="46" spans="1:31" ht="15" customHeight="1" x14ac:dyDescent="0.25">
      <c r="A46" s="221" t="s">
        <v>224</v>
      </c>
      <c r="B46" s="221" t="s">
        <v>206</v>
      </c>
      <c r="C46" s="221">
        <v>31.8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120</v>
      </c>
      <c r="L46" s="221" t="s">
        <v>34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/>
      <c r="R46" s="221" t="s">
        <v>113</v>
      </c>
      <c r="S46" s="221"/>
      <c r="T46" s="221"/>
      <c r="U46" s="221"/>
      <c r="V46" s="221" t="s">
        <v>32</v>
      </c>
      <c r="W46" s="221" t="s">
        <v>213</v>
      </c>
      <c r="X46" s="221" t="s">
        <v>46</v>
      </c>
      <c r="Y46" s="221" t="s">
        <v>219</v>
      </c>
      <c r="Z46" s="221" t="s">
        <v>220</v>
      </c>
      <c r="AA46" s="221">
        <v>1</v>
      </c>
      <c r="AB46" s="221" t="s">
        <v>216</v>
      </c>
      <c r="AC46" s="221">
        <v>250</v>
      </c>
      <c r="AD46" s="221" t="s">
        <v>116</v>
      </c>
      <c r="AE46" s="221"/>
    </row>
    <row r="47" spans="1:31" ht="15" customHeight="1" x14ac:dyDescent="0.25">
      <c r="A47" s="221" t="s">
        <v>722</v>
      </c>
      <c r="B47" s="221" t="s">
        <v>206</v>
      </c>
      <c r="C47" s="221">
        <v>0.501</v>
      </c>
      <c r="D47" s="221" t="s">
        <v>110</v>
      </c>
      <c r="E47" s="221">
        <v>10</v>
      </c>
      <c r="F47" s="221" t="s">
        <v>93</v>
      </c>
      <c r="G47" s="221"/>
      <c r="H47" s="221"/>
      <c r="I47" s="221" t="s">
        <v>46</v>
      </c>
      <c r="J47" s="221" t="s">
        <v>59</v>
      </c>
      <c r="K47" s="221">
        <v>120</v>
      </c>
      <c r="L47" s="221" t="s">
        <v>34</v>
      </c>
      <c r="M47" s="221" t="s">
        <v>102</v>
      </c>
      <c r="N47" s="221" t="s">
        <v>52</v>
      </c>
      <c r="O47" s="221" t="s">
        <v>53</v>
      </c>
      <c r="P47" s="221" t="s">
        <v>66</v>
      </c>
      <c r="Q47" s="221" t="s">
        <v>42</v>
      </c>
      <c r="R47" s="221" t="s">
        <v>113</v>
      </c>
      <c r="S47" s="221" t="s">
        <v>181</v>
      </c>
      <c r="T47" s="221"/>
      <c r="U47" s="221"/>
      <c r="V47" s="221" t="s">
        <v>32</v>
      </c>
      <c r="W47" s="221">
        <v>0.01</v>
      </c>
      <c r="X47" s="221" t="s">
        <v>46</v>
      </c>
      <c r="Y47" s="221">
        <v>6495</v>
      </c>
      <c r="Z47" s="221" t="s">
        <v>718</v>
      </c>
      <c r="AA47" s="221">
        <v>5</v>
      </c>
      <c r="AB47" s="221" t="s">
        <v>127</v>
      </c>
      <c r="AC47" s="221">
        <v>696</v>
      </c>
      <c r="AD47" s="221" t="s">
        <v>117</v>
      </c>
      <c r="AE47" s="221"/>
    </row>
    <row r="48" spans="1:31" ht="15" customHeight="1" x14ac:dyDescent="0.25">
      <c r="A48" s="221" t="s">
        <v>1107</v>
      </c>
      <c r="B48" s="221" t="s">
        <v>206</v>
      </c>
      <c r="C48" s="221">
        <v>0.4</v>
      </c>
      <c r="D48" s="221" t="s">
        <v>110</v>
      </c>
      <c r="E48" s="221">
        <v>10</v>
      </c>
      <c r="F48" s="221" t="s">
        <v>93</v>
      </c>
      <c r="G48" s="221"/>
      <c r="H48" s="221"/>
      <c r="I48" s="221" t="s">
        <v>32</v>
      </c>
      <c r="J48" s="221" t="s">
        <v>59</v>
      </c>
      <c r="K48" s="221">
        <v>60</v>
      </c>
      <c r="L48" s="221" t="s">
        <v>48</v>
      </c>
      <c r="M48" s="221" t="s">
        <v>102</v>
      </c>
      <c r="N48" s="221" t="s">
        <v>52</v>
      </c>
      <c r="O48" s="221" t="s">
        <v>53</v>
      </c>
      <c r="P48" s="221" t="s">
        <v>66</v>
      </c>
      <c r="Q48" s="221" t="s">
        <v>42</v>
      </c>
      <c r="R48" s="221" t="s">
        <v>113</v>
      </c>
      <c r="S48" s="221"/>
      <c r="T48" s="221"/>
      <c r="U48" s="221"/>
      <c r="V48" s="221" t="s">
        <v>32</v>
      </c>
      <c r="W48" s="221">
        <v>0.01</v>
      </c>
      <c r="X48" s="221" t="s">
        <v>46</v>
      </c>
      <c r="Y48" s="221" t="s">
        <v>1091</v>
      </c>
      <c r="Z48" s="221" t="s">
        <v>1092</v>
      </c>
      <c r="AA48" s="221">
        <v>0.5</v>
      </c>
      <c r="AB48" s="221" t="s">
        <v>1093</v>
      </c>
      <c r="AC48" s="221">
        <v>450</v>
      </c>
      <c r="AD48" s="221" t="s">
        <v>116</v>
      </c>
      <c r="AE48" s="221"/>
    </row>
    <row r="49" spans="1:31" ht="15" customHeight="1" x14ac:dyDescent="0.25">
      <c r="A49" s="221" t="s">
        <v>776</v>
      </c>
      <c r="B49" s="221" t="s">
        <v>206</v>
      </c>
      <c r="C49" s="221">
        <v>0.52400000000000002</v>
      </c>
      <c r="D49" s="221" t="s">
        <v>109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300</v>
      </c>
      <c r="L49" s="221" t="s">
        <v>48</v>
      </c>
      <c r="M49" s="221" t="s">
        <v>102</v>
      </c>
      <c r="N49" s="221" t="s">
        <v>52</v>
      </c>
      <c r="O49" s="221" t="s">
        <v>53</v>
      </c>
      <c r="P49" s="221" t="s">
        <v>66</v>
      </c>
      <c r="Q49" s="221" t="s">
        <v>42</v>
      </c>
      <c r="R49" s="221" t="s">
        <v>113</v>
      </c>
      <c r="S49" s="221">
        <v>10</v>
      </c>
      <c r="T49" s="221"/>
      <c r="U49" s="221" t="s">
        <v>752</v>
      </c>
      <c r="V49" s="221" t="s">
        <v>32</v>
      </c>
      <c r="W49" s="221">
        <v>0.01</v>
      </c>
      <c r="X49" s="221" t="s">
        <v>46</v>
      </c>
      <c r="Y49" s="221" t="s">
        <v>726</v>
      </c>
      <c r="Z49" s="221" t="s">
        <v>220</v>
      </c>
      <c r="AA49" s="221">
        <v>10</v>
      </c>
      <c r="AB49" s="221" t="s">
        <v>727</v>
      </c>
      <c r="AC49" s="221" t="s">
        <v>746</v>
      </c>
      <c r="AD49" s="221" t="s">
        <v>118</v>
      </c>
      <c r="AE49" s="221"/>
    </row>
    <row r="50" spans="1:31" ht="15" customHeight="1" x14ac:dyDescent="0.25">
      <c r="A50" s="221" t="s">
        <v>668</v>
      </c>
      <c r="B50" s="221" t="s">
        <v>206</v>
      </c>
      <c r="C50" s="221">
        <v>0.64979999999999993</v>
      </c>
      <c r="D50" s="221" t="s">
        <v>109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47</v>
      </c>
      <c r="K50" s="221">
        <v>120</v>
      </c>
      <c r="L50" s="221" t="s">
        <v>48</v>
      </c>
      <c r="M50" s="221" t="s">
        <v>102</v>
      </c>
      <c r="N50" s="221" t="s">
        <v>52</v>
      </c>
      <c r="O50" s="221" t="s">
        <v>53</v>
      </c>
      <c r="P50" s="221" t="s">
        <v>66</v>
      </c>
      <c r="Q50" s="221" t="s">
        <v>42</v>
      </c>
      <c r="R50" s="221" t="s">
        <v>113</v>
      </c>
      <c r="S50" s="221"/>
      <c r="T50" s="221"/>
      <c r="U50" s="221"/>
      <c r="V50" s="221" t="s">
        <v>32</v>
      </c>
      <c r="W50" s="221">
        <v>2E-3</v>
      </c>
      <c r="X50" s="221" t="s">
        <v>46</v>
      </c>
      <c r="Y50" s="221"/>
      <c r="Z50" s="221"/>
      <c r="AA50" s="221"/>
      <c r="AB50" s="221"/>
      <c r="AC50" s="221">
        <v>280</v>
      </c>
      <c r="AD50" s="221" t="s">
        <v>116</v>
      </c>
      <c r="AE50" s="221"/>
    </row>
    <row r="51" spans="1:31" ht="15" customHeight="1" x14ac:dyDescent="0.25">
      <c r="A51" s="221" t="s">
        <v>1075</v>
      </c>
      <c r="B51" s="221" t="s">
        <v>206</v>
      </c>
      <c r="C51" s="221">
        <v>2.145</v>
      </c>
      <c r="D51" s="221" t="s">
        <v>111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900</v>
      </c>
      <c r="L51" s="221" t="s">
        <v>48</v>
      </c>
      <c r="M51" s="221" t="s">
        <v>102</v>
      </c>
      <c r="N51" s="221" t="s">
        <v>52</v>
      </c>
      <c r="O51" s="221" t="s">
        <v>85</v>
      </c>
      <c r="P51" s="221" t="s">
        <v>66</v>
      </c>
      <c r="Q51" s="221" t="s">
        <v>42</v>
      </c>
      <c r="R51" s="221" t="s">
        <v>113</v>
      </c>
      <c r="S51" s="221">
        <v>6</v>
      </c>
      <c r="T51" s="221">
        <v>5</v>
      </c>
      <c r="U51" s="221" t="s">
        <v>1079</v>
      </c>
      <c r="V51" s="221" t="s">
        <v>32</v>
      </c>
      <c r="W51" s="221">
        <v>0.01</v>
      </c>
      <c r="X51" s="221" t="s">
        <v>32</v>
      </c>
      <c r="Y51" s="221" t="s">
        <v>1080</v>
      </c>
      <c r="Z51" s="221" t="s">
        <v>1081</v>
      </c>
      <c r="AA51" s="221">
        <v>4</v>
      </c>
      <c r="AB51" s="221" t="s">
        <v>216</v>
      </c>
      <c r="AC51" s="221">
        <v>730</v>
      </c>
      <c r="AD51" s="221" t="s">
        <v>116</v>
      </c>
      <c r="AE51" s="221"/>
    </row>
    <row r="52" spans="1:31" ht="15" customHeight="1" x14ac:dyDescent="0.25">
      <c r="A52" s="221" t="s">
        <v>1140</v>
      </c>
      <c r="B52" s="221" t="s">
        <v>206</v>
      </c>
      <c r="C52" s="221"/>
      <c r="D52" s="221"/>
      <c r="E52" s="221">
        <v>10</v>
      </c>
      <c r="F52" s="221" t="s">
        <v>93</v>
      </c>
      <c r="G52" s="221"/>
      <c r="H52" s="221"/>
      <c r="I52" s="221" t="s">
        <v>46</v>
      </c>
      <c r="J52" s="221" t="s">
        <v>47</v>
      </c>
      <c r="K52" s="221">
        <v>180</v>
      </c>
      <c r="L52" s="221" t="s">
        <v>34</v>
      </c>
      <c r="M52" s="221" t="s">
        <v>102</v>
      </c>
      <c r="N52" s="221" t="s">
        <v>1119</v>
      </c>
      <c r="O52" s="221" t="s">
        <v>85</v>
      </c>
      <c r="P52" s="221" t="s">
        <v>66</v>
      </c>
      <c r="Q52" s="221" t="s">
        <v>42</v>
      </c>
      <c r="R52" s="221" t="s">
        <v>113</v>
      </c>
      <c r="S52" s="221">
        <v>0</v>
      </c>
      <c r="T52" s="221">
        <v>-2</v>
      </c>
      <c r="U52" s="221" t="s">
        <v>1120</v>
      </c>
      <c r="V52" s="221" t="s">
        <v>32</v>
      </c>
      <c r="W52" s="221">
        <v>5.0000000000000001E-3</v>
      </c>
      <c r="X52" s="221" t="s">
        <v>32</v>
      </c>
      <c r="Y52" s="221" t="s">
        <v>1121</v>
      </c>
      <c r="Z52" s="221" t="s">
        <v>1122</v>
      </c>
      <c r="AA52" s="221">
        <v>5</v>
      </c>
      <c r="AB52" s="221" t="s">
        <v>526</v>
      </c>
      <c r="AC52" s="221">
        <v>1100</v>
      </c>
      <c r="AD52" s="221" t="s">
        <v>116</v>
      </c>
      <c r="AE52" s="221"/>
    </row>
    <row r="53" spans="1:31" ht="15" customHeight="1" x14ac:dyDescent="0.25">
      <c r="A53" s="221" t="s">
        <v>1140</v>
      </c>
      <c r="B53" s="221" t="s">
        <v>206</v>
      </c>
      <c r="C53" s="221">
        <v>0.504</v>
      </c>
      <c r="D53" s="221" t="s">
        <v>111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47</v>
      </c>
      <c r="K53" s="221">
        <v>180</v>
      </c>
      <c r="L53" s="221" t="s">
        <v>34</v>
      </c>
      <c r="M53" s="221" t="s">
        <v>102</v>
      </c>
      <c r="N53" s="221" t="s">
        <v>52</v>
      </c>
      <c r="O53" s="221" t="s">
        <v>53</v>
      </c>
      <c r="P53" s="221" t="s">
        <v>66</v>
      </c>
      <c r="Q53" s="221" t="s">
        <v>42</v>
      </c>
      <c r="R53" s="221" t="s">
        <v>113</v>
      </c>
      <c r="S53" s="221">
        <v>0</v>
      </c>
      <c r="T53" s="221"/>
      <c r="U53" s="221" t="s">
        <v>165</v>
      </c>
      <c r="V53" s="221" t="s">
        <v>32</v>
      </c>
      <c r="W53" s="221">
        <v>1E-3</v>
      </c>
      <c r="X53" s="221" t="s">
        <v>46</v>
      </c>
      <c r="Y53" s="221" t="s">
        <v>1127</v>
      </c>
      <c r="Z53" s="221" t="s">
        <v>1122</v>
      </c>
      <c r="AA53" s="221">
        <v>2</v>
      </c>
      <c r="AB53" s="221" t="s">
        <v>526</v>
      </c>
      <c r="AC53" s="221">
        <v>450</v>
      </c>
      <c r="AD53" s="221" t="s">
        <v>116</v>
      </c>
      <c r="AE53" s="221"/>
    </row>
    <row r="54" spans="1:31" ht="15" customHeight="1" x14ac:dyDescent="0.25">
      <c r="A54" s="221" t="s">
        <v>870</v>
      </c>
      <c r="B54" s="221" t="s">
        <v>206</v>
      </c>
      <c r="C54" s="221">
        <v>0.47699999999999998</v>
      </c>
      <c r="D54" s="221" t="s">
        <v>111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60</v>
      </c>
      <c r="L54" s="221" t="s">
        <v>48</v>
      </c>
      <c r="M54" s="221" t="s">
        <v>102</v>
      </c>
      <c r="N54" s="221" t="s">
        <v>39</v>
      </c>
      <c r="O54" s="221" t="s">
        <v>89</v>
      </c>
      <c r="P54" s="221" t="s">
        <v>66</v>
      </c>
      <c r="Q54" s="221" t="s">
        <v>42</v>
      </c>
      <c r="R54" s="221" t="s">
        <v>113</v>
      </c>
      <c r="S54" s="221"/>
      <c r="T54" s="221"/>
      <c r="U54" s="221"/>
      <c r="V54" s="221" t="s">
        <v>32</v>
      </c>
      <c r="W54" s="221">
        <v>5.0000000000000001E-3</v>
      </c>
      <c r="X54" s="221" t="s">
        <v>32</v>
      </c>
      <c r="Y54" s="221" t="s">
        <v>863</v>
      </c>
      <c r="Z54" s="221" t="s">
        <v>220</v>
      </c>
      <c r="AA54" s="221">
        <v>2</v>
      </c>
      <c r="AB54" s="221"/>
      <c r="AC54" s="221">
        <v>1126</v>
      </c>
      <c r="AD54" s="221" t="s">
        <v>116</v>
      </c>
      <c r="AE54" s="221"/>
    </row>
    <row r="55" spans="1:31" ht="15" customHeight="1" x14ac:dyDescent="0.25">
      <c r="A55" s="221" t="s">
        <v>1256</v>
      </c>
      <c r="B55" s="221" t="s">
        <v>206</v>
      </c>
      <c r="C55" s="221">
        <v>0.61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180</v>
      </c>
      <c r="L55" s="221" t="s">
        <v>48</v>
      </c>
      <c r="M55" s="221" t="s">
        <v>102</v>
      </c>
      <c r="N55" s="221" t="s">
        <v>78</v>
      </c>
      <c r="O55" s="221" t="s">
        <v>85</v>
      </c>
      <c r="P55" s="221" t="s">
        <v>66</v>
      </c>
      <c r="Q55" s="221" t="s">
        <v>42</v>
      </c>
      <c r="R55" s="221" t="s">
        <v>113</v>
      </c>
      <c r="S55" s="221">
        <v>6</v>
      </c>
      <c r="T55" s="221"/>
      <c r="U55" s="221"/>
      <c r="V55" s="221" t="s">
        <v>32</v>
      </c>
      <c r="W55" s="221">
        <v>5.0000000000000001E-3</v>
      </c>
      <c r="X55" s="221" t="s">
        <v>32</v>
      </c>
      <c r="Y55" s="221" t="s">
        <v>1251</v>
      </c>
      <c r="Z55" s="221"/>
      <c r="AA55" s="221">
        <v>2</v>
      </c>
      <c r="AB55" s="221" t="s">
        <v>1252</v>
      </c>
      <c r="AC55" s="221"/>
      <c r="AD55" s="221"/>
      <c r="AE55" s="22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4F9E-7E39-48DB-A40D-29E6A16D3A9B}">
  <dimension ref="A1:AE46"/>
  <sheetViews>
    <sheetView workbookViewId="0">
      <selection activeCell="B8" sqref="B8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138</v>
      </c>
      <c r="C2" s="221">
        <v>5.0999999999999997E-2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138</v>
      </c>
      <c r="C3" s="221">
        <v>4.7E-2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1190</v>
      </c>
      <c r="B4" s="221" t="s">
        <v>138</v>
      </c>
      <c r="C4" s="221">
        <v>0.02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180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/>
      <c r="V4" s="221"/>
      <c r="W4" s="221" t="s">
        <v>894</v>
      </c>
      <c r="X4" s="221" t="s">
        <v>32</v>
      </c>
      <c r="Y4" s="221"/>
      <c r="Z4" s="221"/>
      <c r="AA4" s="221">
        <v>5</v>
      </c>
      <c r="AB4" s="221"/>
      <c r="AC4" s="221"/>
      <c r="AD4" s="221"/>
      <c r="AE4" s="221"/>
    </row>
    <row r="5" spans="1:31" ht="15" customHeight="1" x14ac:dyDescent="0.25">
      <c r="A5" s="221" t="s">
        <v>164</v>
      </c>
      <c r="B5" s="221" t="s">
        <v>138</v>
      </c>
      <c r="C5" s="222">
        <v>3.04E-2</v>
      </c>
      <c r="D5" s="221" t="s">
        <v>109</v>
      </c>
      <c r="E5" s="221">
        <v>10</v>
      </c>
      <c r="F5" s="221" t="s">
        <v>132</v>
      </c>
      <c r="G5" s="221"/>
      <c r="H5" s="221"/>
      <c r="I5" s="221" t="s">
        <v>46</v>
      </c>
      <c r="J5" s="221" t="s">
        <v>59</v>
      </c>
      <c r="K5" s="221">
        <v>300</v>
      </c>
      <c r="L5" s="221" t="s">
        <v>123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>
        <v>0</v>
      </c>
      <c r="T5" s="221"/>
      <c r="U5" s="221" t="s">
        <v>124</v>
      </c>
      <c r="V5" s="221" t="s">
        <v>32</v>
      </c>
      <c r="W5" s="221">
        <v>0.01</v>
      </c>
      <c r="X5" s="221" t="s">
        <v>46</v>
      </c>
      <c r="Y5" s="221" t="s">
        <v>133</v>
      </c>
      <c r="Z5" s="221" t="s">
        <v>134</v>
      </c>
      <c r="AA5" s="221">
        <v>2</v>
      </c>
      <c r="AB5" s="221" t="s">
        <v>127</v>
      </c>
      <c r="AC5" s="221">
        <v>321</v>
      </c>
      <c r="AD5" s="221" t="s">
        <v>116</v>
      </c>
      <c r="AE5" s="221"/>
    </row>
    <row r="6" spans="1:31" ht="15" customHeight="1" x14ac:dyDescent="0.25">
      <c r="A6" s="221" t="s">
        <v>350</v>
      </c>
      <c r="B6" s="221" t="s">
        <v>138</v>
      </c>
      <c r="C6" s="221">
        <v>6.0499999999999998E-2</v>
      </c>
      <c r="D6" s="221" t="s">
        <v>110</v>
      </c>
      <c r="E6" s="221">
        <v>5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180</v>
      </c>
      <c r="L6" s="221" t="s">
        <v>34</v>
      </c>
      <c r="M6" s="221" t="s">
        <v>102</v>
      </c>
      <c r="N6" s="221" t="s">
        <v>52</v>
      </c>
      <c r="O6" s="221" t="s">
        <v>53</v>
      </c>
      <c r="P6" s="221" t="s">
        <v>66</v>
      </c>
      <c r="Q6" s="221" t="s">
        <v>42</v>
      </c>
      <c r="R6" s="221" t="s">
        <v>113</v>
      </c>
      <c r="S6" s="221">
        <v>0.1</v>
      </c>
      <c r="T6" s="221"/>
      <c r="U6" s="221" t="s">
        <v>377</v>
      </c>
      <c r="V6" s="221" t="s">
        <v>32</v>
      </c>
      <c r="W6" s="221">
        <v>0.01</v>
      </c>
      <c r="X6" s="221" t="s">
        <v>46</v>
      </c>
      <c r="Y6" s="221" t="s">
        <v>295</v>
      </c>
      <c r="Z6" s="221" t="s">
        <v>352</v>
      </c>
      <c r="AA6" s="221">
        <v>2</v>
      </c>
      <c r="AB6" s="221" t="s">
        <v>127</v>
      </c>
      <c r="AC6" s="221" t="s">
        <v>353</v>
      </c>
      <c r="AD6" s="221" t="s">
        <v>116</v>
      </c>
      <c r="AE6" s="221"/>
    </row>
    <row r="7" spans="1:31" ht="15" customHeight="1" x14ac:dyDescent="0.25">
      <c r="A7" s="221" t="s">
        <v>211</v>
      </c>
      <c r="B7" s="221" t="s">
        <v>138</v>
      </c>
      <c r="C7" s="221"/>
      <c r="D7" s="221"/>
      <c r="E7" s="221">
        <v>15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600</v>
      </c>
      <c r="L7" s="221" t="s">
        <v>34</v>
      </c>
      <c r="M7" s="221" t="s">
        <v>102</v>
      </c>
      <c r="N7" s="221" t="s">
        <v>52</v>
      </c>
      <c r="O7" s="221" t="s">
        <v>89</v>
      </c>
      <c r="P7" s="221" t="s">
        <v>66</v>
      </c>
      <c r="Q7" s="221" t="s">
        <v>42</v>
      </c>
      <c r="R7" s="221" t="s">
        <v>113</v>
      </c>
      <c r="S7" s="221" t="s">
        <v>181</v>
      </c>
      <c r="T7" s="221" t="s">
        <v>182</v>
      </c>
      <c r="U7" s="221" t="s">
        <v>183</v>
      </c>
      <c r="V7" s="221" t="s">
        <v>32</v>
      </c>
      <c r="W7" s="221">
        <v>5.0000000000000001E-3</v>
      </c>
      <c r="X7" s="221" t="s">
        <v>32</v>
      </c>
      <c r="Y7" s="221" t="s">
        <v>184</v>
      </c>
      <c r="Z7" s="221" t="s">
        <v>185</v>
      </c>
      <c r="AA7" s="221">
        <v>5</v>
      </c>
      <c r="AB7" s="221" t="s">
        <v>186</v>
      </c>
      <c r="AC7" s="221">
        <v>320</v>
      </c>
      <c r="AD7" s="221" t="s">
        <v>78</v>
      </c>
      <c r="AE7" s="221" t="s">
        <v>201</v>
      </c>
    </row>
    <row r="8" spans="1:31" ht="15" customHeight="1" x14ac:dyDescent="0.25">
      <c r="A8" s="221" t="s">
        <v>1261</v>
      </c>
      <c r="B8" s="221" t="s">
        <v>138</v>
      </c>
      <c r="C8" s="221">
        <v>3.6400000000000002E-2</v>
      </c>
      <c r="D8" s="221" t="s">
        <v>111</v>
      </c>
      <c r="E8" s="221">
        <v>10</v>
      </c>
      <c r="F8" s="221" t="s">
        <v>96</v>
      </c>
      <c r="G8" s="221"/>
      <c r="H8" s="221"/>
      <c r="I8" s="221" t="s">
        <v>32</v>
      </c>
      <c r="J8" s="221" t="s">
        <v>59</v>
      </c>
      <c r="K8" s="221">
        <v>18</v>
      </c>
      <c r="L8" s="221" t="s">
        <v>71</v>
      </c>
      <c r="M8" s="221"/>
      <c r="N8" s="221"/>
      <c r="O8" s="221" t="s">
        <v>53</v>
      </c>
      <c r="P8" s="221" t="s">
        <v>66</v>
      </c>
      <c r="Q8" s="221" t="s">
        <v>42</v>
      </c>
      <c r="R8" s="221" t="s">
        <v>113</v>
      </c>
      <c r="S8" s="221"/>
      <c r="T8" s="221"/>
      <c r="U8" s="221" t="s">
        <v>1257</v>
      </c>
      <c r="V8" s="221" t="s">
        <v>32</v>
      </c>
      <c r="W8" s="221">
        <v>0.01</v>
      </c>
      <c r="X8" s="221" t="s">
        <v>46</v>
      </c>
      <c r="Y8" s="221" t="s">
        <v>778</v>
      </c>
      <c r="Z8" s="221" t="s">
        <v>220</v>
      </c>
      <c r="AA8" s="221">
        <v>2</v>
      </c>
      <c r="AB8" s="221" t="s">
        <v>127</v>
      </c>
      <c r="AC8" s="221">
        <v>393</v>
      </c>
      <c r="AD8" s="221" t="s">
        <v>116</v>
      </c>
      <c r="AE8" s="221"/>
    </row>
    <row r="9" spans="1:31" ht="15" customHeight="1" x14ac:dyDescent="0.25">
      <c r="A9" s="221" t="s">
        <v>1191</v>
      </c>
      <c r="B9" s="221" t="s">
        <v>138</v>
      </c>
      <c r="C9" s="221"/>
      <c r="D9" s="221"/>
      <c r="E9" s="221">
        <v>10</v>
      </c>
      <c r="F9" s="221" t="s">
        <v>93</v>
      </c>
      <c r="G9" s="221"/>
      <c r="H9" s="221"/>
      <c r="I9" s="221" t="s">
        <v>46</v>
      </c>
      <c r="J9" s="221" t="s">
        <v>47</v>
      </c>
      <c r="K9" s="221">
        <v>60</v>
      </c>
      <c r="L9" s="221" t="s">
        <v>71</v>
      </c>
      <c r="M9" s="221" t="s">
        <v>102</v>
      </c>
      <c r="N9" s="221" t="s">
        <v>39</v>
      </c>
      <c r="O9" s="221" t="s">
        <v>90</v>
      </c>
      <c r="P9" s="221" t="s">
        <v>66</v>
      </c>
      <c r="Q9" s="221" t="s">
        <v>42</v>
      </c>
      <c r="R9" s="221" t="s">
        <v>113</v>
      </c>
      <c r="S9" s="221">
        <v>3.8459400000000361</v>
      </c>
      <c r="T9" s="221">
        <v>5</v>
      </c>
      <c r="U9" s="221"/>
      <c r="V9" s="221" t="s">
        <v>32</v>
      </c>
      <c r="W9" s="221">
        <v>5.0000000000000001E-3</v>
      </c>
      <c r="X9" s="221" t="s">
        <v>32</v>
      </c>
      <c r="Y9" s="221" t="s">
        <v>1192</v>
      </c>
      <c r="Z9" s="221" t="s">
        <v>1193</v>
      </c>
      <c r="AA9" s="221">
        <v>5</v>
      </c>
      <c r="AB9" s="221" t="s">
        <v>802</v>
      </c>
      <c r="AC9" s="221">
        <v>900</v>
      </c>
      <c r="AD9" s="221" t="s">
        <v>119</v>
      </c>
      <c r="AE9" s="221"/>
    </row>
    <row r="10" spans="1:31" ht="15" customHeight="1" x14ac:dyDescent="0.25">
      <c r="A10" s="221" t="s">
        <v>975</v>
      </c>
      <c r="B10" s="221" t="s">
        <v>138</v>
      </c>
      <c r="C10" s="221">
        <v>2.1999999999999999E-2</v>
      </c>
      <c r="D10" s="221" t="s">
        <v>109</v>
      </c>
      <c r="E10" s="221">
        <v>10</v>
      </c>
      <c r="F10" s="221" t="s">
        <v>93</v>
      </c>
      <c r="G10" s="221"/>
      <c r="H10" s="221"/>
      <c r="I10" s="221" t="s">
        <v>46</v>
      </c>
      <c r="J10" s="221" t="s">
        <v>59</v>
      </c>
      <c r="K10" s="221">
        <v>60</v>
      </c>
      <c r="L10" s="221" t="s">
        <v>48</v>
      </c>
      <c r="M10" s="221" t="s">
        <v>102</v>
      </c>
      <c r="N10" s="221" t="s">
        <v>52</v>
      </c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165</v>
      </c>
      <c r="V10" s="221" t="s">
        <v>46</v>
      </c>
      <c r="W10" s="221">
        <v>0.01</v>
      </c>
      <c r="X10" s="221" t="s">
        <v>46</v>
      </c>
      <c r="Y10" s="221" t="s">
        <v>966</v>
      </c>
      <c r="Z10" s="221" t="s">
        <v>967</v>
      </c>
      <c r="AA10" s="221">
        <v>5</v>
      </c>
      <c r="AB10" s="221" t="s">
        <v>482</v>
      </c>
      <c r="AC10" s="221">
        <v>750</v>
      </c>
      <c r="AD10" s="221" t="s">
        <v>120</v>
      </c>
      <c r="AE10" s="221"/>
    </row>
    <row r="11" spans="1:31" ht="15" customHeight="1" x14ac:dyDescent="0.25">
      <c r="A11" s="221" t="s">
        <v>889</v>
      </c>
      <c r="B11" s="221" t="s">
        <v>138</v>
      </c>
      <c r="C11" s="221">
        <v>3.5000000000000003E-2</v>
      </c>
      <c r="D11" s="221" t="s">
        <v>109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5</v>
      </c>
      <c r="L11" s="221" t="s">
        <v>48</v>
      </c>
      <c r="M11" s="221" t="s">
        <v>102</v>
      </c>
      <c r="N11" s="221" t="s">
        <v>52</v>
      </c>
      <c r="O11" s="221" t="s">
        <v>53</v>
      </c>
      <c r="P11" s="221" t="s">
        <v>66</v>
      </c>
      <c r="Q11" s="221" t="s">
        <v>42</v>
      </c>
      <c r="R11" s="221" t="s">
        <v>113</v>
      </c>
      <c r="S11" s="221">
        <v>0</v>
      </c>
      <c r="T11" s="221" t="s">
        <v>55</v>
      </c>
      <c r="U11" s="221" t="s">
        <v>890</v>
      </c>
      <c r="V11" s="221" t="s">
        <v>32</v>
      </c>
      <c r="W11" s="221">
        <v>0.01</v>
      </c>
      <c r="X11" s="221" t="s">
        <v>46</v>
      </c>
      <c r="Y11" s="221" t="s">
        <v>410</v>
      </c>
      <c r="Z11" s="221" t="s">
        <v>220</v>
      </c>
      <c r="AA11" s="221">
        <v>10</v>
      </c>
      <c r="AB11" s="221" t="s">
        <v>482</v>
      </c>
      <c r="AC11" s="221">
        <v>750</v>
      </c>
      <c r="AD11" s="221" t="s">
        <v>116</v>
      </c>
      <c r="AE11" s="221"/>
    </row>
    <row r="12" spans="1:31" ht="15" customHeight="1" x14ac:dyDescent="0.25">
      <c r="A12" s="221" t="s">
        <v>888</v>
      </c>
      <c r="B12" s="221" t="s">
        <v>138</v>
      </c>
      <c r="C12" s="221">
        <v>4.8000000000000001E-2</v>
      </c>
      <c r="D12" s="221" t="s">
        <v>111</v>
      </c>
      <c r="E12" s="221">
        <v>5</v>
      </c>
      <c r="F12" s="221" t="s">
        <v>93</v>
      </c>
      <c r="G12" s="221"/>
      <c r="H12" s="221"/>
      <c r="I12" s="221" t="s">
        <v>826</v>
      </c>
      <c r="J12" s="221" t="s">
        <v>59</v>
      </c>
      <c r="K12" s="221">
        <v>240</v>
      </c>
      <c r="L12" s="221" t="s">
        <v>457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0.01</v>
      </c>
      <c r="X12" s="221" t="s">
        <v>415</v>
      </c>
      <c r="Y12" s="221" t="s">
        <v>872</v>
      </c>
      <c r="Z12" s="221" t="s">
        <v>873</v>
      </c>
      <c r="AA12" s="221">
        <v>2</v>
      </c>
      <c r="AB12" s="221" t="s">
        <v>812</v>
      </c>
      <c r="AC12" s="221">
        <v>350</v>
      </c>
      <c r="AD12" s="221" t="s">
        <v>116</v>
      </c>
      <c r="AE12" s="221"/>
    </row>
    <row r="13" spans="1:31" ht="15" customHeight="1" x14ac:dyDescent="0.25">
      <c r="A13" s="221" t="s">
        <v>523</v>
      </c>
      <c r="B13" s="221" t="s">
        <v>138</v>
      </c>
      <c r="C13" s="221">
        <v>9.8000000000000004E-2</v>
      </c>
      <c r="D13" s="221" t="s">
        <v>111</v>
      </c>
      <c r="E13" s="221">
        <v>10</v>
      </c>
      <c r="F13" s="221" t="s">
        <v>93</v>
      </c>
      <c r="G13" s="221"/>
      <c r="H13" s="221"/>
      <c r="I13" s="221" t="s">
        <v>32</v>
      </c>
      <c r="J13" s="221" t="s">
        <v>70</v>
      </c>
      <c r="K13" s="221">
        <v>900</v>
      </c>
      <c r="L13" s="221" t="s">
        <v>48</v>
      </c>
      <c r="M13" s="221" t="s">
        <v>103</v>
      </c>
      <c r="N13" s="221" t="s">
        <v>39</v>
      </c>
      <c r="O13" s="221" t="s">
        <v>40</v>
      </c>
      <c r="P13" s="221" t="s">
        <v>54</v>
      </c>
      <c r="Q13" s="221" t="s">
        <v>55</v>
      </c>
      <c r="R13" s="221" t="s">
        <v>113</v>
      </c>
      <c r="S13" s="221">
        <v>5.0000000000000001E-3</v>
      </c>
      <c r="T13" s="221"/>
      <c r="U13" s="221" t="s">
        <v>544</v>
      </c>
      <c r="V13" s="221" t="s">
        <v>32</v>
      </c>
      <c r="W13" s="221">
        <v>0.01</v>
      </c>
      <c r="X13" s="221" t="s">
        <v>46</v>
      </c>
      <c r="Y13" s="221" t="s">
        <v>545</v>
      </c>
      <c r="Z13" s="221" t="s">
        <v>546</v>
      </c>
      <c r="AA13" s="221">
        <v>2</v>
      </c>
      <c r="AB13" s="221" t="s">
        <v>547</v>
      </c>
      <c r="AC13" s="221">
        <v>60</v>
      </c>
      <c r="AD13" s="221" t="s">
        <v>116</v>
      </c>
      <c r="AE13" s="221"/>
    </row>
    <row r="14" spans="1:31" ht="15" customHeight="1" x14ac:dyDescent="0.25">
      <c r="A14" s="221" t="s">
        <v>523</v>
      </c>
      <c r="B14" s="221" t="s">
        <v>138</v>
      </c>
      <c r="C14" s="221">
        <v>6.0999999999999999E-2</v>
      </c>
      <c r="D14" s="221" t="s">
        <v>111</v>
      </c>
      <c r="E14" s="221">
        <v>10</v>
      </c>
      <c r="F14" s="221" t="s">
        <v>93</v>
      </c>
      <c r="G14" s="221"/>
      <c r="H14" s="221"/>
      <c r="I14" s="221" t="s">
        <v>32</v>
      </c>
      <c r="J14" s="221" t="s">
        <v>70</v>
      </c>
      <c r="K14" s="221">
        <v>900</v>
      </c>
      <c r="L14" s="221" t="s">
        <v>48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>
        <v>0</v>
      </c>
      <c r="T14" s="221"/>
      <c r="U14" s="221" t="s">
        <v>165</v>
      </c>
      <c r="V14" s="221" t="s">
        <v>32</v>
      </c>
      <c r="W14" s="221">
        <v>0.01</v>
      </c>
      <c r="X14" s="221" t="s">
        <v>46</v>
      </c>
      <c r="Y14" s="221" t="s">
        <v>541</v>
      </c>
      <c r="Z14" s="221" t="s">
        <v>528</v>
      </c>
      <c r="AA14" s="221">
        <v>2</v>
      </c>
      <c r="AB14" s="221" t="s">
        <v>482</v>
      </c>
      <c r="AC14" s="221">
        <v>85</v>
      </c>
      <c r="AD14" s="221" t="s">
        <v>116</v>
      </c>
      <c r="AE14" s="221"/>
    </row>
    <row r="15" spans="1:31" ht="15" customHeight="1" x14ac:dyDescent="0.25">
      <c r="A15" s="221" t="s">
        <v>396</v>
      </c>
      <c r="B15" s="221" t="s">
        <v>138</v>
      </c>
      <c r="C15" s="221">
        <v>5.0999999999999997E-2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59</v>
      </c>
      <c r="K15" s="221">
        <v>900</v>
      </c>
      <c r="L15" s="221" t="s">
        <v>34</v>
      </c>
      <c r="M15" s="221" t="s">
        <v>102</v>
      </c>
      <c r="N15" s="221" t="s">
        <v>52</v>
      </c>
      <c r="O15" s="221" t="s">
        <v>85</v>
      </c>
      <c r="P15" s="221" t="s">
        <v>66</v>
      </c>
      <c r="Q15" s="221" t="s">
        <v>42</v>
      </c>
      <c r="R15" s="221" t="s">
        <v>113</v>
      </c>
      <c r="S15" s="221"/>
      <c r="T15" s="221"/>
      <c r="U15" s="221"/>
      <c r="V15" s="221" t="s">
        <v>46</v>
      </c>
      <c r="W15" s="221" t="s">
        <v>397</v>
      </c>
      <c r="X15" s="221" t="s">
        <v>32</v>
      </c>
      <c r="Y15" s="221" t="s">
        <v>403</v>
      </c>
      <c r="Z15" s="221" t="s">
        <v>404</v>
      </c>
      <c r="AA15" s="221">
        <v>5</v>
      </c>
      <c r="AB15" s="221" t="s">
        <v>405</v>
      </c>
      <c r="AC15" s="221"/>
      <c r="AD15" s="221" t="s">
        <v>116</v>
      </c>
      <c r="AE15" s="221"/>
    </row>
    <row r="16" spans="1:31" ht="15" customHeight="1" x14ac:dyDescent="0.25">
      <c r="A16" s="221" t="s">
        <v>1043</v>
      </c>
      <c r="B16" s="221" t="s">
        <v>138</v>
      </c>
      <c r="C16" s="221">
        <v>2.9000000000000001E-2</v>
      </c>
      <c r="D16" s="221" t="s">
        <v>109</v>
      </c>
      <c r="E16" s="221">
        <v>10</v>
      </c>
      <c r="F16" s="221" t="s">
        <v>93</v>
      </c>
      <c r="G16" s="221"/>
      <c r="H16" s="221"/>
      <c r="I16" s="221" t="s">
        <v>46</v>
      </c>
      <c r="J16" s="221" t="s">
        <v>59</v>
      </c>
      <c r="K16" s="221">
        <v>300</v>
      </c>
      <c r="L16" s="221" t="s">
        <v>34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 t="s">
        <v>976</v>
      </c>
      <c r="T16" s="221" t="s">
        <v>896</v>
      </c>
      <c r="U16" s="221" t="s">
        <v>1001</v>
      </c>
      <c r="V16" s="221" t="s">
        <v>46</v>
      </c>
      <c r="W16" s="221"/>
      <c r="X16" s="221" t="s">
        <v>46</v>
      </c>
      <c r="Y16" s="221" t="s">
        <v>1002</v>
      </c>
      <c r="Z16" s="221" t="s">
        <v>986</v>
      </c>
      <c r="AA16" s="221">
        <v>5</v>
      </c>
      <c r="AB16" s="221" t="s">
        <v>987</v>
      </c>
      <c r="AC16" s="221">
        <v>500</v>
      </c>
      <c r="AD16" s="221" t="s">
        <v>116</v>
      </c>
      <c r="AE16" s="221"/>
    </row>
    <row r="17" spans="1:31" ht="15" customHeight="1" x14ac:dyDescent="0.25">
      <c r="A17" s="221" t="s">
        <v>653</v>
      </c>
      <c r="B17" s="221" t="s">
        <v>138</v>
      </c>
      <c r="C17" s="221">
        <v>4.2000000000000003E-2</v>
      </c>
      <c r="D17" s="221" t="s">
        <v>111</v>
      </c>
      <c r="E17" s="221">
        <v>10</v>
      </c>
      <c r="F17" s="221" t="s">
        <v>93</v>
      </c>
      <c r="G17" s="221"/>
      <c r="H17" s="221"/>
      <c r="I17" s="221" t="s">
        <v>32</v>
      </c>
      <c r="J17" s="221" t="s">
        <v>59</v>
      </c>
      <c r="K17" s="221">
        <v>1500</v>
      </c>
      <c r="L17" s="221" t="s">
        <v>48</v>
      </c>
      <c r="M17" s="221" t="s">
        <v>102</v>
      </c>
      <c r="N17" s="221" t="s">
        <v>52</v>
      </c>
      <c r="O17" s="221" t="s">
        <v>53</v>
      </c>
      <c r="P17" s="221" t="s">
        <v>66</v>
      </c>
      <c r="Q17" s="221" t="s">
        <v>42</v>
      </c>
      <c r="R17" s="221" t="s">
        <v>113</v>
      </c>
      <c r="S17" s="221"/>
      <c r="T17" s="221">
        <v>0</v>
      </c>
      <c r="U17" s="221" t="s">
        <v>634</v>
      </c>
      <c r="V17" s="221" t="s">
        <v>32</v>
      </c>
      <c r="W17" s="221">
        <v>0.01</v>
      </c>
      <c r="X17" s="221" t="s">
        <v>46</v>
      </c>
      <c r="Y17" s="221" t="s">
        <v>640</v>
      </c>
      <c r="Z17" s="221" t="s">
        <v>641</v>
      </c>
      <c r="AA17" s="221">
        <v>20</v>
      </c>
      <c r="AB17" s="221" t="s">
        <v>491</v>
      </c>
      <c r="AC17" s="221">
        <v>214</v>
      </c>
      <c r="AD17" s="221" t="s">
        <v>116</v>
      </c>
      <c r="AE17" s="221"/>
    </row>
    <row r="18" spans="1:31" ht="15" customHeight="1" x14ac:dyDescent="0.25">
      <c r="A18" s="223" t="s">
        <v>337</v>
      </c>
      <c r="B18" s="223" t="s">
        <v>138</v>
      </c>
      <c r="C18" s="223">
        <v>6.5000000000000002E-2</v>
      </c>
      <c r="D18" s="223" t="s">
        <v>109</v>
      </c>
      <c r="E18" s="223">
        <v>10</v>
      </c>
      <c r="F18" s="223" t="s">
        <v>93</v>
      </c>
      <c r="G18" s="223"/>
      <c r="H18" s="223"/>
      <c r="I18" s="223" t="s">
        <v>32</v>
      </c>
      <c r="J18" s="223" t="s">
        <v>59</v>
      </c>
      <c r="K18" s="223">
        <v>900</v>
      </c>
      <c r="L18" s="223" t="s">
        <v>48</v>
      </c>
      <c r="M18" s="223" t="s">
        <v>102</v>
      </c>
      <c r="N18" s="223" t="s">
        <v>39</v>
      </c>
      <c r="O18" s="223" t="s">
        <v>85</v>
      </c>
      <c r="P18" s="223" t="s">
        <v>66</v>
      </c>
      <c r="Q18" s="223" t="s">
        <v>42</v>
      </c>
      <c r="R18" s="223" t="s">
        <v>113</v>
      </c>
      <c r="S18" s="223">
        <v>5</v>
      </c>
      <c r="T18" s="223">
        <v>5</v>
      </c>
      <c r="U18" s="223" t="s">
        <v>322</v>
      </c>
      <c r="V18" s="223" t="s">
        <v>32</v>
      </c>
      <c r="W18" s="223">
        <v>0.01</v>
      </c>
      <c r="X18" s="223" t="s">
        <v>32</v>
      </c>
      <c r="Y18" s="223" t="s">
        <v>323</v>
      </c>
      <c r="Z18" s="223" t="s">
        <v>324</v>
      </c>
      <c r="AA18" s="223">
        <v>2</v>
      </c>
      <c r="AB18" s="223" t="s">
        <v>325</v>
      </c>
      <c r="AC18" s="223">
        <v>842</v>
      </c>
      <c r="AD18" s="223" t="s">
        <v>116</v>
      </c>
      <c r="AE18" s="223"/>
    </row>
    <row r="19" spans="1:31" ht="15" customHeight="1" x14ac:dyDescent="0.25">
      <c r="A19" s="221" t="s">
        <v>440</v>
      </c>
      <c r="B19" s="221" t="s">
        <v>138</v>
      </c>
      <c r="C19" s="221"/>
      <c r="D19" s="221"/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600</v>
      </c>
      <c r="L19" s="221" t="s">
        <v>35</v>
      </c>
      <c r="M19" s="221" t="s">
        <v>102</v>
      </c>
      <c r="N19" s="221" t="s">
        <v>78</v>
      </c>
      <c r="O19" s="221" t="s">
        <v>85</v>
      </c>
      <c r="P19" s="221" t="s">
        <v>66</v>
      </c>
      <c r="Q19" s="221" t="s">
        <v>42</v>
      </c>
      <c r="R19" s="221" t="s">
        <v>113</v>
      </c>
      <c r="S19" s="221"/>
      <c r="T19" s="221"/>
      <c r="U19" s="221"/>
      <c r="V19" s="221" t="s">
        <v>32</v>
      </c>
      <c r="W19" s="221">
        <v>5.0000000000000001E-3</v>
      </c>
      <c r="X19" s="221" t="s">
        <v>32</v>
      </c>
      <c r="Y19" s="221" t="s">
        <v>441</v>
      </c>
      <c r="Z19" s="221" t="s">
        <v>442</v>
      </c>
      <c r="AA19" s="221">
        <v>20</v>
      </c>
      <c r="AB19" s="221"/>
      <c r="AC19" s="221">
        <v>850</v>
      </c>
      <c r="AD19" s="221" t="s">
        <v>117</v>
      </c>
      <c r="AE19" s="221"/>
    </row>
    <row r="20" spans="1:31" ht="15" customHeight="1" x14ac:dyDescent="0.25">
      <c r="A20" s="221" t="s">
        <v>1116</v>
      </c>
      <c r="B20" s="221" t="s">
        <v>138</v>
      </c>
      <c r="C20" s="221">
        <v>5.1999999999999998E-2</v>
      </c>
      <c r="D20" s="221" t="s">
        <v>111</v>
      </c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900</v>
      </c>
      <c r="L20" s="221" t="s">
        <v>48</v>
      </c>
      <c r="M20" s="221" t="s">
        <v>103</v>
      </c>
      <c r="N20" s="221" t="s">
        <v>52</v>
      </c>
      <c r="O20" s="221" t="s">
        <v>53</v>
      </c>
      <c r="P20" s="221" t="s">
        <v>41</v>
      </c>
      <c r="Q20" s="221" t="s">
        <v>42</v>
      </c>
      <c r="R20" s="221" t="s">
        <v>113</v>
      </c>
      <c r="S20" s="221"/>
      <c r="T20" s="221"/>
      <c r="U20" s="221"/>
      <c r="V20" s="221" t="s">
        <v>32</v>
      </c>
      <c r="W20" s="221"/>
      <c r="X20" s="221" t="s">
        <v>46</v>
      </c>
      <c r="Y20" s="221"/>
      <c r="Z20" s="221"/>
      <c r="AA20" s="221">
        <v>3</v>
      </c>
      <c r="AB20" s="221"/>
      <c r="AC20" s="221"/>
      <c r="AD20" s="221"/>
      <c r="AE20" s="221"/>
    </row>
    <row r="21" spans="1:31" ht="15" customHeight="1" x14ac:dyDescent="0.25">
      <c r="A21" s="221" t="s">
        <v>470</v>
      </c>
      <c r="B21" s="221" t="s">
        <v>138</v>
      </c>
      <c r="C21" s="221">
        <v>4.2000000000000003E-2</v>
      </c>
      <c r="D21" s="221" t="s">
        <v>111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300</v>
      </c>
      <c r="L21" s="221" t="s">
        <v>34</v>
      </c>
      <c r="M21" s="221" t="s">
        <v>102</v>
      </c>
      <c r="N21" s="221" t="s">
        <v>52</v>
      </c>
      <c r="O21" s="221" t="s">
        <v>53</v>
      </c>
      <c r="P21" s="221" t="s">
        <v>66</v>
      </c>
      <c r="Q21" s="221" t="s">
        <v>42</v>
      </c>
      <c r="R21" s="221" t="s">
        <v>113</v>
      </c>
      <c r="S21" s="221">
        <v>6</v>
      </c>
      <c r="T21" s="221"/>
      <c r="U21" s="221"/>
      <c r="V21" s="221" t="s">
        <v>32</v>
      </c>
      <c r="W21" s="221">
        <v>0.01</v>
      </c>
      <c r="X21" s="221" t="s">
        <v>46</v>
      </c>
      <c r="Y21" s="221" t="s">
        <v>474</v>
      </c>
      <c r="Z21" s="221" t="s">
        <v>220</v>
      </c>
      <c r="AA21" s="221">
        <v>1</v>
      </c>
      <c r="AB21" s="221" t="s">
        <v>475</v>
      </c>
      <c r="AC21" s="221">
        <v>490</v>
      </c>
      <c r="AD21" s="221" t="s">
        <v>117</v>
      </c>
      <c r="AE21" s="221"/>
    </row>
    <row r="22" spans="1:31" ht="15" customHeight="1" x14ac:dyDescent="0.25">
      <c r="A22" s="221" t="s">
        <v>280</v>
      </c>
      <c r="B22" s="221" t="s">
        <v>138</v>
      </c>
      <c r="C22" s="221">
        <v>3.3000000000000002E-2</v>
      </c>
      <c r="D22" s="221" t="s">
        <v>111</v>
      </c>
      <c r="E22" s="221">
        <v>10</v>
      </c>
      <c r="F22" s="221" t="s">
        <v>93</v>
      </c>
      <c r="G22" s="221"/>
      <c r="H22" s="221"/>
      <c r="I22" s="221" t="s">
        <v>46</v>
      </c>
      <c r="J22" s="221" t="s">
        <v>59</v>
      </c>
      <c r="K22" s="221">
        <v>120</v>
      </c>
      <c r="L22" s="221" t="s">
        <v>48</v>
      </c>
      <c r="M22" s="221" t="s">
        <v>103</v>
      </c>
      <c r="N22" s="221" t="s">
        <v>52</v>
      </c>
      <c r="O22" s="221" t="s">
        <v>53</v>
      </c>
      <c r="P22" s="221" t="s">
        <v>41</v>
      </c>
      <c r="Q22" s="221" t="s">
        <v>42</v>
      </c>
      <c r="R22" s="221" t="s">
        <v>113</v>
      </c>
      <c r="S22" s="221">
        <v>-8.9999999999999993E-3</v>
      </c>
      <c r="T22" s="221"/>
      <c r="U22" s="221" t="s">
        <v>232</v>
      </c>
      <c r="V22" s="221" t="s">
        <v>32</v>
      </c>
      <c r="W22" s="221">
        <v>3.0000000000000001E-3</v>
      </c>
      <c r="X22" s="221" t="s">
        <v>46</v>
      </c>
      <c r="Y22" s="221" t="s">
        <v>230</v>
      </c>
      <c r="Z22" s="221" t="s">
        <v>228</v>
      </c>
      <c r="AA22" s="221">
        <v>2</v>
      </c>
      <c r="AB22" s="221" t="s">
        <v>127</v>
      </c>
      <c r="AC22" s="221">
        <v>297</v>
      </c>
      <c r="AD22" s="221" t="s">
        <v>116</v>
      </c>
      <c r="AE22" s="221"/>
    </row>
    <row r="23" spans="1:31" ht="15" customHeight="1" x14ac:dyDescent="0.25">
      <c r="A23" s="221" t="s">
        <v>1216</v>
      </c>
      <c r="B23" s="221" t="s">
        <v>138</v>
      </c>
      <c r="C23" s="221">
        <v>4.4999999999999998E-2</v>
      </c>
      <c r="D23" s="221" t="s">
        <v>110</v>
      </c>
      <c r="E23" s="221">
        <v>10</v>
      </c>
      <c r="F23" s="221" t="s">
        <v>93</v>
      </c>
      <c r="G23" s="221"/>
      <c r="H23" s="221"/>
      <c r="I23" s="221" t="s">
        <v>32</v>
      </c>
      <c r="J23" s="221" t="s">
        <v>59</v>
      </c>
      <c r="K23" s="221">
        <v>600</v>
      </c>
      <c r="L23" s="221" t="s">
        <v>35</v>
      </c>
      <c r="M23" s="221" t="s">
        <v>102</v>
      </c>
      <c r="N23" s="221" t="s">
        <v>52</v>
      </c>
      <c r="O23" s="221" t="s">
        <v>85</v>
      </c>
      <c r="P23" s="221" t="s">
        <v>66</v>
      </c>
      <c r="Q23" s="221" t="s">
        <v>42</v>
      </c>
      <c r="R23" s="221" t="s">
        <v>113</v>
      </c>
      <c r="S23" s="221">
        <v>0.29299999999999998</v>
      </c>
      <c r="T23" s="221">
        <v>0.14000000000000001</v>
      </c>
      <c r="U23" s="221" t="s">
        <v>1235</v>
      </c>
      <c r="V23" s="221" t="s">
        <v>32</v>
      </c>
      <c r="W23" s="221">
        <v>5.0000000000000001E-3</v>
      </c>
      <c r="X23" s="221" t="s">
        <v>32</v>
      </c>
      <c r="Y23" s="221" t="s">
        <v>1221</v>
      </c>
      <c r="Z23" s="221" t="s">
        <v>1222</v>
      </c>
      <c r="AA23" s="221">
        <v>5</v>
      </c>
      <c r="AB23" s="221" t="s">
        <v>216</v>
      </c>
      <c r="AC23" s="221">
        <v>842</v>
      </c>
      <c r="AD23" s="221" t="s">
        <v>116</v>
      </c>
      <c r="AE23" s="221"/>
    </row>
    <row r="24" spans="1:31" ht="15" customHeight="1" x14ac:dyDescent="0.25">
      <c r="A24" s="221" t="s">
        <v>288</v>
      </c>
      <c r="B24" s="221" t="s">
        <v>138</v>
      </c>
      <c r="C24" s="221">
        <v>0.06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60</v>
      </c>
      <c r="L24" s="221" t="s">
        <v>48</v>
      </c>
      <c r="M24" s="221" t="s">
        <v>102</v>
      </c>
      <c r="N24" s="221" t="s">
        <v>52</v>
      </c>
      <c r="O24" s="221" t="s">
        <v>53</v>
      </c>
      <c r="P24" s="221" t="s">
        <v>66</v>
      </c>
      <c r="Q24" s="221" t="s">
        <v>42</v>
      </c>
      <c r="R24" s="221" t="s">
        <v>113</v>
      </c>
      <c r="S24" s="221"/>
      <c r="T24" s="221"/>
      <c r="U24" s="221"/>
      <c r="V24" s="221" t="s">
        <v>32</v>
      </c>
      <c r="W24" s="221" t="s">
        <v>281</v>
      </c>
      <c r="X24" s="221" t="s">
        <v>46</v>
      </c>
      <c r="Y24" s="221"/>
      <c r="Z24" s="221"/>
      <c r="AA24" s="221">
        <v>5</v>
      </c>
      <c r="AB24" s="221"/>
      <c r="AC24" s="221" t="s">
        <v>282</v>
      </c>
      <c r="AD24" s="221" t="s">
        <v>116</v>
      </c>
      <c r="AE24" s="221"/>
    </row>
    <row r="25" spans="1:31" ht="15" customHeight="1" x14ac:dyDescent="0.25">
      <c r="A25" s="221" t="s">
        <v>777</v>
      </c>
      <c r="B25" s="221" t="s">
        <v>138</v>
      </c>
      <c r="C25" s="221">
        <v>4.1000000000000002E-2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900</v>
      </c>
      <c r="L25" s="221" t="s">
        <v>48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/>
      <c r="T25" s="221"/>
      <c r="U25" s="221"/>
      <c r="V25" s="221" t="s">
        <v>32</v>
      </c>
      <c r="W25" s="221">
        <v>5.0000000000000001E-3</v>
      </c>
      <c r="X25" s="221" t="s">
        <v>46</v>
      </c>
      <c r="Y25" s="221" t="s">
        <v>781</v>
      </c>
      <c r="Z25" s="221" t="s">
        <v>220</v>
      </c>
      <c r="AA25" s="221">
        <v>5</v>
      </c>
      <c r="AB25" s="221" t="s">
        <v>782</v>
      </c>
      <c r="AC25" s="221">
        <v>500</v>
      </c>
      <c r="AD25" s="221" t="s">
        <v>116</v>
      </c>
      <c r="AE25" s="221"/>
    </row>
    <row r="26" spans="1:31" ht="15" customHeight="1" x14ac:dyDescent="0.25">
      <c r="A26" s="221" t="s">
        <v>480</v>
      </c>
      <c r="B26" s="221" t="s">
        <v>138</v>
      </c>
      <c r="C26" s="221">
        <v>0.06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120</v>
      </c>
      <c r="L26" s="221" t="s">
        <v>34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/>
      <c r="T26" s="221"/>
      <c r="U26" s="221"/>
      <c r="V26" s="221" t="s">
        <v>32</v>
      </c>
      <c r="W26" s="221">
        <v>0.01</v>
      </c>
      <c r="X26" s="221" t="s">
        <v>32</v>
      </c>
      <c r="Y26" s="221" t="s">
        <v>481</v>
      </c>
      <c r="Z26" s="221" t="s">
        <v>220</v>
      </c>
      <c r="AA26" s="221">
        <v>5</v>
      </c>
      <c r="AB26" s="221" t="s">
        <v>482</v>
      </c>
      <c r="AC26" s="221">
        <v>370</v>
      </c>
      <c r="AD26" s="221"/>
      <c r="AE26" s="221"/>
    </row>
    <row r="27" spans="1:31" ht="15" customHeight="1" x14ac:dyDescent="0.25">
      <c r="A27" s="221" t="s">
        <v>575</v>
      </c>
      <c r="B27" s="221" t="s">
        <v>138</v>
      </c>
      <c r="C27" s="221">
        <v>300</v>
      </c>
      <c r="D27" s="221" t="s">
        <v>108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70</v>
      </c>
      <c r="K27" s="221">
        <v>300</v>
      </c>
      <c r="L27" s="221" t="s">
        <v>34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0</v>
      </c>
      <c r="T27" s="221"/>
      <c r="U27" s="221" t="s">
        <v>165</v>
      </c>
      <c r="V27" s="221" t="s">
        <v>32</v>
      </c>
      <c r="W27" s="221"/>
      <c r="X27" s="221" t="s">
        <v>46</v>
      </c>
      <c r="Y27" s="221" t="s">
        <v>557</v>
      </c>
      <c r="Z27" s="221" t="s">
        <v>558</v>
      </c>
      <c r="AA27" s="221">
        <v>5</v>
      </c>
      <c r="AB27" s="221" t="s">
        <v>482</v>
      </c>
      <c r="AC27" s="221">
        <v>80</v>
      </c>
      <c r="AD27" s="221" t="s">
        <v>116</v>
      </c>
      <c r="AE27" s="221"/>
    </row>
    <row r="28" spans="1:31" ht="15" customHeight="1" x14ac:dyDescent="0.25">
      <c r="A28" s="221" t="s">
        <v>1247</v>
      </c>
      <c r="B28" s="221" t="s">
        <v>138</v>
      </c>
      <c r="C28" s="221">
        <v>3.3000000000000002E-2</v>
      </c>
      <c r="D28" s="221" t="s">
        <v>110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60</v>
      </c>
      <c r="L28" s="221" t="s">
        <v>34</v>
      </c>
      <c r="M28" s="221" t="s">
        <v>103</v>
      </c>
      <c r="N28" s="221" t="s">
        <v>52</v>
      </c>
      <c r="O28" s="221" t="s">
        <v>53</v>
      </c>
      <c r="P28" s="221" t="s">
        <v>41</v>
      </c>
      <c r="Q28" s="221" t="s">
        <v>42</v>
      </c>
      <c r="R28" s="221" t="s">
        <v>113</v>
      </c>
      <c r="S28" s="221">
        <v>0.5</v>
      </c>
      <c r="T28" s="221"/>
      <c r="U28" s="221" t="s">
        <v>165</v>
      </c>
      <c r="V28" s="221" t="s">
        <v>32</v>
      </c>
      <c r="W28" s="221">
        <v>0.01</v>
      </c>
      <c r="X28" s="221" t="s">
        <v>46</v>
      </c>
      <c r="Y28" s="221" t="s">
        <v>1248</v>
      </c>
      <c r="Z28" s="221" t="s">
        <v>716</v>
      </c>
      <c r="AA28" s="221">
        <v>1</v>
      </c>
      <c r="AB28" s="221" t="s">
        <v>526</v>
      </c>
      <c r="AC28" s="221">
        <v>438</v>
      </c>
      <c r="AD28" s="221" t="s">
        <v>117</v>
      </c>
      <c r="AE28" s="221"/>
    </row>
    <row r="29" spans="1:31" ht="15" customHeight="1" x14ac:dyDescent="0.25">
      <c r="A29" s="221" t="s">
        <v>338</v>
      </c>
      <c r="B29" s="221" t="s">
        <v>138</v>
      </c>
      <c r="C29" s="221">
        <v>0.04</v>
      </c>
      <c r="D29" s="221" t="s">
        <v>111</v>
      </c>
      <c r="E29" s="221">
        <v>10</v>
      </c>
      <c r="F29" s="221" t="s">
        <v>96</v>
      </c>
      <c r="G29" s="221"/>
      <c r="H29" s="221"/>
      <c r="I29" s="221" t="s">
        <v>32</v>
      </c>
      <c r="J29" s="221" t="s">
        <v>59</v>
      </c>
      <c r="K29" s="221">
        <v>3</v>
      </c>
      <c r="L29" s="221" t="s">
        <v>339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113</v>
      </c>
      <c r="S29" s="221">
        <v>0</v>
      </c>
      <c r="T29" s="221"/>
      <c r="U29" s="221" t="s">
        <v>165</v>
      </c>
      <c r="V29" s="221" t="s">
        <v>32</v>
      </c>
      <c r="W29" s="221"/>
      <c r="X29" s="221"/>
      <c r="Y29" s="221" t="s">
        <v>341</v>
      </c>
      <c r="Z29" s="221" t="s">
        <v>342</v>
      </c>
      <c r="AA29" s="221">
        <v>2</v>
      </c>
      <c r="AB29" s="221" t="s">
        <v>343</v>
      </c>
      <c r="AC29" s="221">
        <v>523</v>
      </c>
      <c r="AD29" s="221" t="s">
        <v>116</v>
      </c>
      <c r="AE29" s="221"/>
    </row>
    <row r="30" spans="1:31" ht="15" customHeight="1" x14ac:dyDescent="0.25">
      <c r="A30" s="221" t="s">
        <v>808</v>
      </c>
      <c r="B30" s="221" t="s">
        <v>138</v>
      </c>
      <c r="C30" s="224">
        <v>3.7999999999999999E-2</v>
      </c>
      <c r="D30" s="221" t="s">
        <v>111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59</v>
      </c>
      <c r="K30" s="221">
        <v>300</v>
      </c>
      <c r="L30" s="221" t="s">
        <v>48</v>
      </c>
      <c r="M30" s="221" t="s">
        <v>103</v>
      </c>
      <c r="N30" s="221" t="s">
        <v>52</v>
      </c>
      <c r="O30" s="221" t="s">
        <v>53</v>
      </c>
      <c r="P30" s="221" t="s">
        <v>41</v>
      </c>
      <c r="Q30" s="221" t="s">
        <v>42</v>
      </c>
      <c r="R30" s="221" t="s">
        <v>113</v>
      </c>
      <c r="S30" s="221">
        <v>0</v>
      </c>
      <c r="T30" s="221" t="s">
        <v>796</v>
      </c>
      <c r="U30" s="221"/>
      <c r="V30" s="221" t="s">
        <v>32</v>
      </c>
      <c r="W30" s="221">
        <v>2E-3</v>
      </c>
      <c r="X30" s="221" t="s">
        <v>32</v>
      </c>
      <c r="Y30" s="221" t="s">
        <v>800</v>
      </c>
      <c r="Z30" s="221" t="s">
        <v>801</v>
      </c>
      <c r="AA30" s="221">
        <v>1</v>
      </c>
      <c r="AB30" s="221" t="s">
        <v>802</v>
      </c>
      <c r="AC30" s="221">
        <v>353</v>
      </c>
      <c r="AD30" s="221" t="s">
        <v>116</v>
      </c>
      <c r="AE30" s="221"/>
    </row>
    <row r="31" spans="1:31" ht="15" customHeight="1" x14ac:dyDescent="0.25">
      <c r="A31" s="221" t="s">
        <v>808</v>
      </c>
      <c r="B31" s="221" t="s">
        <v>138</v>
      </c>
      <c r="C31" s="224">
        <v>4.3999999999999997E-2</v>
      </c>
      <c r="D31" s="221" t="s">
        <v>111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300</v>
      </c>
      <c r="L31" s="221" t="s">
        <v>48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>
        <v>0</v>
      </c>
      <c r="T31" s="221" t="s">
        <v>796</v>
      </c>
      <c r="U31" s="221" t="s">
        <v>797</v>
      </c>
      <c r="V31" s="221" t="s">
        <v>32</v>
      </c>
      <c r="W31" s="221">
        <v>2E-3</v>
      </c>
      <c r="X31" s="221" t="s">
        <v>46</v>
      </c>
      <c r="Y31" s="221" t="s">
        <v>798</v>
      </c>
      <c r="Z31" s="221" t="s">
        <v>789</v>
      </c>
      <c r="AA31" s="221">
        <v>1</v>
      </c>
      <c r="AB31" s="221" t="s">
        <v>799</v>
      </c>
      <c r="AC31" s="221">
        <v>381</v>
      </c>
      <c r="AD31" s="221" t="s">
        <v>116</v>
      </c>
      <c r="AE31" s="221"/>
    </row>
    <row r="32" spans="1:31" ht="15" customHeight="1" x14ac:dyDescent="0.25">
      <c r="A32" s="221" t="s">
        <v>692</v>
      </c>
      <c r="B32" s="221" t="s">
        <v>138</v>
      </c>
      <c r="C32" s="221" t="s">
        <v>675</v>
      </c>
      <c r="D32" s="221"/>
      <c r="E32" s="221">
        <v>15</v>
      </c>
      <c r="F32" s="221" t="s">
        <v>92</v>
      </c>
      <c r="G32" s="221" t="s">
        <v>95</v>
      </c>
      <c r="H32" s="221" t="s">
        <v>98</v>
      </c>
      <c r="I32" s="221" t="s">
        <v>46</v>
      </c>
      <c r="J32" s="221" t="s">
        <v>59</v>
      </c>
      <c r="K32" s="221">
        <v>30</v>
      </c>
      <c r="L32" s="221" t="s">
        <v>71</v>
      </c>
      <c r="M32" s="221" t="s">
        <v>102</v>
      </c>
      <c r="N32" s="221" t="s">
        <v>676</v>
      </c>
      <c r="O32" s="221" t="s">
        <v>89</v>
      </c>
      <c r="P32" s="221" t="s">
        <v>66</v>
      </c>
      <c r="Q32" s="221" t="s">
        <v>42</v>
      </c>
      <c r="R32" s="221" t="s">
        <v>100</v>
      </c>
      <c r="S32" s="221">
        <v>6</v>
      </c>
      <c r="T32" s="221">
        <v>5</v>
      </c>
      <c r="U32" s="221" t="s">
        <v>664</v>
      </c>
      <c r="V32" s="221" t="s">
        <v>46</v>
      </c>
      <c r="W32" s="221"/>
      <c r="X32" s="221" t="s">
        <v>32</v>
      </c>
      <c r="Y32" s="221" t="s">
        <v>677</v>
      </c>
      <c r="Z32" s="221" t="s">
        <v>687</v>
      </c>
      <c r="AA32" s="221">
        <v>1</v>
      </c>
      <c r="AB32" s="221" t="s">
        <v>679</v>
      </c>
      <c r="AC32" s="221"/>
      <c r="AD32" s="221"/>
      <c r="AE32" s="221"/>
    </row>
    <row r="33" spans="1:31" ht="15" customHeight="1" x14ac:dyDescent="0.25">
      <c r="A33" s="221" t="s">
        <v>1158</v>
      </c>
      <c r="B33" s="221" t="s">
        <v>138</v>
      </c>
      <c r="C33" s="221">
        <v>4.8000000000000001E-2</v>
      </c>
      <c r="D33" s="221" t="s">
        <v>109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70</v>
      </c>
      <c r="K33" s="221">
        <v>60</v>
      </c>
      <c r="L33" s="221" t="s">
        <v>34</v>
      </c>
      <c r="M33" s="221" t="s">
        <v>102</v>
      </c>
      <c r="N33" s="221" t="s">
        <v>52</v>
      </c>
      <c r="O33" s="221" t="s">
        <v>53</v>
      </c>
      <c r="P33" s="221" t="s">
        <v>66</v>
      </c>
      <c r="Q33" s="221" t="s">
        <v>42</v>
      </c>
      <c r="R33" s="221" t="s">
        <v>113</v>
      </c>
      <c r="S33" s="221">
        <v>7</v>
      </c>
      <c r="T33" s="221"/>
      <c r="U33" s="221" t="s">
        <v>1148</v>
      </c>
      <c r="V33" s="221" t="s">
        <v>32</v>
      </c>
      <c r="W33" s="221">
        <v>0.01</v>
      </c>
      <c r="X33" s="221" t="s">
        <v>46</v>
      </c>
      <c r="Y33" s="221" t="s">
        <v>1142</v>
      </c>
      <c r="Z33" s="221" t="s">
        <v>1143</v>
      </c>
      <c r="AA33" s="221">
        <v>10</v>
      </c>
      <c r="AB33" s="221" t="s">
        <v>482</v>
      </c>
      <c r="AC33" s="221">
        <v>302</v>
      </c>
      <c r="AD33" s="221" t="s">
        <v>116</v>
      </c>
      <c r="AE33" s="221"/>
    </row>
    <row r="34" spans="1:31" ht="15" customHeight="1" x14ac:dyDescent="0.25">
      <c r="A34" s="221" t="s">
        <v>921</v>
      </c>
      <c r="B34" s="221" t="s">
        <v>138</v>
      </c>
      <c r="C34" s="221">
        <v>0.06</v>
      </c>
      <c r="D34" s="221" t="s">
        <v>109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120</v>
      </c>
      <c r="L34" s="221" t="s">
        <v>71</v>
      </c>
      <c r="M34" s="221" t="s">
        <v>102</v>
      </c>
      <c r="N34" s="221" t="s">
        <v>39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>
        <v>10</v>
      </c>
      <c r="T34" s="221"/>
      <c r="U34" s="221" t="s">
        <v>942</v>
      </c>
      <c r="V34" s="221" t="s">
        <v>32</v>
      </c>
      <c r="W34" s="221">
        <v>0.01</v>
      </c>
      <c r="X34" s="221" t="s">
        <v>46</v>
      </c>
      <c r="Y34" s="221" t="s">
        <v>923</v>
      </c>
      <c r="Z34" s="221" t="s">
        <v>924</v>
      </c>
      <c r="AA34" s="221">
        <v>2</v>
      </c>
      <c r="AB34" s="221" t="s">
        <v>925</v>
      </c>
      <c r="AC34" s="221"/>
      <c r="AD34" s="221"/>
      <c r="AE34" s="221"/>
    </row>
    <row r="35" spans="1:31" ht="15" customHeight="1" x14ac:dyDescent="0.25">
      <c r="A35" s="221" t="s">
        <v>1318</v>
      </c>
      <c r="B35" s="221" t="s">
        <v>138</v>
      </c>
      <c r="C35" s="221">
        <v>3.5999999999999997E-2</v>
      </c>
      <c r="D35" s="221" t="s">
        <v>111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47</v>
      </c>
      <c r="K35" s="221">
        <v>120</v>
      </c>
      <c r="L35" s="221" t="s">
        <v>35</v>
      </c>
      <c r="M35" s="221" t="s">
        <v>103</v>
      </c>
      <c r="N35" s="221" t="s">
        <v>52</v>
      </c>
      <c r="O35" s="221" t="s">
        <v>53</v>
      </c>
      <c r="P35" s="221" t="s">
        <v>66</v>
      </c>
      <c r="Q35" s="221" t="s">
        <v>42</v>
      </c>
      <c r="R35" s="221" t="s">
        <v>113</v>
      </c>
      <c r="S35" s="221"/>
      <c r="T35" s="221"/>
      <c r="U35" s="221" t="s">
        <v>890</v>
      </c>
      <c r="V35" s="221" t="s">
        <v>32</v>
      </c>
      <c r="W35" s="221">
        <v>0.01</v>
      </c>
      <c r="X35" s="221" t="s">
        <v>46</v>
      </c>
      <c r="Y35" s="221" t="s">
        <v>1308</v>
      </c>
      <c r="Z35" s="221" t="s">
        <v>641</v>
      </c>
      <c r="AA35" s="221">
        <v>2</v>
      </c>
      <c r="AB35" s="221" t="s">
        <v>1309</v>
      </c>
      <c r="AC35" s="221">
        <v>600</v>
      </c>
      <c r="AD35" s="221" t="s">
        <v>116</v>
      </c>
      <c r="AE35" s="221"/>
    </row>
    <row r="36" spans="1:31" ht="15" customHeight="1" x14ac:dyDescent="0.25">
      <c r="A36" s="221" t="s">
        <v>1179</v>
      </c>
      <c r="B36" s="221" t="s">
        <v>138</v>
      </c>
      <c r="C36" s="221">
        <v>4.7E-2</v>
      </c>
      <c r="D36" s="221" t="s">
        <v>109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59</v>
      </c>
      <c r="K36" s="221">
        <v>300</v>
      </c>
      <c r="L36" s="221" t="s">
        <v>48</v>
      </c>
      <c r="M36" s="221" t="s">
        <v>102</v>
      </c>
      <c r="N36" s="221" t="s">
        <v>52</v>
      </c>
      <c r="O36" s="221" t="s">
        <v>53</v>
      </c>
      <c r="P36" s="221"/>
      <c r="Q36" s="221"/>
      <c r="R36" s="221"/>
      <c r="S36" s="221"/>
      <c r="T36" s="221"/>
      <c r="U36" s="221"/>
      <c r="V36" s="221" t="s">
        <v>32</v>
      </c>
      <c r="W36" s="221"/>
      <c r="X36" s="221"/>
      <c r="Y36" s="221"/>
      <c r="Z36" s="221"/>
      <c r="AA36" s="221"/>
      <c r="AB36" s="221"/>
      <c r="AC36" s="221"/>
      <c r="AD36" s="221"/>
      <c r="AE36" s="221"/>
    </row>
    <row r="37" spans="1:31" ht="15" customHeight="1" x14ac:dyDescent="0.25">
      <c r="A37" s="221" t="s">
        <v>1282</v>
      </c>
      <c r="B37" s="221" t="s">
        <v>138</v>
      </c>
      <c r="C37" s="221">
        <v>8.0600000000000005E-2</v>
      </c>
      <c r="D37" s="221" t="s">
        <v>110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600</v>
      </c>
      <c r="L37" s="221" t="s">
        <v>35</v>
      </c>
      <c r="M37" s="221" t="s">
        <v>102</v>
      </c>
      <c r="N37" s="221" t="s">
        <v>52</v>
      </c>
      <c r="O37" s="221" t="s">
        <v>85</v>
      </c>
      <c r="P37" s="221" t="s">
        <v>66</v>
      </c>
      <c r="Q37" s="221" t="s">
        <v>42</v>
      </c>
      <c r="R37" s="221" t="s">
        <v>1284</v>
      </c>
      <c r="S37" s="221">
        <v>0.12</v>
      </c>
      <c r="T37" s="221">
        <v>0.32750000000000001</v>
      </c>
      <c r="U37" s="221" t="s">
        <v>1294</v>
      </c>
      <c r="V37" s="221" t="s">
        <v>32</v>
      </c>
      <c r="W37" s="221">
        <v>5.0000000000000001E-3</v>
      </c>
      <c r="X37" s="221" t="s">
        <v>32</v>
      </c>
      <c r="Y37" s="221" t="s">
        <v>1221</v>
      </c>
      <c r="Z37" s="221" t="s">
        <v>1222</v>
      </c>
      <c r="AA37" s="221">
        <v>5</v>
      </c>
      <c r="AB37" s="221" t="s">
        <v>216</v>
      </c>
      <c r="AC37" s="221">
        <v>842</v>
      </c>
      <c r="AD37" s="221" t="s">
        <v>116</v>
      </c>
      <c r="AE37" s="221"/>
    </row>
    <row r="38" spans="1:31" ht="15" customHeight="1" x14ac:dyDescent="0.25">
      <c r="A38" s="221" t="s">
        <v>1074</v>
      </c>
      <c r="B38" s="221" t="s">
        <v>138</v>
      </c>
      <c r="C38" s="221">
        <v>3.7999999999999999E-2</v>
      </c>
      <c r="D38" s="221" t="s">
        <v>111</v>
      </c>
      <c r="E38" s="221" t="s">
        <v>1044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1200</v>
      </c>
      <c r="L38" s="221" t="s">
        <v>48</v>
      </c>
      <c r="M38" s="221" t="s">
        <v>102</v>
      </c>
      <c r="N38" s="221" t="s">
        <v>52</v>
      </c>
      <c r="O38" s="221" t="s">
        <v>53</v>
      </c>
      <c r="P38" s="221" t="s">
        <v>66</v>
      </c>
      <c r="Q38" s="221" t="s">
        <v>42</v>
      </c>
      <c r="R38" s="221" t="s">
        <v>113</v>
      </c>
      <c r="S38" s="221"/>
      <c r="T38" s="221"/>
      <c r="U38" s="221" t="s">
        <v>165</v>
      </c>
      <c r="V38" s="221" t="s">
        <v>32</v>
      </c>
      <c r="W38" s="221" t="s">
        <v>397</v>
      </c>
      <c r="X38" s="221" t="s">
        <v>46</v>
      </c>
      <c r="Y38" s="221" t="s">
        <v>1065</v>
      </c>
      <c r="Z38" s="221" t="s">
        <v>1066</v>
      </c>
      <c r="AA38" s="221" t="s">
        <v>1063</v>
      </c>
      <c r="AB38" s="221" t="s">
        <v>1067</v>
      </c>
      <c r="AC38" s="221">
        <v>350</v>
      </c>
      <c r="AD38" s="221" t="s">
        <v>116</v>
      </c>
      <c r="AE38" s="221"/>
    </row>
    <row r="39" spans="1:31" ht="15" customHeight="1" x14ac:dyDescent="0.25">
      <c r="A39" s="221" t="s">
        <v>722</v>
      </c>
      <c r="B39" s="221" t="s">
        <v>138</v>
      </c>
      <c r="C39" s="221">
        <v>3.3000000000000002E-2</v>
      </c>
      <c r="D39" s="221" t="s">
        <v>110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59</v>
      </c>
      <c r="K39" s="221">
        <v>120</v>
      </c>
      <c r="L39" s="221" t="s">
        <v>34</v>
      </c>
      <c r="M39" s="221" t="s">
        <v>103</v>
      </c>
      <c r="N39" s="221" t="s">
        <v>52</v>
      </c>
      <c r="O39" s="221" t="s">
        <v>53</v>
      </c>
      <c r="P39" s="221" t="s">
        <v>41</v>
      </c>
      <c r="Q39" s="221" t="s">
        <v>42</v>
      </c>
      <c r="R39" s="221" t="s">
        <v>113</v>
      </c>
      <c r="S39" s="221" t="s">
        <v>181</v>
      </c>
      <c r="T39" s="221"/>
      <c r="U39" s="221"/>
      <c r="V39" s="221" t="s">
        <v>32</v>
      </c>
      <c r="W39" s="221">
        <v>0.01</v>
      </c>
      <c r="X39" s="221" t="s">
        <v>46</v>
      </c>
      <c r="Y39" s="221">
        <v>7010</v>
      </c>
      <c r="Z39" s="221" t="s">
        <v>716</v>
      </c>
      <c r="AA39" s="221">
        <v>1</v>
      </c>
      <c r="AB39" s="221" t="s">
        <v>127</v>
      </c>
      <c r="AC39" s="221">
        <v>696</v>
      </c>
      <c r="AD39" s="221" t="s">
        <v>117</v>
      </c>
      <c r="AE39" s="221"/>
    </row>
    <row r="40" spans="1:31" ht="15" customHeight="1" x14ac:dyDescent="0.25">
      <c r="A40" s="221" t="s">
        <v>1107</v>
      </c>
      <c r="B40" s="221" t="s">
        <v>138</v>
      </c>
      <c r="C40" s="221">
        <v>4.2000000000000003E-2</v>
      </c>
      <c r="D40" s="221" t="s">
        <v>110</v>
      </c>
      <c r="E40" s="221">
        <v>10</v>
      </c>
      <c r="F40" s="221" t="s">
        <v>93</v>
      </c>
      <c r="G40" s="221"/>
      <c r="H40" s="221"/>
      <c r="I40" s="221" t="s">
        <v>32</v>
      </c>
      <c r="J40" s="221" t="s">
        <v>59</v>
      </c>
      <c r="K40" s="221">
        <v>60</v>
      </c>
      <c r="L40" s="221" t="s">
        <v>48</v>
      </c>
      <c r="M40" s="221" t="s">
        <v>103</v>
      </c>
      <c r="N40" s="221" t="s">
        <v>52</v>
      </c>
      <c r="O40" s="221" t="s">
        <v>53</v>
      </c>
      <c r="P40" s="221" t="s">
        <v>41</v>
      </c>
      <c r="Q40" s="221" t="s">
        <v>42</v>
      </c>
      <c r="R40" s="221" t="s">
        <v>113</v>
      </c>
      <c r="S40" s="221"/>
      <c r="T40" s="221"/>
      <c r="U40" s="221"/>
      <c r="V40" s="221" t="s">
        <v>32</v>
      </c>
      <c r="W40" s="221">
        <v>0.01</v>
      </c>
      <c r="X40" s="221" t="s">
        <v>46</v>
      </c>
      <c r="Y40" s="221" t="s">
        <v>230</v>
      </c>
      <c r="Z40" s="221" t="s">
        <v>1087</v>
      </c>
      <c r="AA40" s="221">
        <v>1</v>
      </c>
      <c r="AB40" s="221" t="s">
        <v>1088</v>
      </c>
      <c r="AC40" s="221">
        <v>350</v>
      </c>
      <c r="AD40" s="221" t="s">
        <v>116</v>
      </c>
      <c r="AE40" s="221"/>
    </row>
    <row r="41" spans="1:31" ht="15" customHeight="1" x14ac:dyDescent="0.25">
      <c r="A41" s="221" t="s">
        <v>776</v>
      </c>
      <c r="B41" s="221" t="s">
        <v>138</v>
      </c>
      <c r="C41" s="221">
        <v>5.6000000000000001E-2</v>
      </c>
      <c r="D41" s="221" t="s">
        <v>109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300</v>
      </c>
      <c r="L41" s="221" t="s">
        <v>48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>
        <v>0</v>
      </c>
      <c r="T41" s="221"/>
      <c r="U41" s="221" t="s">
        <v>740</v>
      </c>
      <c r="V41" s="221" t="s">
        <v>32</v>
      </c>
      <c r="W41" s="221">
        <v>0.01</v>
      </c>
      <c r="X41" s="221" t="s">
        <v>46</v>
      </c>
      <c r="Y41" s="221" t="s">
        <v>726</v>
      </c>
      <c r="Z41" s="221" t="s">
        <v>220</v>
      </c>
      <c r="AA41" s="221">
        <v>10</v>
      </c>
      <c r="AB41" s="221" t="s">
        <v>727</v>
      </c>
      <c r="AC41" s="221" t="s">
        <v>741</v>
      </c>
      <c r="AD41" s="221" t="s">
        <v>118</v>
      </c>
      <c r="AE41" s="221"/>
    </row>
    <row r="42" spans="1:31" ht="15" customHeight="1" x14ac:dyDescent="0.25">
      <c r="A42" s="221" t="s">
        <v>668</v>
      </c>
      <c r="B42" s="221" t="s">
        <v>138</v>
      </c>
      <c r="C42" s="221">
        <v>4.1599999999999998E-2</v>
      </c>
      <c r="D42" s="221" t="s">
        <v>109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47</v>
      </c>
      <c r="K42" s="221">
        <v>120</v>
      </c>
      <c r="L42" s="221" t="s">
        <v>48</v>
      </c>
      <c r="M42" s="221" t="s">
        <v>102</v>
      </c>
      <c r="N42" s="221" t="s">
        <v>52</v>
      </c>
      <c r="O42" s="221" t="s">
        <v>53</v>
      </c>
      <c r="P42" s="221" t="s">
        <v>66</v>
      </c>
      <c r="Q42" s="221" t="s">
        <v>42</v>
      </c>
      <c r="R42" s="221" t="s">
        <v>113</v>
      </c>
      <c r="S42" s="221"/>
      <c r="T42" s="221"/>
      <c r="U42" s="221"/>
      <c r="V42" s="221" t="s">
        <v>32</v>
      </c>
      <c r="W42" s="221">
        <v>2E-3</v>
      </c>
      <c r="X42" s="221" t="s">
        <v>46</v>
      </c>
      <c r="Y42" s="221"/>
      <c r="Z42" s="221"/>
      <c r="AA42" s="221"/>
      <c r="AB42" s="221"/>
      <c r="AC42" s="221">
        <v>280</v>
      </c>
      <c r="AD42" s="221" t="s">
        <v>116</v>
      </c>
      <c r="AE42" s="221"/>
    </row>
    <row r="43" spans="1:31" ht="15" customHeight="1" x14ac:dyDescent="0.25">
      <c r="A43" s="221" t="s">
        <v>1075</v>
      </c>
      <c r="B43" s="221" t="s">
        <v>138</v>
      </c>
      <c r="C43" s="221">
        <v>4.2999999999999997E-2</v>
      </c>
      <c r="D43" s="221" t="s">
        <v>111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59</v>
      </c>
      <c r="K43" s="221">
        <v>900</v>
      </c>
      <c r="L43" s="221" t="s">
        <v>48</v>
      </c>
      <c r="M43" s="221" t="s">
        <v>103</v>
      </c>
      <c r="N43" s="221" t="s">
        <v>39</v>
      </c>
      <c r="O43" s="221" t="s">
        <v>76</v>
      </c>
      <c r="P43" s="221" t="s">
        <v>41</v>
      </c>
      <c r="Q43" s="221" t="s">
        <v>42</v>
      </c>
      <c r="R43" s="221" t="s">
        <v>113</v>
      </c>
      <c r="S43" s="221">
        <v>10</v>
      </c>
      <c r="T43" s="221"/>
      <c r="U43" s="221" t="s">
        <v>322</v>
      </c>
      <c r="V43" s="221" t="s">
        <v>32</v>
      </c>
      <c r="W43" s="221">
        <v>5.0000000000000001E-3</v>
      </c>
      <c r="X43" s="221" t="s">
        <v>32</v>
      </c>
      <c r="Y43" s="221" t="s">
        <v>1076</v>
      </c>
      <c r="Z43" s="221" t="s">
        <v>1077</v>
      </c>
      <c r="AA43" s="221">
        <v>5</v>
      </c>
      <c r="AB43" s="221" t="s">
        <v>1078</v>
      </c>
      <c r="AC43" s="221">
        <v>830</v>
      </c>
      <c r="AD43" s="221" t="s">
        <v>116</v>
      </c>
      <c r="AE43" s="221"/>
    </row>
    <row r="44" spans="1:31" ht="15" customHeight="1" x14ac:dyDescent="0.25">
      <c r="A44" s="221" t="s">
        <v>715</v>
      </c>
      <c r="B44" s="221" t="s">
        <v>138</v>
      </c>
      <c r="C44" s="221">
        <v>3.8199999999999998E-2</v>
      </c>
      <c r="D44" s="221" t="s">
        <v>693</v>
      </c>
      <c r="E44" s="221">
        <v>10</v>
      </c>
      <c r="F44" s="221" t="s">
        <v>93</v>
      </c>
      <c r="G44" s="221"/>
      <c r="H44" s="221"/>
      <c r="I44" s="221" t="s">
        <v>32</v>
      </c>
      <c r="J44" s="221" t="s">
        <v>59</v>
      </c>
      <c r="K44" s="221">
        <v>600</v>
      </c>
      <c r="L44" s="221" t="s">
        <v>48</v>
      </c>
      <c r="M44" s="221" t="s">
        <v>102</v>
      </c>
      <c r="N44" s="221" t="s">
        <v>52</v>
      </c>
      <c r="O44" s="221" t="s">
        <v>53</v>
      </c>
      <c r="P44" s="221" t="s">
        <v>66</v>
      </c>
      <c r="Q44" s="221" t="s">
        <v>42</v>
      </c>
      <c r="R44" s="221" t="s">
        <v>113</v>
      </c>
      <c r="S44" s="221">
        <v>2</v>
      </c>
      <c r="T44" s="221"/>
      <c r="U44" s="221" t="s">
        <v>704</v>
      </c>
      <c r="V44" s="221" t="s">
        <v>46</v>
      </c>
      <c r="W44" s="221" t="s">
        <v>397</v>
      </c>
      <c r="X44" s="221" t="s">
        <v>46</v>
      </c>
      <c r="Y44" s="221" t="s">
        <v>695</v>
      </c>
      <c r="Z44" s="221" t="s">
        <v>696</v>
      </c>
      <c r="AA44" s="221">
        <v>1</v>
      </c>
      <c r="AB44" s="221" t="s">
        <v>127</v>
      </c>
      <c r="AC44" s="221">
        <v>280</v>
      </c>
      <c r="AD44" s="221" t="s">
        <v>116</v>
      </c>
      <c r="AE44" s="221"/>
    </row>
    <row r="45" spans="1:31" ht="15" customHeight="1" x14ac:dyDescent="0.25">
      <c r="A45" s="221" t="s">
        <v>1140</v>
      </c>
      <c r="B45" s="221" t="s">
        <v>138</v>
      </c>
      <c r="C45" s="221"/>
      <c r="D45" s="221"/>
      <c r="E45" s="221">
        <v>10</v>
      </c>
      <c r="F45" s="221" t="s">
        <v>93</v>
      </c>
      <c r="G45" s="221"/>
      <c r="H45" s="221"/>
      <c r="I45" s="221" t="s">
        <v>46</v>
      </c>
      <c r="J45" s="221" t="s">
        <v>47</v>
      </c>
      <c r="K45" s="221">
        <v>180</v>
      </c>
      <c r="L45" s="221" t="s">
        <v>34</v>
      </c>
      <c r="M45" s="221" t="s">
        <v>102</v>
      </c>
      <c r="N45" s="221" t="s">
        <v>1119</v>
      </c>
      <c r="O45" s="221" t="s">
        <v>85</v>
      </c>
      <c r="P45" s="221" t="s">
        <v>66</v>
      </c>
      <c r="Q45" s="221" t="s">
        <v>42</v>
      </c>
      <c r="R45" s="221" t="s">
        <v>113</v>
      </c>
      <c r="S45" s="221">
        <v>0</v>
      </c>
      <c r="T45" s="221">
        <v>-1.1000000000000001</v>
      </c>
      <c r="U45" s="221" t="s">
        <v>1120</v>
      </c>
      <c r="V45" s="221" t="s">
        <v>32</v>
      </c>
      <c r="W45" s="221">
        <v>5.0000000000000001E-3</v>
      </c>
      <c r="X45" s="221" t="s">
        <v>32</v>
      </c>
      <c r="Y45" s="221" t="s">
        <v>1121</v>
      </c>
      <c r="Z45" s="221" t="s">
        <v>1122</v>
      </c>
      <c r="AA45" s="221">
        <v>5</v>
      </c>
      <c r="AB45" s="221" t="s">
        <v>526</v>
      </c>
      <c r="AC45" s="221">
        <v>1100</v>
      </c>
      <c r="AD45" s="221" t="s">
        <v>116</v>
      </c>
      <c r="AE45" s="221"/>
    </row>
    <row r="46" spans="1:31" ht="15" customHeight="1" x14ac:dyDescent="0.25">
      <c r="A46" s="221" t="s">
        <v>1140</v>
      </c>
      <c r="B46" s="221" t="s">
        <v>138</v>
      </c>
      <c r="C46" s="221">
        <v>4.1000000000000002E-2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47</v>
      </c>
      <c r="K46" s="221">
        <v>180</v>
      </c>
      <c r="L46" s="221" t="s">
        <v>34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 t="s">
        <v>42</v>
      </c>
      <c r="R46" s="221" t="s">
        <v>113</v>
      </c>
      <c r="S46" s="221">
        <v>0</v>
      </c>
      <c r="T46" s="221"/>
      <c r="U46" s="221" t="s">
        <v>165</v>
      </c>
      <c r="V46" s="221" t="s">
        <v>32</v>
      </c>
      <c r="W46" s="221">
        <v>2E-3</v>
      </c>
      <c r="X46" s="221" t="s">
        <v>46</v>
      </c>
      <c r="Y46" s="221" t="s">
        <v>1127</v>
      </c>
      <c r="Z46" s="221" t="s">
        <v>1122</v>
      </c>
      <c r="AA46" s="221">
        <v>2</v>
      </c>
      <c r="AB46" s="221" t="s">
        <v>526</v>
      </c>
      <c r="AC46" s="221">
        <v>450</v>
      </c>
      <c r="AD46" s="221" t="s">
        <v>116</v>
      </c>
      <c r="AE46" s="2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DAD7-F61D-43E6-AF47-C755CF85BD80}">
  <dimension ref="A1:AE40"/>
  <sheetViews>
    <sheetView workbookViewId="0">
      <selection activeCell="C17" sqref="C17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218</v>
      </c>
      <c r="C2" s="221">
        <v>6.0999999999999999E-2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218</v>
      </c>
      <c r="C3" s="221">
        <v>5.2999999999999999E-2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1190</v>
      </c>
      <c r="B4" s="221" t="s">
        <v>218</v>
      </c>
      <c r="C4" s="221">
        <v>3.5999999999999997E-2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180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/>
      <c r="V4" s="221"/>
      <c r="W4" s="221" t="s">
        <v>894</v>
      </c>
      <c r="X4" s="221" t="s">
        <v>32</v>
      </c>
      <c r="Y4" s="221"/>
      <c r="Z4" s="221"/>
      <c r="AA4" s="221">
        <v>5</v>
      </c>
      <c r="AB4" s="221"/>
      <c r="AC4" s="221"/>
      <c r="AD4" s="221"/>
      <c r="AE4" s="221"/>
    </row>
    <row r="5" spans="1:31" ht="15" customHeight="1" x14ac:dyDescent="0.25">
      <c r="A5" s="221" t="s">
        <v>350</v>
      </c>
      <c r="B5" s="221" t="s">
        <v>218</v>
      </c>
      <c r="C5" s="221">
        <v>6.0499999999999998E-2</v>
      </c>
      <c r="D5" s="221" t="s">
        <v>110</v>
      </c>
      <c r="E5" s="221">
        <v>5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34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>
        <v>0.1</v>
      </c>
      <c r="T5" s="221"/>
      <c r="U5" s="221" t="s">
        <v>378</v>
      </c>
      <c r="V5" s="221" t="s">
        <v>32</v>
      </c>
      <c r="W5" s="221">
        <v>0.01</v>
      </c>
      <c r="X5" s="221" t="s">
        <v>46</v>
      </c>
      <c r="Y5" s="221" t="s">
        <v>295</v>
      </c>
      <c r="Z5" s="221" t="s">
        <v>352</v>
      </c>
      <c r="AA5" s="221">
        <v>2</v>
      </c>
      <c r="AB5" s="221" t="s">
        <v>127</v>
      </c>
      <c r="AC5" s="221" t="s">
        <v>353</v>
      </c>
      <c r="AD5" s="221" t="s">
        <v>116</v>
      </c>
      <c r="AE5" s="221"/>
    </row>
    <row r="6" spans="1:31" ht="15" customHeight="1" x14ac:dyDescent="0.25">
      <c r="A6" s="221" t="s">
        <v>1261</v>
      </c>
      <c r="B6" s="221" t="s">
        <v>218</v>
      </c>
      <c r="C6" s="221">
        <v>4.3499999999999997E-2</v>
      </c>
      <c r="D6" s="221" t="s">
        <v>111</v>
      </c>
      <c r="E6" s="221">
        <v>10</v>
      </c>
      <c r="F6" s="221" t="s">
        <v>96</v>
      </c>
      <c r="G6" s="221"/>
      <c r="H6" s="221"/>
      <c r="I6" s="221" t="s">
        <v>32</v>
      </c>
      <c r="J6" s="221" t="s">
        <v>59</v>
      </c>
      <c r="K6" s="221">
        <v>18</v>
      </c>
      <c r="L6" s="221" t="s">
        <v>71</v>
      </c>
      <c r="M6" s="221"/>
      <c r="N6" s="221"/>
      <c r="O6" s="221" t="s">
        <v>53</v>
      </c>
      <c r="P6" s="221" t="s">
        <v>66</v>
      </c>
      <c r="Q6" s="221" t="s">
        <v>42</v>
      </c>
      <c r="R6" s="221" t="s">
        <v>113</v>
      </c>
      <c r="S6" s="221"/>
      <c r="T6" s="221"/>
      <c r="U6" s="221" t="s">
        <v>1257</v>
      </c>
      <c r="V6" s="221" t="s">
        <v>32</v>
      </c>
      <c r="W6" s="221">
        <v>0.01</v>
      </c>
      <c r="X6" s="221" t="s">
        <v>46</v>
      </c>
      <c r="Y6" s="221" t="s">
        <v>778</v>
      </c>
      <c r="Z6" s="221" t="s">
        <v>220</v>
      </c>
      <c r="AA6" s="221">
        <v>2</v>
      </c>
      <c r="AB6" s="221" t="s">
        <v>127</v>
      </c>
      <c r="AC6" s="221">
        <v>393</v>
      </c>
      <c r="AD6" s="221" t="s">
        <v>116</v>
      </c>
      <c r="AE6" s="221"/>
    </row>
    <row r="7" spans="1:31" ht="15" customHeight="1" x14ac:dyDescent="0.25">
      <c r="A7" s="221" t="s">
        <v>1191</v>
      </c>
      <c r="B7" s="221" t="s">
        <v>218</v>
      </c>
      <c r="C7" s="221"/>
      <c r="D7" s="221"/>
      <c r="E7" s="221">
        <v>10</v>
      </c>
      <c r="F7" s="221" t="s">
        <v>93</v>
      </c>
      <c r="G7" s="221"/>
      <c r="H7" s="221"/>
      <c r="I7" s="221" t="s">
        <v>46</v>
      </c>
      <c r="J7" s="221" t="s">
        <v>47</v>
      </c>
      <c r="K7" s="221">
        <v>60</v>
      </c>
      <c r="L7" s="221" t="s">
        <v>71</v>
      </c>
      <c r="M7" s="221" t="s">
        <v>102</v>
      </c>
      <c r="N7" s="221" t="s">
        <v>39</v>
      </c>
      <c r="O7" s="221" t="s">
        <v>90</v>
      </c>
      <c r="P7" s="221" t="s">
        <v>66</v>
      </c>
      <c r="Q7" s="221" t="s">
        <v>42</v>
      </c>
      <c r="R7" s="221" t="s">
        <v>113</v>
      </c>
      <c r="S7" s="221">
        <v>6.6783000000000001</v>
      </c>
      <c r="T7" s="221">
        <v>5</v>
      </c>
      <c r="U7" s="221"/>
      <c r="V7" s="221" t="s">
        <v>32</v>
      </c>
      <c r="W7" s="221">
        <v>5.0000000000000001E-3</v>
      </c>
      <c r="X7" s="221" t="s">
        <v>32</v>
      </c>
      <c r="Y7" s="221" t="s">
        <v>1192</v>
      </c>
      <c r="Z7" s="221" t="s">
        <v>1193</v>
      </c>
      <c r="AA7" s="221">
        <v>5</v>
      </c>
      <c r="AB7" s="221" t="s">
        <v>802</v>
      </c>
      <c r="AC7" s="221">
        <v>900</v>
      </c>
      <c r="AD7" s="221" t="s">
        <v>119</v>
      </c>
      <c r="AE7" s="221"/>
    </row>
    <row r="8" spans="1:31" ht="15" customHeight="1" x14ac:dyDescent="0.25">
      <c r="A8" s="221" t="s">
        <v>975</v>
      </c>
      <c r="B8" s="221" t="s">
        <v>218</v>
      </c>
      <c r="C8" s="221">
        <v>4.2000000000000003E-2</v>
      </c>
      <c r="D8" s="221" t="s">
        <v>109</v>
      </c>
      <c r="E8" s="221">
        <v>10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60</v>
      </c>
      <c r="L8" s="221" t="s">
        <v>48</v>
      </c>
      <c r="M8" s="221" t="s">
        <v>102</v>
      </c>
      <c r="N8" s="221" t="s">
        <v>52</v>
      </c>
      <c r="O8" s="221" t="s">
        <v>53</v>
      </c>
      <c r="P8" s="221" t="s">
        <v>66</v>
      </c>
      <c r="Q8" s="221" t="s">
        <v>42</v>
      </c>
      <c r="R8" s="221" t="s">
        <v>113</v>
      </c>
      <c r="S8" s="221"/>
      <c r="T8" s="221"/>
      <c r="U8" s="221" t="s">
        <v>165</v>
      </c>
      <c r="V8" s="221" t="s">
        <v>46</v>
      </c>
      <c r="W8" s="221">
        <v>0.01</v>
      </c>
      <c r="X8" s="221" t="s">
        <v>46</v>
      </c>
      <c r="Y8" s="221" t="s">
        <v>966</v>
      </c>
      <c r="Z8" s="221" t="s">
        <v>967</v>
      </c>
      <c r="AA8" s="221">
        <v>5</v>
      </c>
      <c r="AB8" s="221" t="s">
        <v>482</v>
      </c>
      <c r="AC8" s="221">
        <v>750</v>
      </c>
      <c r="AD8" s="221" t="s">
        <v>120</v>
      </c>
      <c r="AE8" s="221"/>
    </row>
    <row r="9" spans="1:31" ht="15" customHeight="1" x14ac:dyDescent="0.25">
      <c r="A9" s="221" t="s">
        <v>523</v>
      </c>
      <c r="B9" s="221" t="s">
        <v>218</v>
      </c>
      <c r="C9" s="221">
        <v>7.6999999999999999E-2</v>
      </c>
      <c r="D9" s="221" t="s">
        <v>111</v>
      </c>
      <c r="E9" s="221">
        <v>10</v>
      </c>
      <c r="F9" s="221" t="s">
        <v>93</v>
      </c>
      <c r="G9" s="221"/>
      <c r="H9" s="221"/>
      <c r="I9" s="221" t="s">
        <v>32</v>
      </c>
      <c r="J9" s="221" t="s">
        <v>70</v>
      </c>
      <c r="K9" s="221">
        <v>900</v>
      </c>
      <c r="L9" s="221" t="s">
        <v>48</v>
      </c>
      <c r="M9" s="221" t="s">
        <v>102</v>
      </c>
      <c r="N9" s="221" t="s">
        <v>52</v>
      </c>
      <c r="O9" s="221" t="s">
        <v>53</v>
      </c>
      <c r="P9" s="221" t="s">
        <v>66</v>
      </c>
      <c r="Q9" s="221" t="s">
        <v>42</v>
      </c>
      <c r="R9" s="221" t="s">
        <v>113</v>
      </c>
      <c r="S9" s="221">
        <v>0</v>
      </c>
      <c r="T9" s="221"/>
      <c r="U9" s="221" t="s">
        <v>165</v>
      </c>
      <c r="V9" s="221" t="s">
        <v>32</v>
      </c>
      <c r="W9" s="221">
        <v>0.01</v>
      </c>
      <c r="X9" s="221" t="s">
        <v>46</v>
      </c>
      <c r="Y9" s="221" t="s">
        <v>532</v>
      </c>
      <c r="Z9" s="221" t="s">
        <v>528</v>
      </c>
      <c r="AA9" s="221">
        <v>2</v>
      </c>
      <c r="AB9" s="221" t="s">
        <v>482</v>
      </c>
      <c r="AC9" s="221">
        <v>174</v>
      </c>
      <c r="AD9" s="221" t="s">
        <v>116</v>
      </c>
      <c r="AE9" s="221"/>
    </row>
    <row r="10" spans="1:31" ht="15" customHeight="1" x14ac:dyDescent="0.25">
      <c r="A10" s="221" t="s">
        <v>396</v>
      </c>
      <c r="B10" s="221" t="s">
        <v>218</v>
      </c>
      <c r="C10" s="221">
        <v>6.2E-2</v>
      </c>
      <c r="D10" s="221" t="s">
        <v>111</v>
      </c>
      <c r="E10" s="221">
        <v>10</v>
      </c>
      <c r="F10" s="221" t="s">
        <v>93</v>
      </c>
      <c r="G10" s="221"/>
      <c r="H10" s="221"/>
      <c r="I10" s="221" t="s">
        <v>32</v>
      </c>
      <c r="J10" s="221" t="s">
        <v>59</v>
      </c>
      <c r="K10" s="221">
        <v>900</v>
      </c>
      <c r="L10" s="221" t="s">
        <v>34</v>
      </c>
      <c r="M10" s="221" t="s">
        <v>102</v>
      </c>
      <c r="N10" s="221" t="s">
        <v>52</v>
      </c>
      <c r="O10" s="221" t="s">
        <v>85</v>
      </c>
      <c r="P10" s="221" t="s">
        <v>66</v>
      </c>
      <c r="Q10" s="221" t="s">
        <v>42</v>
      </c>
      <c r="R10" s="221" t="s">
        <v>113</v>
      </c>
      <c r="S10" s="221"/>
      <c r="T10" s="221"/>
      <c r="U10" s="221"/>
      <c r="V10" s="221" t="s">
        <v>46</v>
      </c>
      <c r="W10" s="221" t="s">
        <v>397</v>
      </c>
      <c r="X10" s="221" t="s">
        <v>32</v>
      </c>
      <c r="Y10" s="221" t="s">
        <v>403</v>
      </c>
      <c r="Z10" s="221" t="s">
        <v>404</v>
      </c>
      <c r="AA10" s="221">
        <v>5</v>
      </c>
      <c r="AB10" s="221" t="s">
        <v>405</v>
      </c>
      <c r="AC10" s="221"/>
      <c r="AD10" s="221" t="s">
        <v>116</v>
      </c>
      <c r="AE10" s="221"/>
    </row>
    <row r="11" spans="1:31" ht="15" customHeight="1" x14ac:dyDescent="0.25">
      <c r="A11" s="221" t="s">
        <v>1043</v>
      </c>
      <c r="B11" s="221" t="s">
        <v>218</v>
      </c>
      <c r="C11" s="221">
        <v>5.0999999999999997E-2</v>
      </c>
      <c r="D11" s="221" t="s">
        <v>108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300</v>
      </c>
      <c r="L11" s="221" t="s">
        <v>34</v>
      </c>
      <c r="M11" s="221" t="s">
        <v>103</v>
      </c>
      <c r="N11" s="221" t="s">
        <v>52</v>
      </c>
      <c r="O11" s="221" t="s">
        <v>53</v>
      </c>
      <c r="P11" s="221" t="s">
        <v>41</v>
      </c>
      <c r="Q11" s="221" t="s">
        <v>42</v>
      </c>
      <c r="R11" s="221" t="s">
        <v>113</v>
      </c>
      <c r="S11" s="221" t="s">
        <v>976</v>
      </c>
      <c r="T11" s="221" t="s">
        <v>977</v>
      </c>
      <c r="U11" s="221" t="s">
        <v>1005</v>
      </c>
      <c r="V11" s="221" t="s">
        <v>32</v>
      </c>
      <c r="W11" s="221" t="s">
        <v>979</v>
      </c>
      <c r="X11" s="221" t="s">
        <v>46</v>
      </c>
      <c r="Y11" s="221" t="s">
        <v>980</v>
      </c>
      <c r="Z11" s="221" t="s">
        <v>981</v>
      </c>
      <c r="AA11" s="221">
        <v>5</v>
      </c>
      <c r="AB11" s="221" t="s">
        <v>982</v>
      </c>
      <c r="AC11" s="221">
        <v>420</v>
      </c>
      <c r="AD11" s="221" t="s">
        <v>116</v>
      </c>
      <c r="AE11" s="221"/>
    </row>
    <row r="12" spans="1:31" ht="15" customHeight="1" x14ac:dyDescent="0.25">
      <c r="A12" s="221" t="s">
        <v>653</v>
      </c>
      <c r="B12" s="221" t="s">
        <v>218</v>
      </c>
      <c r="C12" s="221">
        <v>2.8000000000000001E-2</v>
      </c>
      <c r="D12" s="221" t="s">
        <v>111</v>
      </c>
      <c r="E12" s="221">
        <v>10</v>
      </c>
      <c r="F12" s="221" t="s">
        <v>93</v>
      </c>
      <c r="G12" s="221" t="s">
        <v>626</v>
      </c>
      <c r="H12" s="221"/>
      <c r="I12" s="221" t="s">
        <v>32</v>
      </c>
      <c r="J12" s="221" t="s">
        <v>59</v>
      </c>
      <c r="K12" s="221">
        <v>1500</v>
      </c>
      <c r="L12" s="221" t="s">
        <v>48</v>
      </c>
      <c r="M12" s="221" t="s">
        <v>103</v>
      </c>
      <c r="N12" s="221" t="s">
        <v>52</v>
      </c>
      <c r="O12" s="221" t="s">
        <v>53</v>
      </c>
      <c r="P12" s="221" t="s">
        <v>41</v>
      </c>
      <c r="Q12" s="221" t="s">
        <v>42</v>
      </c>
      <c r="R12" s="221" t="s">
        <v>113</v>
      </c>
      <c r="S12" s="221"/>
      <c r="T12" s="221">
        <v>0</v>
      </c>
      <c r="U12" s="221" t="s">
        <v>627</v>
      </c>
      <c r="V12" s="221" t="s">
        <v>32</v>
      </c>
      <c r="W12" s="221">
        <v>0.01</v>
      </c>
      <c r="X12" s="221" t="s">
        <v>46</v>
      </c>
      <c r="Y12" s="221" t="s">
        <v>628</v>
      </c>
      <c r="Z12" s="221" t="s">
        <v>629</v>
      </c>
      <c r="AA12" s="221">
        <v>2</v>
      </c>
      <c r="AB12" s="221" t="s">
        <v>491</v>
      </c>
      <c r="AC12" s="221">
        <v>207</v>
      </c>
      <c r="AD12" s="221" t="s">
        <v>116</v>
      </c>
      <c r="AE12" s="221"/>
    </row>
    <row r="13" spans="1:31" ht="15" customHeight="1" x14ac:dyDescent="0.25">
      <c r="A13" s="223" t="s">
        <v>337</v>
      </c>
      <c r="B13" s="223" t="s">
        <v>218</v>
      </c>
      <c r="C13" s="223">
        <v>6.2E-2</v>
      </c>
      <c r="D13" s="223" t="s">
        <v>109</v>
      </c>
      <c r="E13" s="223">
        <v>10</v>
      </c>
      <c r="F13" s="223" t="s">
        <v>93</v>
      </c>
      <c r="G13" s="223"/>
      <c r="H13" s="223"/>
      <c r="I13" s="223" t="s">
        <v>32</v>
      </c>
      <c r="J13" s="223" t="s">
        <v>59</v>
      </c>
      <c r="K13" s="223">
        <v>900</v>
      </c>
      <c r="L13" s="223" t="s">
        <v>48</v>
      </c>
      <c r="M13" s="223" t="s">
        <v>102</v>
      </c>
      <c r="N13" s="223" t="s">
        <v>39</v>
      </c>
      <c r="O13" s="223" t="s">
        <v>85</v>
      </c>
      <c r="P13" s="223" t="s">
        <v>66</v>
      </c>
      <c r="Q13" s="223" t="s">
        <v>42</v>
      </c>
      <c r="R13" s="223" t="s">
        <v>113</v>
      </c>
      <c r="S13" s="223">
        <v>5</v>
      </c>
      <c r="T13" s="223">
        <v>5</v>
      </c>
      <c r="U13" s="223" t="s">
        <v>322</v>
      </c>
      <c r="V13" s="223" t="s">
        <v>32</v>
      </c>
      <c r="W13" s="223">
        <v>0.01</v>
      </c>
      <c r="X13" s="223" t="s">
        <v>32</v>
      </c>
      <c r="Y13" s="223" t="s">
        <v>323</v>
      </c>
      <c r="Z13" s="223" t="s">
        <v>324</v>
      </c>
      <c r="AA13" s="223">
        <v>2</v>
      </c>
      <c r="AB13" s="223" t="s">
        <v>325</v>
      </c>
      <c r="AC13" s="223">
        <v>842</v>
      </c>
      <c r="AD13" s="223" t="s">
        <v>116</v>
      </c>
      <c r="AE13" s="223"/>
    </row>
    <row r="14" spans="1:31" ht="15" customHeight="1" x14ac:dyDescent="0.25">
      <c r="A14" s="221" t="s">
        <v>440</v>
      </c>
      <c r="B14" s="221" t="s">
        <v>218</v>
      </c>
      <c r="C14" s="221"/>
      <c r="D14" s="221"/>
      <c r="E14" s="221">
        <v>10</v>
      </c>
      <c r="F14" s="221" t="s">
        <v>93</v>
      </c>
      <c r="G14" s="221"/>
      <c r="H14" s="221"/>
      <c r="I14" s="221" t="s">
        <v>46</v>
      </c>
      <c r="J14" s="221" t="s">
        <v>59</v>
      </c>
      <c r="K14" s="221">
        <v>600</v>
      </c>
      <c r="L14" s="221" t="s">
        <v>35</v>
      </c>
      <c r="M14" s="221" t="s">
        <v>102</v>
      </c>
      <c r="N14" s="221" t="s">
        <v>78</v>
      </c>
      <c r="O14" s="221" t="s">
        <v>85</v>
      </c>
      <c r="P14" s="221" t="s">
        <v>66</v>
      </c>
      <c r="Q14" s="221" t="s">
        <v>42</v>
      </c>
      <c r="R14" s="221" t="s">
        <v>113</v>
      </c>
      <c r="S14" s="221"/>
      <c r="T14" s="221"/>
      <c r="U14" s="221"/>
      <c r="V14" s="221" t="s">
        <v>32</v>
      </c>
      <c r="W14" s="221">
        <v>5.0000000000000001E-3</v>
      </c>
      <c r="X14" s="221" t="s">
        <v>32</v>
      </c>
      <c r="Y14" s="221" t="s">
        <v>441</v>
      </c>
      <c r="Z14" s="221" t="s">
        <v>442</v>
      </c>
      <c r="AA14" s="221">
        <v>20</v>
      </c>
      <c r="AB14" s="221"/>
      <c r="AC14" s="221">
        <v>850</v>
      </c>
      <c r="AD14" s="221" t="s">
        <v>117</v>
      </c>
      <c r="AE14" s="221"/>
    </row>
    <row r="15" spans="1:31" ht="15" customHeight="1" x14ac:dyDescent="0.25">
      <c r="A15" s="221" t="s">
        <v>618</v>
      </c>
      <c r="B15" s="221" t="s">
        <v>218</v>
      </c>
      <c r="C15" s="221">
        <v>6.6500000000000004E-2</v>
      </c>
      <c r="D15" s="221" t="s">
        <v>110</v>
      </c>
      <c r="E15" s="221">
        <v>10</v>
      </c>
      <c r="F15" s="221" t="s">
        <v>93</v>
      </c>
      <c r="G15" s="221"/>
      <c r="H15" s="221"/>
      <c r="I15" s="221" t="s">
        <v>46</v>
      </c>
      <c r="J15" s="221" t="s">
        <v>47</v>
      </c>
      <c r="K15" s="221">
        <v>60</v>
      </c>
      <c r="L15" s="221" t="s">
        <v>34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/>
      <c r="R15" s="221" t="s">
        <v>113</v>
      </c>
      <c r="S15" s="221">
        <v>0</v>
      </c>
      <c r="T15" s="221"/>
      <c r="U15" s="221" t="s">
        <v>165</v>
      </c>
      <c r="V15" s="221" t="s">
        <v>32</v>
      </c>
      <c r="W15" s="221">
        <v>5.0000000000000001E-3</v>
      </c>
      <c r="X15" s="221" t="s">
        <v>46</v>
      </c>
      <c r="Y15" s="221" t="s">
        <v>619</v>
      </c>
      <c r="Z15" s="221" t="s">
        <v>620</v>
      </c>
      <c r="AA15" s="221">
        <v>5</v>
      </c>
      <c r="AB15" s="221" t="s">
        <v>621</v>
      </c>
      <c r="AC15" s="221">
        <v>495</v>
      </c>
      <c r="AD15" s="221" t="s">
        <v>118</v>
      </c>
      <c r="AE15" s="221"/>
    </row>
    <row r="16" spans="1:31" ht="15" customHeight="1" x14ac:dyDescent="0.25">
      <c r="A16" s="221" t="s">
        <v>1116</v>
      </c>
      <c r="B16" s="221" t="s">
        <v>218</v>
      </c>
      <c r="C16" s="221">
        <v>5.8999999999999997E-2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46</v>
      </c>
      <c r="J16" s="221" t="s">
        <v>59</v>
      </c>
      <c r="K16" s="221">
        <v>900</v>
      </c>
      <c r="L16" s="221" t="s">
        <v>48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/>
      <c r="T16" s="221"/>
      <c r="U16" s="221" t="s">
        <v>1117</v>
      </c>
      <c r="V16" s="221" t="s">
        <v>32</v>
      </c>
      <c r="W16" s="221"/>
      <c r="X16" s="221" t="s">
        <v>32</v>
      </c>
      <c r="Y16" s="221"/>
      <c r="Z16" s="221"/>
      <c r="AA16" s="221">
        <v>3</v>
      </c>
      <c r="AB16" s="221"/>
      <c r="AC16" s="221"/>
      <c r="AD16" s="221"/>
      <c r="AE16" s="221"/>
    </row>
    <row r="17" spans="1:31" ht="15" customHeight="1" x14ac:dyDescent="0.25">
      <c r="A17" s="221" t="s">
        <v>280</v>
      </c>
      <c r="B17" s="221" t="s">
        <v>218</v>
      </c>
      <c r="C17" s="221">
        <v>5.62E-2</v>
      </c>
      <c r="D17" s="221" t="s">
        <v>241</v>
      </c>
      <c r="E17" s="221">
        <v>10</v>
      </c>
      <c r="F17" s="221" t="s">
        <v>93</v>
      </c>
      <c r="G17" s="221"/>
      <c r="H17" s="221"/>
      <c r="I17" s="221" t="s">
        <v>46</v>
      </c>
      <c r="J17" s="221" t="s">
        <v>59</v>
      </c>
      <c r="K17" s="221">
        <v>120</v>
      </c>
      <c r="L17" s="221" t="s">
        <v>34</v>
      </c>
      <c r="M17" s="221" t="s">
        <v>102</v>
      </c>
      <c r="N17" s="221" t="s">
        <v>52</v>
      </c>
      <c r="O17" s="221" t="s">
        <v>53</v>
      </c>
      <c r="P17" s="221" t="s">
        <v>66</v>
      </c>
      <c r="Q17" s="221" t="s">
        <v>42</v>
      </c>
      <c r="R17" s="221" t="s">
        <v>113</v>
      </c>
      <c r="S17" s="221">
        <v>-9.9999999999988987E-3</v>
      </c>
      <c r="T17" s="221"/>
      <c r="U17" s="221" t="s">
        <v>267</v>
      </c>
      <c r="V17" s="221" t="s">
        <v>32</v>
      </c>
      <c r="W17" s="221">
        <v>3.0000000000000001E-3</v>
      </c>
      <c r="X17" s="221" t="s">
        <v>46</v>
      </c>
      <c r="Y17" s="221" t="s">
        <v>243</v>
      </c>
      <c r="Z17" s="221" t="s">
        <v>244</v>
      </c>
      <c r="AA17" s="221">
        <v>1</v>
      </c>
      <c r="AB17" s="221" t="s">
        <v>245</v>
      </c>
      <c r="AC17" s="221">
        <v>460</v>
      </c>
      <c r="AD17" s="221" t="s">
        <v>78</v>
      </c>
      <c r="AE17" s="221" t="s">
        <v>246</v>
      </c>
    </row>
    <row r="18" spans="1:31" ht="15" customHeight="1" x14ac:dyDescent="0.25">
      <c r="A18" s="221" t="s">
        <v>1216</v>
      </c>
      <c r="B18" s="221" t="s">
        <v>218</v>
      </c>
      <c r="C18" s="221">
        <v>5.1999999999999998E-2</v>
      </c>
      <c r="D18" s="221" t="s">
        <v>110</v>
      </c>
      <c r="E18" s="221">
        <v>10</v>
      </c>
      <c r="F18" s="221" t="s">
        <v>93</v>
      </c>
      <c r="G18" s="221"/>
      <c r="H18" s="221"/>
      <c r="I18" s="221" t="s">
        <v>32</v>
      </c>
      <c r="J18" s="221" t="s">
        <v>59</v>
      </c>
      <c r="K18" s="221">
        <v>600</v>
      </c>
      <c r="L18" s="221" t="s">
        <v>35</v>
      </c>
      <c r="M18" s="221" t="s">
        <v>102</v>
      </c>
      <c r="N18" s="221" t="s">
        <v>52</v>
      </c>
      <c r="O18" s="221" t="s">
        <v>85</v>
      </c>
      <c r="P18" s="221" t="s">
        <v>66</v>
      </c>
      <c r="Q18" s="221" t="s">
        <v>42</v>
      </c>
      <c r="R18" s="221" t="s">
        <v>113</v>
      </c>
      <c r="S18" s="221">
        <v>-5.1999999999999998E-2</v>
      </c>
      <c r="T18" s="221">
        <v>-1.02</v>
      </c>
      <c r="U18" s="221" t="s">
        <v>1236</v>
      </c>
      <c r="V18" s="221" t="s">
        <v>32</v>
      </c>
      <c r="W18" s="221">
        <v>0.01</v>
      </c>
      <c r="X18" s="221" t="s">
        <v>32</v>
      </c>
      <c r="Y18" s="221" t="s">
        <v>1221</v>
      </c>
      <c r="Z18" s="221" t="s">
        <v>1222</v>
      </c>
      <c r="AA18" s="221">
        <v>5</v>
      </c>
      <c r="AB18" s="221" t="s">
        <v>216</v>
      </c>
      <c r="AC18" s="221">
        <v>842</v>
      </c>
      <c r="AD18" s="221" t="s">
        <v>116</v>
      </c>
      <c r="AE18" s="221"/>
    </row>
    <row r="19" spans="1:31" ht="15" customHeight="1" x14ac:dyDescent="0.25">
      <c r="A19" s="221" t="s">
        <v>288</v>
      </c>
      <c r="B19" s="221" t="s">
        <v>218</v>
      </c>
      <c r="C19" s="221">
        <v>7.0999999999999994E-2</v>
      </c>
      <c r="D19" s="221" t="s">
        <v>111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60</v>
      </c>
      <c r="L19" s="221" t="s">
        <v>48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/>
      <c r="T19" s="221"/>
      <c r="U19" s="221"/>
      <c r="V19" s="221" t="s">
        <v>32</v>
      </c>
      <c r="W19" s="221" t="s">
        <v>281</v>
      </c>
      <c r="X19" s="221" t="s">
        <v>46</v>
      </c>
      <c r="Y19" s="221"/>
      <c r="Z19" s="221"/>
      <c r="AA19" s="221">
        <v>5</v>
      </c>
      <c r="AB19" s="221"/>
      <c r="AC19" s="221" t="s">
        <v>282</v>
      </c>
      <c r="AD19" s="221" t="s">
        <v>116</v>
      </c>
      <c r="AE19" s="221"/>
    </row>
    <row r="20" spans="1:31" ht="15" customHeight="1" x14ac:dyDescent="0.25">
      <c r="A20" s="221" t="s">
        <v>899</v>
      </c>
      <c r="B20" s="221" t="s">
        <v>218</v>
      </c>
      <c r="C20" s="221">
        <v>0.06</v>
      </c>
      <c r="D20" s="221" t="s">
        <v>900</v>
      </c>
      <c r="E20" s="221">
        <v>10</v>
      </c>
      <c r="F20" s="221" t="s">
        <v>901</v>
      </c>
      <c r="G20" s="221"/>
      <c r="H20" s="221"/>
      <c r="I20" s="221" t="s">
        <v>902</v>
      </c>
      <c r="J20" s="221" t="s">
        <v>59</v>
      </c>
      <c r="K20" s="221">
        <v>300</v>
      </c>
      <c r="L20" s="221" t="s">
        <v>34</v>
      </c>
      <c r="M20" s="221" t="s">
        <v>102</v>
      </c>
      <c r="N20" s="221" t="s">
        <v>52</v>
      </c>
      <c r="O20" s="221" t="s">
        <v>904</v>
      </c>
      <c r="P20" s="221" t="s">
        <v>911</v>
      </c>
      <c r="Q20" s="221" t="s">
        <v>42</v>
      </c>
      <c r="R20" s="221" t="s">
        <v>113</v>
      </c>
      <c r="S20" s="221"/>
      <c r="T20" s="221"/>
      <c r="U20" s="221"/>
      <c r="V20" s="221" t="s">
        <v>905</v>
      </c>
      <c r="W20" s="221">
        <v>0.01</v>
      </c>
      <c r="X20" s="221" t="s">
        <v>906</v>
      </c>
      <c r="Y20" s="221" t="s">
        <v>912</v>
      </c>
      <c r="Z20" s="221" t="s">
        <v>220</v>
      </c>
      <c r="AA20" s="221">
        <v>5</v>
      </c>
      <c r="AB20" s="221" t="s">
        <v>909</v>
      </c>
      <c r="AC20" s="221">
        <v>402</v>
      </c>
      <c r="AD20" s="221"/>
      <c r="AE20" s="221"/>
    </row>
    <row r="21" spans="1:31" ht="15" customHeight="1" x14ac:dyDescent="0.25">
      <c r="A21" s="221" t="s">
        <v>480</v>
      </c>
      <c r="B21" s="221" t="s">
        <v>218</v>
      </c>
      <c r="C21" s="221">
        <v>6.6000000000000003E-2</v>
      </c>
      <c r="D21" s="221" t="s">
        <v>111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120</v>
      </c>
      <c r="L21" s="221" t="s">
        <v>34</v>
      </c>
      <c r="M21" s="221" t="s">
        <v>102</v>
      </c>
      <c r="N21" s="221" t="s">
        <v>52</v>
      </c>
      <c r="O21" s="221" t="s">
        <v>53</v>
      </c>
      <c r="P21" s="221" t="s">
        <v>66</v>
      </c>
      <c r="Q21" s="221" t="s">
        <v>42</v>
      </c>
      <c r="R21" s="221" t="s">
        <v>113</v>
      </c>
      <c r="S21" s="221"/>
      <c r="T21" s="221"/>
      <c r="U21" s="221"/>
      <c r="V21" s="221" t="s">
        <v>32</v>
      </c>
      <c r="W21" s="221">
        <v>0.01</v>
      </c>
      <c r="X21" s="221" t="s">
        <v>32</v>
      </c>
      <c r="Y21" s="221" t="s">
        <v>481</v>
      </c>
      <c r="Z21" s="221" t="s">
        <v>220</v>
      </c>
      <c r="AA21" s="221">
        <v>5</v>
      </c>
      <c r="AB21" s="221" t="s">
        <v>482</v>
      </c>
      <c r="AC21" s="221">
        <v>370</v>
      </c>
      <c r="AD21" s="221"/>
      <c r="AE21" s="221"/>
    </row>
    <row r="22" spans="1:31" ht="15" customHeight="1" x14ac:dyDescent="0.25">
      <c r="A22" s="221" t="s">
        <v>1247</v>
      </c>
      <c r="B22" s="221" t="s">
        <v>218</v>
      </c>
      <c r="C22" s="221">
        <v>8.5000000000000006E-2</v>
      </c>
      <c r="D22" s="221" t="s">
        <v>110</v>
      </c>
      <c r="E22" s="221">
        <v>10</v>
      </c>
      <c r="F22" s="221" t="s">
        <v>93</v>
      </c>
      <c r="G22" s="221"/>
      <c r="H22" s="221"/>
      <c r="I22" s="221" t="s">
        <v>46</v>
      </c>
      <c r="J22" s="221" t="s">
        <v>59</v>
      </c>
      <c r="K22" s="221">
        <v>60</v>
      </c>
      <c r="L22" s="221" t="s">
        <v>34</v>
      </c>
      <c r="M22" s="221" t="s">
        <v>102</v>
      </c>
      <c r="N22" s="221" t="s">
        <v>52</v>
      </c>
      <c r="O22" s="221" t="s">
        <v>53</v>
      </c>
      <c r="P22" s="221" t="s">
        <v>66</v>
      </c>
      <c r="Q22" s="221" t="s">
        <v>42</v>
      </c>
      <c r="R22" s="221" t="s">
        <v>113</v>
      </c>
      <c r="S22" s="221">
        <v>1</v>
      </c>
      <c r="T22" s="221"/>
      <c r="U22" s="221" t="s">
        <v>917</v>
      </c>
      <c r="V22" s="221" t="s">
        <v>32</v>
      </c>
      <c r="W22" s="221">
        <v>0.01</v>
      </c>
      <c r="X22" s="221" t="s">
        <v>46</v>
      </c>
      <c r="Y22" s="221" t="s">
        <v>295</v>
      </c>
      <c r="Z22" s="221" t="s">
        <v>718</v>
      </c>
      <c r="AA22" s="221">
        <v>5</v>
      </c>
      <c r="AB22" s="221" t="s">
        <v>526</v>
      </c>
      <c r="AC22" s="221">
        <v>425</v>
      </c>
      <c r="AD22" s="221" t="s">
        <v>117</v>
      </c>
      <c r="AE22" s="221"/>
    </row>
    <row r="23" spans="1:31" ht="15" customHeight="1" x14ac:dyDescent="0.25">
      <c r="A23" s="221" t="s">
        <v>338</v>
      </c>
      <c r="B23" s="221" t="s">
        <v>218</v>
      </c>
      <c r="C23" s="221">
        <v>4.9000000000000002E-2</v>
      </c>
      <c r="D23" s="221" t="s">
        <v>111</v>
      </c>
      <c r="E23" s="221">
        <v>10</v>
      </c>
      <c r="F23" s="221" t="s">
        <v>96</v>
      </c>
      <c r="G23" s="221"/>
      <c r="H23" s="221"/>
      <c r="I23" s="221" t="s">
        <v>32</v>
      </c>
      <c r="J23" s="221" t="s">
        <v>59</v>
      </c>
      <c r="K23" s="221">
        <v>3</v>
      </c>
      <c r="L23" s="221" t="s">
        <v>339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 t="s">
        <v>42</v>
      </c>
      <c r="R23" s="221" t="s">
        <v>113</v>
      </c>
      <c r="S23" s="221">
        <v>0</v>
      </c>
      <c r="T23" s="221"/>
      <c r="U23" s="221" t="s">
        <v>165</v>
      </c>
      <c r="V23" s="221" t="s">
        <v>46</v>
      </c>
      <c r="W23" s="221"/>
      <c r="X23" s="221"/>
      <c r="Y23" s="221" t="s">
        <v>341</v>
      </c>
      <c r="Z23" s="221" t="s">
        <v>342</v>
      </c>
      <c r="AA23" s="221">
        <v>2</v>
      </c>
      <c r="AB23" s="221" t="s">
        <v>343</v>
      </c>
      <c r="AC23" s="221">
        <v>523</v>
      </c>
      <c r="AD23" s="221" t="s">
        <v>116</v>
      </c>
      <c r="AE23" s="221"/>
    </row>
    <row r="24" spans="1:31" ht="15" customHeight="1" x14ac:dyDescent="0.25">
      <c r="A24" s="221" t="s">
        <v>808</v>
      </c>
      <c r="B24" s="221" t="s">
        <v>218</v>
      </c>
      <c r="C24" s="221">
        <v>5.2999999999999999E-2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307</v>
      </c>
      <c r="L24" s="221" t="s">
        <v>48</v>
      </c>
      <c r="M24" s="221" t="s">
        <v>103</v>
      </c>
      <c r="N24" s="221" t="s">
        <v>39</v>
      </c>
      <c r="O24" s="221" t="s">
        <v>803</v>
      </c>
      <c r="P24" s="221" t="s">
        <v>41</v>
      </c>
      <c r="Q24" s="221" t="s">
        <v>42</v>
      </c>
      <c r="R24" s="221" t="s">
        <v>113</v>
      </c>
      <c r="S24" s="221">
        <v>0</v>
      </c>
      <c r="T24" s="221">
        <v>0.19</v>
      </c>
      <c r="U24" s="221" t="s">
        <v>664</v>
      </c>
      <c r="V24" s="221" t="s">
        <v>32</v>
      </c>
      <c r="W24" s="221">
        <v>0.01</v>
      </c>
      <c r="X24" s="221" t="s">
        <v>32</v>
      </c>
      <c r="Y24" s="221" t="s">
        <v>804</v>
      </c>
      <c r="Z24" s="221" t="s">
        <v>801</v>
      </c>
      <c r="AA24" s="221">
        <v>1</v>
      </c>
      <c r="AB24" s="221" t="s">
        <v>805</v>
      </c>
      <c r="AC24" s="221">
        <v>665</v>
      </c>
      <c r="AD24" s="221" t="s">
        <v>116</v>
      </c>
      <c r="AE24" s="221"/>
    </row>
    <row r="25" spans="1:31" ht="15" customHeight="1" x14ac:dyDescent="0.25">
      <c r="A25" s="221" t="s">
        <v>808</v>
      </c>
      <c r="B25" s="221" t="s">
        <v>218</v>
      </c>
      <c r="C25" s="224">
        <v>3.4885714285714277E-2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300</v>
      </c>
      <c r="L25" s="221" t="s">
        <v>48</v>
      </c>
      <c r="M25" s="221" t="s">
        <v>102</v>
      </c>
      <c r="N25" s="221" t="s">
        <v>39</v>
      </c>
      <c r="O25" s="221" t="s">
        <v>85</v>
      </c>
      <c r="P25" s="221" t="s">
        <v>66</v>
      </c>
      <c r="Q25" s="221" t="s">
        <v>42</v>
      </c>
      <c r="R25" s="221" t="s">
        <v>113</v>
      </c>
      <c r="S25" s="221">
        <v>-0.04</v>
      </c>
      <c r="T25" s="221">
        <v>0.43</v>
      </c>
      <c r="U25" s="221" t="s">
        <v>664</v>
      </c>
      <c r="V25" s="221" t="s">
        <v>32</v>
      </c>
      <c r="W25" s="221">
        <v>5.0000000000000001E-3</v>
      </c>
      <c r="X25" s="221" t="s">
        <v>32</v>
      </c>
      <c r="Y25" s="221" t="s">
        <v>788</v>
      </c>
      <c r="Z25" s="221" t="s">
        <v>789</v>
      </c>
      <c r="AA25" s="221">
        <v>5</v>
      </c>
      <c r="AB25" s="221" t="s">
        <v>790</v>
      </c>
      <c r="AC25" s="221">
        <v>942</v>
      </c>
      <c r="AD25" s="221" t="s">
        <v>116</v>
      </c>
      <c r="AE25" s="221"/>
    </row>
    <row r="26" spans="1:31" ht="15" customHeight="1" x14ac:dyDescent="0.25">
      <c r="A26" s="221" t="s">
        <v>1158</v>
      </c>
      <c r="B26" s="221" t="s">
        <v>218</v>
      </c>
      <c r="C26" s="221">
        <v>5.8999999999999997E-2</v>
      </c>
      <c r="D26" s="221" t="s">
        <v>109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70</v>
      </c>
      <c r="K26" s="221">
        <v>60</v>
      </c>
      <c r="L26" s="221" t="s">
        <v>34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>
        <v>0</v>
      </c>
      <c r="T26" s="221"/>
      <c r="U26" s="221" t="s">
        <v>1149</v>
      </c>
      <c r="V26" s="221" t="s">
        <v>32</v>
      </c>
      <c r="W26" s="221">
        <v>0.01</v>
      </c>
      <c r="X26" s="221" t="s">
        <v>46</v>
      </c>
      <c r="Y26" s="221" t="s">
        <v>1142</v>
      </c>
      <c r="Z26" s="221" t="s">
        <v>1143</v>
      </c>
      <c r="AA26" s="221">
        <v>10</v>
      </c>
      <c r="AB26" s="221" t="s">
        <v>482</v>
      </c>
      <c r="AC26" s="221">
        <v>302</v>
      </c>
      <c r="AD26" s="221" t="s">
        <v>116</v>
      </c>
      <c r="AE26" s="221"/>
    </row>
    <row r="27" spans="1:31" ht="15" customHeight="1" x14ac:dyDescent="0.25">
      <c r="A27" s="221" t="s">
        <v>921</v>
      </c>
      <c r="B27" s="221" t="s">
        <v>218</v>
      </c>
      <c r="C27" s="221">
        <v>8.7999999999999995E-2</v>
      </c>
      <c r="D27" s="221" t="s">
        <v>109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120</v>
      </c>
      <c r="L27" s="221" t="s">
        <v>71</v>
      </c>
      <c r="M27" s="221" t="s">
        <v>102</v>
      </c>
      <c r="N27" s="221" t="s">
        <v>39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10</v>
      </c>
      <c r="T27" s="221"/>
      <c r="U27" s="221" t="s">
        <v>945</v>
      </c>
      <c r="V27" s="221" t="s">
        <v>32</v>
      </c>
      <c r="W27" s="221">
        <v>0.01</v>
      </c>
      <c r="X27" s="221" t="s">
        <v>46</v>
      </c>
      <c r="Y27" s="221" t="s">
        <v>923</v>
      </c>
      <c r="Z27" s="221" t="s">
        <v>924</v>
      </c>
      <c r="AA27" s="221">
        <v>2</v>
      </c>
      <c r="AB27" s="221" t="s">
        <v>925</v>
      </c>
      <c r="AC27" s="221"/>
      <c r="AD27" s="221"/>
      <c r="AE27" s="221"/>
    </row>
    <row r="28" spans="1:31" ht="15" customHeight="1" x14ac:dyDescent="0.25">
      <c r="A28" s="221" t="s">
        <v>576</v>
      </c>
      <c r="B28" s="221" t="s">
        <v>218</v>
      </c>
      <c r="C28" s="221">
        <v>3.6999999999999998E-2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10</v>
      </c>
      <c r="L28" s="221" t="s">
        <v>48</v>
      </c>
      <c r="M28" s="221" t="s">
        <v>103</v>
      </c>
      <c r="N28" s="221" t="s">
        <v>52</v>
      </c>
      <c r="O28" s="221" t="s">
        <v>53</v>
      </c>
      <c r="P28" s="221" t="s">
        <v>41</v>
      </c>
      <c r="Q28" s="221"/>
      <c r="R28" s="221" t="s">
        <v>113</v>
      </c>
      <c r="S28" s="221"/>
      <c r="T28" s="221"/>
      <c r="U28" s="221"/>
      <c r="V28" s="221" t="s">
        <v>32</v>
      </c>
      <c r="W28" s="221">
        <v>0.01</v>
      </c>
      <c r="X28" s="221" t="s">
        <v>46</v>
      </c>
      <c r="Y28" s="221" t="s">
        <v>592</v>
      </c>
      <c r="Z28" s="221" t="s">
        <v>593</v>
      </c>
      <c r="AA28" s="221">
        <v>2</v>
      </c>
      <c r="AB28" s="221" t="s">
        <v>127</v>
      </c>
      <c r="AC28" s="221">
        <v>554</v>
      </c>
      <c r="AD28" s="221" t="s">
        <v>116</v>
      </c>
      <c r="AE28" s="221"/>
    </row>
    <row r="29" spans="1:31" ht="15" customHeight="1" x14ac:dyDescent="0.25">
      <c r="A29" s="221" t="s">
        <v>1179</v>
      </c>
      <c r="B29" s="221" t="s">
        <v>218</v>
      </c>
      <c r="C29" s="221">
        <v>5.2999999999999999E-2</v>
      </c>
      <c r="D29" s="221" t="s">
        <v>109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300</v>
      </c>
      <c r="L29" s="221" t="s">
        <v>48</v>
      </c>
      <c r="M29" s="221" t="s">
        <v>102</v>
      </c>
      <c r="N29" s="221" t="s">
        <v>52</v>
      </c>
      <c r="O29" s="221" t="s">
        <v>53</v>
      </c>
      <c r="P29" s="221"/>
      <c r="Q29" s="221"/>
      <c r="R29" s="221"/>
      <c r="S29" s="221"/>
      <c r="T29" s="221"/>
      <c r="U29" s="221"/>
      <c r="V29" s="221" t="s">
        <v>32</v>
      </c>
      <c r="W29" s="221"/>
      <c r="X29" s="221"/>
      <c r="Y29" s="221"/>
      <c r="Z29" s="221"/>
      <c r="AA29" s="221"/>
      <c r="AB29" s="221"/>
      <c r="AC29" s="221"/>
      <c r="AD29" s="221"/>
      <c r="AE29" s="221"/>
    </row>
    <row r="30" spans="1:31" ht="15" customHeight="1" x14ac:dyDescent="0.25">
      <c r="A30" s="221" t="s">
        <v>1282</v>
      </c>
      <c r="B30" s="221" t="s">
        <v>218</v>
      </c>
      <c r="C30" s="221">
        <v>5.8000000000000003E-2</v>
      </c>
      <c r="D30" s="221" t="s">
        <v>110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59</v>
      </c>
      <c r="K30" s="221">
        <v>600</v>
      </c>
      <c r="L30" s="221" t="s">
        <v>35</v>
      </c>
      <c r="M30" s="221" t="s">
        <v>102</v>
      </c>
      <c r="N30" s="221" t="s">
        <v>52</v>
      </c>
      <c r="O30" s="221" t="s">
        <v>85</v>
      </c>
      <c r="P30" s="221" t="s">
        <v>66</v>
      </c>
      <c r="Q30" s="221" t="s">
        <v>42</v>
      </c>
      <c r="R30" s="221" t="s">
        <v>1284</v>
      </c>
      <c r="S30" s="221">
        <v>0.06</v>
      </c>
      <c r="T30" s="221">
        <v>1.9779</v>
      </c>
      <c r="U30" s="221" t="s">
        <v>1295</v>
      </c>
      <c r="V30" s="221" t="s">
        <v>32</v>
      </c>
      <c r="W30" s="221">
        <v>0.01</v>
      </c>
      <c r="X30" s="221" t="s">
        <v>32</v>
      </c>
      <c r="Y30" s="221" t="s">
        <v>1221</v>
      </c>
      <c r="Z30" s="221" t="s">
        <v>1222</v>
      </c>
      <c r="AA30" s="221">
        <v>5</v>
      </c>
      <c r="AB30" s="221" t="s">
        <v>216</v>
      </c>
      <c r="AC30" s="221">
        <v>842</v>
      </c>
      <c r="AD30" s="221" t="s">
        <v>116</v>
      </c>
      <c r="AE30" s="221"/>
    </row>
    <row r="31" spans="1:31" ht="15" customHeight="1" x14ac:dyDescent="0.25">
      <c r="A31" s="221" t="s">
        <v>1074</v>
      </c>
      <c r="B31" s="221" t="s">
        <v>218</v>
      </c>
      <c r="C31" s="221">
        <v>5.1999999999999998E-2</v>
      </c>
      <c r="D31" s="221" t="s">
        <v>111</v>
      </c>
      <c r="E31" s="221" t="s">
        <v>1044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1200</v>
      </c>
      <c r="L31" s="221" t="s">
        <v>48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/>
      <c r="T31" s="221"/>
      <c r="U31" s="221" t="s">
        <v>165</v>
      </c>
      <c r="V31" s="221" t="s">
        <v>32</v>
      </c>
      <c r="W31" s="221" t="s">
        <v>1057</v>
      </c>
      <c r="X31" s="221" t="s">
        <v>46</v>
      </c>
      <c r="Y31" s="221" t="s">
        <v>1065</v>
      </c>
      <c r="Z31" s="221" t="s">
        <v>1066</v>
      </c>
      <c r="AA31" s="221" t="s">
        <v>1063</v>
      </c>
      <c r="AB31" s="221" t="s">
        <v>1067</v>
      </c>
      <c r="AC31" s="221">
        <v>350</v>
      </c>
      <c r="AD31" s="221" t="s">
        <v>116</v>
      </c>
      <c r="AE31" s="221"/>
    </row>
    <row r="32" spans="1:31" ht="15" customHeight="1" x14ac:dyDescent="0.25">
      <c r="A32" s="221" t="s">
        <v>224</v>
      </c>
      <c r="B32" s="221" t="s">
        <v>218</v>
      </c>
      <c r="C32" s="221">
        <v>3.1899999999999998E-2</v>
      </c>
      <c r="D32" s="221" t="s">
        <v>111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120</v>
      </c>
      <c r="L32" s="221" t="s">
        <v>48</v>
      </c>
      <c r="M32" s="221" t="s">
        <v>103</v>
      </c>
      <c r="N32" s="221" t="s">
        <v>52</v>
      </c>
      <c r="O32" s="221" t="s">
        <v>53</v>
      </c>
      <c r="P32" s="221" t="s">
        <v>41</v>
      </c>
      <c r="Q32" s="221"/>
      <c r="R32" s="221" t="s">
        <v>113</v>
      </c>
      <c r="S32" s="221"/>
      <c r="T32" s="221"/>
      <c r="U32" s="221"/>
      <c r="V32" s="221" t="s">
        <v>32</v>
      </c>
      <c r="W32" s="221" t="s">
        <v>213</v>
      </c>
      <c r="X32" s="221" t="s">
        <v>46</v>
      </c>
      <c r="Y32" s="221" t="s">
        <v>214</v>
      </c>
      <c r="Z32" s="221" t="s">
        <v>215</v>
      </c>
      <c r="AA32" s="221">
        <v>1</v>
      </c>
      <c r="AB32" s="221" t="s">
        <v>216</v>
      </c>
      <c r="AC32" s="221">
        <v>250</v>
      </c>
      <c r="AD32" s="221" t="s">
        <v>116</v>
      </c>
      <c r="AE32" s="221"/>
    </row>
    <row r="33" spans="1:31" ht="15" customHeight="1" x14ac:dyDescent="0.25">
      <c r="A33" s="221" t="s">
        <v>722</v>
      </c>
      <c r="B33" s="221" t="s">
        <v>218</v>
      </c>
      <c r="C33" s="221">
        <v>6.7333333333333342E-2</v>
      </c>
      <c r="D33" s="221" t="s">
        <v>110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120</v>
      </c>
      <c r="L33" s="221" t="s">
        <v>34</v>
      </c>
      <c r="M33" s="221" t="s">
        <v>102</v>
      </c>
      <c r="N33" s="221" t="s">
        <v>52</v>
      </c>
      <c r="O33" s="221" t="s">
        <v>53</v>
      </c>
      <c r="P33" s="221" t="s">
        <v>66</v>
      </c>
      <c r="Q33" s="221" t="s">
        <v>42</v>
      </c>
      <c r="R33" s="221" t="s">
        <v>113</v>
      </c>
      <c r="S33" s="221" t="s">
        <v>181</v>
      </c>
      <c r="T33" s="221"/>
      <c r="U33" s="221"/>
      <c r="V33" s="221" t="s">
        <v>32</v>
      </c>
      <c r="W33" s="221">
        <v>0.01</v>
      </c>
      <c r="X33" s="221" t="s">
        <v>46</v>
      </c>
      <c r="Y33" s="221">
        <v>6495</v>
      </c>
      <c r="Z33" s="221" t="s">
        <v>718</v>
      </c>
      <c r="AA33" s="221">
        <v>5</v>
      </c>
      <c r="AB33" s="221" t="s">
        <v>127</v>
      </c>
      <c r="AC33" s="221">
        <v>696</v>
      </c>
      <c r="AD33" s="221" t="s">
        <v>117</v>
      </c>
      <c r="AE33" s="221"/>
    </row>
    <row r="34" spans="1:31" ht="15" customHeight="1" x14ac:dyDescent="0.25">
      <c r="A34" s="221" t="s">
        <v>1107</v>
      </c>
      <c r="B34" s="221" t="s">
        <v>218</v>
      </c>
      <c r="C34" s="221">
        <v>5.1999999999999998E-2</v>
      </c>
      <c r="D34" s="221" t="s">
        <v>110</v>
      </c>
      <c r="E34" s="221">
        <v>10</v>
      </c>
      <c r="F34" s="221" t="s">
        <v>93</v>
      </c>
      <c r="G34" s="221"/>
      <c r="H34" s="221"/>
      <c r="I34" s="221" t="s">
        <v>32</v>
      </c>
      <c r="J34" s="221" t="s">
        <v>59</v>
      </c>
      <c r="K34" s="221">
        <v>60</v>
      </c>
      <c r="L34" s="221" t="s">
        <v>48</v>
      </c>
      <c r="M34" s="221" t="s">
        <v>103</v>
      </c>
      <c r="N34" s="221" t="s">
        <v>52</v>
      </c>
      <c r="O34" s="221" t="s">
        <v>53</v>
      </c>
      <c r="P34" s="221" t="s">
        <v>41</v>
      </c>
      <c r="Q34" s="221" t="s">
        <v>42</v>
      </c>
      <c r="R34" s="221" t="s">
        <v>113</v>
      </c>
      <c r="S34" s="221"/>
      <c r="T34" s="221"/>
      <c r="U34" s="221"/>
      <c r="V34" s="221" t="s">
        <v>32</v>
      </c>
      <c r="W34" s="221">
        <v>0.01</v>
      </c>
      <c r="X34" s="221" t="s">
        <v>46</v>
      </c>
      <c r="Y34" s="221" t="s">
        <v>230</v>
      </c>
      <c r="Z34" s="221" t="s">
        <v>1087</v>
      </c>
      <c r="AA34" s="221">
        <v>1</v>
      </c>
      <c r="AB34" s="221" t="s">
        <v>1088</v>
      </c>
      <c r="AC34" s="221">
        <v>350</v>
      </c>
      <c r="AD34" s="221" t="s">
        <v>116</v>
      </c>
      <c r="AE34" s="221"/>
    </row>
    <row r="35" spans="1:31" ht="15" customHeight="1" x14ac:dyDescent="0.25">
      <c r="A35" s="221" t="s">
        <v>776</v>
      </c>
      <c r="B35" s="221" t="s">
        <v>218</v>
      </c>
      <c r="C35" s="221">
        <v>6.3E-2</v>
      </c>
      <c r="D35" s="221" t="s">
        <v>109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300</v>
      </c>
      <c r="L35" s="221" t="s">
        <v>48</v>
      </c>
      <c r="M35" s="221" t="s">
        <v>102</v>
      </c>
      <c r="N35" s="221" t="s">
        <v>52</v>
      </c>
      <c r="O35" s="221" t="s">
        <v>53</v>
      </c>
      <c r="P35" s="221" t="s">
        <v>66</v>
      </c>
      <c r="Q35" s="221" t="s">
        <v>42</v>
      </c>
      <c r="R35" s="221" t="s">
        <v>113</v>
      </c>
      <c r="S35" s="221">
        <v>0</v>
      </c>
      <c r="T35" s="221"/>
      <c r="U35" s="221" t="s">
        <v>742</v>
      </c>
      <c r="V35" s="221" t="s">
        <v>32</v>
      </c>
      <c r="W35" s="221">
        <v>0.01</v>
      </c>
      <c r="X35" s="221" t="s">
        <v>46</v>
      </c>
      <c r="Y35" s="221" t="s">
        <v>726</v>
      </c>
      <c r="Z35" s="221" t="s">
        <v>220</v>
      </c>
      <c r="AA35" s="221">
        <v>10</v>
      </c>
      <c r="AB35" s="221" t="s">
        <v>727</v>
      </c>
      <c r="AC35" s="221" t="s">
        <v>743</v>
      </c>
      <c r="AD35" s="221" t="s">
        <v>118</v>
      </c>
      <c r="AE35" s="221"/>
    </row>
    <row r="36" spans="1:31" ht="15" customHeight="1" x14ac:dyDescent="0.25">
      <c r="A36" s="221" t="s">
        <v>668</v>
      </c>
      <c r="B36" s="221" t="s">
        <v>218</v>
      </c>
      <c r="C36" s="221">
        <v>5.4299999999999994E-2</v>
      </c>
      <c r="D36" s="221" t="s">
        <v>109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47</v>
      </c>
      <c r="K36" s="221">
        <v>120</v>
      </c>
      <c r="L36" s="221" t="s">
        <v>48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/>
      <c r="T36" s="221"/>
      <c r="U36" s="221"/>
      <c r="V36" s="221" t="s">
        <v>32</v>
      </c>
      <c r="W36" s="221">
        <v>2E-3</v>
      </c>
      <c r="X36" s="221" t="s">
        <v>46</v>
      </c>
      <c r="Y36" s="221"/>
      <c r="Z36" s="221"/>
      <c r="AA36" s="221"/>
      <c r="AB36" s="221"/>
      <c r="AC36" s="221">
        <v>280</v>
      </c>
      <c r="AD36" s="221" t="s">
        <v>116</v>
      </c>
      <c r="AE36" s="221"/>
    </row>
    <row r="37" spans="1:31" ht="15" customHeight="1" x14ac:dyDescent="0.25">
      <c r="A37" s="221" t="s">
        <v>1075</v>
      </c>
      <c r="B37" s="221" t="s">
        <v>218</v>
      </c>
      <c r="C37" s="221">
        <v>5.8999999999999997E-2</v>
      </c>
      <c r="D37" s="221" t="s">
        <v>111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900</v>
      </c>
      <c r="L37" s="221" t="s">
        <v>48</v>
      </c>
      <c r="M37" s="221" t="s">
        <v>102</v>
      </c>
      <c r="N37" s="221" t="s">
        <v>52</v>
      </c>
      <c r="O37" s="221" t="s">
        <v>85</v>
      </c>
      <c r="P37" s="221" t="s">
        <v>66</v>
      </c>
      <c r="Q37" s="221" t="s">
        <v>42</v>
      </c>
      <c r="R37" s="221" t="s">
        <v>113</v>
      </c>
      <c r="S37" s="221">
        <v>6</v>
      </c>
      <c r="T37" s="221">
        <v>5</v>
      </c>
      <c r="U37" s="221" t="s">
        <v>1079</v>
      </c>
      <c r="V37" s="221" t="s">
        <v>32</v>
      </c>
      <c r="W37" s="221">
        <v>0.01</v>
      </c>
      <c r="X37" s="221" t="s">
        <v>32</v>
      </c>
      <c r="Y37" s="221" t="s">
        <v>1080</v>
      </c>
      <c r="Z37" s="221" t="s">
        <v>1081</v>
      </c>
      <c r="AA37" s="221">
        <v>4</v>
      </c>
      <c r="AB37" s="221" t="s">
        <v>216</v>
      </c>
      <c r="AC37" s="221">
        <v>730</v>
      </c>
      <c r="AD37" s="221" t="s">
        <v>116</v>
      </c>
      <c r="AE37" s="221"/>
    </row>
    <row r="38" spans="1:31" ht="15" customHeight="1" x14ac:dyDescent="0.25">
      <c r="A38" s="221" t="s">
        <v>1140</v>
      </c>
      <c r="B38" s="221" t="s">
        <v>218</v>
      </c>
      <c r="C38" s="221"/>
      <c r="D38" s="221"/>
      <c r="E38" s="221">
        <v>10</v>
      </c>
      <c r="F38" s="221" t="s">
        <v>93</v>
      </c>
      <c r="G38" s="221"/>
      <c r="H38" s="221"/>
      <c r="I38" s="221" t="s">
        <v>46</v>
      </c>
      <c r="J38" s="221" t="s">
        <v>47</v>
      </c>
      <c r="K38" s="221">
        <v>180</v>
      </c>
      <c r="L38" s="221" t="s">
        <v>34</v>
      </c>
      <c r="M38" s="221" t="s">
        <v>102</v>
      </c>
      <c r="N38" s="221" t="s">
        <v>1119</v>
      </c>
      <c r="O38" s="221" t="s">
        <v>85</v>
      </c>
      <c r="P38" s="221" t="s">
        <v>66</v>
      </c>
      <c r="Q38" s="221" t="s">
        <v>42</v>
      </c>
      <c r="R38" s="221" t="s">
        <v>113</v>
      </c>
      <c r="S38" s="221">
        <v>0</v>
      </c>
      <c r="T38" s="221">
        <v>3</v>
      </c>
      <c r="U38" s="221" t="s">
        <v>1120</v>
      </c>
      <c r="V38" s="221" t="s">
        <v>32</v>
      </c>
      <c r="W38" s="221">
        <v>0.01</v>
      </c>
      <c r="X38" s="221" t="s">
        <v>32</v>
      </c>
      <c r="Y38" s="221" t="s">
        <v>1121</v>
      </c>
      <c r="Z38" s="221" t="s">
        <v>1122</v>
      </c>
      <c r="AA38" s="221">
        <v>5</v>
      </c>
      <c r="AB38" s="221" t="s">
        <v>526</v>
      </c>
      <c r="AC38" s="221">
        <v>1100</v>
      </c>
      <c r="AD38" s="221" t="s">
        <v>116</v>
      </c>
      <c r="AE38" s="221"/>
    </row>
    <row r="39" spans="1:31" ht="15" customHeight="1" x14ac:dyDescent="0.25">
      <c r="A39" s="221" t="s">
        <v>1140</v>
      </c>
      <c r="B39" s="221" t="s">
        <v>218</v>
      </c>
      <c r="C39" s="221">
        <v>0.05</v>
      </c>
      <c r="D39" s="221" t="s">
        <v>111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47</v>
      </c>
      <c r="K39" s="221">
        <v>180</v>
      </c>
      <c r="L39" s="221" t="s">
        <v>34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>
        <v>0</v>
      </c>
      <c r="T39" s="221"/>
      <c r="U39" s="221" t="s">
        <v>165</v>
      </c>
      <c r="V39" s="221" t="s">
        <v>32</v>
      </c>
      <c r="W39" s="221">
        <v>1E-3</v>
      </c>
      <c r="X39" s="221" t="s">
        <v>46</v>
      </c>
      <c r="Y39" s="221" t="s">
        <v>1127</v>
      </c>
      <c r="Z39" s="221" t="s">
        <v>1122</v>
      </c>
      <c r="AA39" s="221">
        <v>2</v>
      </c>
      <c r="AB39" s="221" t="s">
        <v>526</v>
      </c>
      <c r="AC39" s="221">
        <v>450</v>
      </c>
      <c r="AD39" s="221" t="s">
        <v>116</v>
      </c>
      <c r="AE39" s="221"/>
    </row>
    <row r="40" spans="1:31" ht="15" customHeight="1" x14ac:dyDescent="0.25">
      <c r="A40" s="221" t="s">
        <v>1256</v>
      </c>
      <c r="B40" s="221" t="s">
        <v>218</v>
      </c>
      <c r="C40" s="221">
        <v>0.05</v>
      </c>
      <c r="D40" s="221" t="s">
        <v>110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180</v>
      </c>
      <c r="L40" s="221" t="s">
        <v>48</v>
      </c>
      <c r="M40" s="221" t="s">
        <v>102</v>
      </c>
      <c r="N40" s="221" t="s">
        <v>78</v>
      </c>
      <c r="O40" s="221" t="s">
        <v>85</v>
      </c>
      <c r="P40" s="221" t="s">
        <v>66</v>
      </c>
      <c r="Q40" s="221" t="s">
        <v>42</v>
      </c>
      <c r="R40" s="221" t="s">
        <v>113</v>
      </c>
      <c r="S40" s="221">
        <v>6</v>
      </c>
      <c r="T40" s="221"/>
      <c r="U40" s="221"/>
      <c r="V40" s="221" t="s">
        <v>46</v>
      </c>
      <c r="W40" s="221">
        <v>5.0000000000000001E-3</v>
      </c>
      <c r="X40" s="221" t="s">
        <v>32</v>
      </c>
      <c r="Y40" s="221" t="s">
        <v>1251</v>
      </c>
      <c r="Z40" s="221"/>
      <c r="AA40" s="221">
        <v>2</v>
      </c>
      <c r="AB40" s="221" t="s">
        <v>1252</v>
      </c>
      <c r="AC40" s="221"/>
      <c r="AD40" s="221"/>
      <c r="AE40" s="22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1E1E-8D0E-4CCB-8EA5-392E92778EBA}">
  <dimension ref="A1:AE60"/>
  <sheetViews>
    <sheetView workbookViewId="0">
      <selection activeCell="B7" sqref="B7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159</v>
      </c>
      <c r="C2" s="221">
        <v>7.1999999999999995E-2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53</v>
      </c>
      <c r="P2" s="221" t="s">
        <v>66</v>
      </c>
      <c r="Q2" s="221" t="s">
        <v>42</v>
      </c>
      <c r="R2" s="221" t="s">
        <v>113</v>
      </c>
      <c r="S2" s="221">
        <v>0</v>
      </c>
      <c r="T2" s="221"/>
      <c r="U2" s="221"/>
      <c r="V2" s="221" t="s">
        <v>32</v>
      </c>
      <c r="W2" s="221">
        <v>0.01</v>
      </c>
      <c r="X2" s="221" t="s">
        <v>46</v>
      </c>
      <c r="Y2" s="221" t="s">
        <v>1205</v>
      </c>
      <c r="Z2" s="221" t="s">
        <v>1206</v>
      </c>
      <c r="AA2" s="221">
        <v>1</v>
      </c>
      <c r="AB2" s="221" t="s">
        <v>1204</v>
      </c>
      <c r="AC2" s="221">
        <v>272</v>
      </c>
      <c r="AD2" s="221" t="s">
        <v>116</v>
      </c>
      <c r="AE2" s="221"/>
    </row>
    <row r="3" spans="1:31" ht="15" customHeight="1" x14ac:dyDescent="0.25">
      <c r="A3" s="221" t="s">
        <v>414</v>
      </c>
      <c r="B3" s="221" t="s">
        <v>159</v>
      </c>
      <c r="C3" s="221">
        <v>5.7000000000000002E-2</v>
      </c>
      <c r="D3" s="221" t="s">
        <v>111</v>
      </c>
      <c r="E3" s="221">
        <v>10</v>
      </c>
      <c r="F3" s="221" t="s">
        <v>93</v>
      </c>
      <c r="G3" s="221"/>
      <c r="H3" s="221"/>
      <c r="I3" s="221" t="s">
        <v>415</v>
      </c>
      <c r="J3" s="221" t="s">
        <v>59</v>
      </c>
      <c r="K3" s="221">
        <v>10</v>
      </c>
      <c r="L3" s="221" t="s">
        <v>48</v>
      </c>
      <c r="M3" s="221" t="s">
        <v>103</v>
      </c>
      <c r="N3" s="221" t="s">
        <v>52</v>
      </c>
      <c r="O3" s="221" t="s">
        <v>53</v>
      </c>
      <c r="P3" s="221" t="s">
        <v>41</v>
      </c>
      <c r="Q3" s="221" t="s">
        <v>42</v>
      </c>
      <c r="R3" s="221" t="s">
        <v>113</v>
      </c>
      <c r="S3" s="221"/>
      <c r="T3" s="221"/>
      <c r="U3" s="221" t="s">
        <v>165</v>
      </c>
      <c r="V3" s="221" t="s">
        <v>32</v>
      </c>
      <c r="W3" s="221">
        <v>0.01</v>
      </c>
      <c r="X3" s="221"/>
      <c r="Y3" s="221" t="s">
        <v>416</v>
      </c>
      <c r="Z3" s="221" t="s">
        <v>419</v>
      </c>
      <c r="AA3" s="221">
        <v>2</v>
      </c>
      <c r="AB3" s="221" t="s">
        <v>417</v>
      </c>
      <c r="AC3" s="221">
        <v>800</v>
      </c>
      <c r="AD3" s="221" t="s">
        <v>116</v>
      </c>
      <c r="AE3" s="221"/>
    </row>
    <row r="4" spans="1:31" ht="15" customHeight="1" x14ac:dyDescent="0.25">
      <c r="A4" s="221" t="s">
        <v>1190</v>
      </c>
      <c r="B4" s="221" t="s">
        <v>159</v>
      </c>
      <c r="C4" s="221">
        <v>5.1999999999999998E-2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180</v>
      </c>
      <c r="L4" s="221" t="s">
        <v>48</v>
      </c>
      <c r="M4" s="221" t="s">
        <v>103</v>
      </c>
      <c r="N4" s="221" t="s">
        <v>52</v>
      </c>
      <c r="O4" s="221" t="s">
        <v>53</v>
      </c>
      <c r="P4" s="221" t="s">
        <v>41</v>
      </c>
      <c r="Q4" s="221" t="s">
        <v>42</v>
      </c>
      <c r="R4" s="221" t="s">
        <v>113</v>
      </c>
      <c r="S4" s="221"/>
      <c r="T4" s="221"/>
      <c r="U4" s="221"/>
      <c r="V4" s="221"/>
      <c r="W4" s="221" t="s">
        <v>894</v>
      </c>
      <c r="X4" s="221" t="s">
        <v>32</v>
      </c>
      <c r="Y4" s="221"/>
      <c r="Z4" s="221"/>
      <c r="AA4" s="221">
        <v>1</v>
      </c>
      <c r="AB4" s="221"/>
      <c r="AC4" s="221"/>
      <c r="AD4" s="221"/>
      <c r="AE4" s="221"/>
    </row>
    <row r="5" spans="1:31" ht="15" customHeight="1" x14ac:dyDescent="0.25">
      <c r="A5" s="221" t="s">
        <v>164</v>
      </c>
      <c r="B5" s="221" t="s">
        <v>159</v>
      </c>
      <c r="C5" s="222">
        <v>6.1800000000000001E-2</v>
      </c>
      <c r="D5" s="221" t="s">
        <v>111</v>
      </c>
      <c r="E5" s="221">
        <v>10</v>
      </c>
      <c r="F5" s="221" t="s">
        <v>132</v>
      </c>
      <c r="G5" s="221"/>
      <c r="H5" s="221"/>
      <c r="I5" s="221" t="s">
        <v>46</v>
      </c>
      <c r="J5" s="221" t="s">
        <v>59</v>
      </c>
      <c r="K5" s="221">
        <v>300</v>
      </c>
      <c r="L5" s="221" t="s">
        <v>150</v>
      </c>
      <c r="M5" s="221" t="s">
        <v>103</v>
      </c>
      <c r="N5" s="221" t="s">
        <v>52</v>
      </c>
      <c r="O5" s="221" t="s">
        <v>53</v>
      </c>
      <c r="P5" s="221" t="s">
        <v>41</v>
      </c>
      <c r="Q5" s="221" t="s">
        <v>42</v>
      </c>
      <c r="R5" s="221" t="s">
        <v>113</v>
      </c>
      <c r="S5" s="221">
        <v>0</v>
      </c>
      <c r="T5" s="221"/>
      <c r="U5" s="221" t="s">
        <v>124</v>
      </c>
      <c r="V5" s="221" t="s">
        <v>32</v>
      </c>
      <c r="W5" s="221">
        <v>5.0000000000000001E-3</v>
      </c>
      <c r="X5" s="221" t="s">
        <v>46</v>
      </c>
      <c r="Y5" s="221" t="s">
        <v>151</v>
      </c>
      <c r="Z5" s="221" t="s">
        <v>152</v>
      </c>
      <c r="AA5" s="221">
        <v>3</v>
      </c>
      <c r="AB5" s="221" t="s">
        <v>153</v>
      </c>
      <c r="AC5" s="221">
        <v>208</v>
      </c>
      <c r="AD5" s="221" t="s">
        <v>116</v>
      </c>
      <c r="AE5" s="221"/>
    </row>
    <row r="6" spans="1:31" ht="15" customHeight="1" x14ac:dyDescent="0.25">
      <c r="A6" s="221" t="s">
        <v>350</v>
      </c>
      <c r="B6" s="221" t="s">
        <v>159</v>
      </c>
      <c r="C6" s="221">
        <v>8.249999999999999E-2</v>
      </c>
      <c r="D6" s="221" t="s">
        <v>110</v>
      </c>
      <c r="E6" s="221">
        <v>5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180</v>
      </c>
      <c r="L6" s="221" t="s">
        <v>34</v>
      </c>
      <c r="M6" s="221" t="s">
        <v>103</v>
      </c>
      <c r="N6" s="221" t="s">
        <v>52</v>
      </c>
      <c r="O6" s="221" t="s">
        <v>53</v>
      </c>
      <c r="P6" s="221" t="s">
        <v>41</v>
      </c>
      <c r="Q6" s="221" t="s">
        <v>42</v>
      </c>
      <c r="R6" s="221" t="s">
        <v>113</v>
      </c>
      <c r="S6" s="221">
        <v>0.1</v>
      </c>
      <c r="T6" s="221"/>
      <c r="U6" s="221" t="s">
        <v>386</v>
      </c>
      <c r="V6" s="221" t="s">
        <v>32</v>
      </c>
      <c r="W6" s="221">
        <v>0.01</v>
      </c>
      <c r="X6" s="221" t="s">
        <v>46</v>
      </c>
      <c r="Y6" s="221" t="s">
        <v>230</v>
      </c>
      <c r="Z6" s="221" t="s">
        <v>215</v>
      </c>
      <c r="AA6" s="221">
        <v>2</v>
      </c>
      <c r="AB6" s="221" t="s">
        <v>127</v>
      </c>
      <c r="AC6" s="221" t="s">
        <v>353</v>
      </c>
      <c r="AD6" s="221" t="s">
        <v>116</v>
      </c>
      <c r="AE6" s="221"/>
    </row>
    <row r="7" spans="1:31" ht="15" customHeight="1" x14ac:dyDescent="0.25">
      <c r="A7" s="221" t="s">
        <v>211</v>
      </c>
      <c r="B7" s="221" t="s">
        <v>159</v>
      </c>
      <c r="C7" s="221">
        <v>5.9199999999999996E-2</v>
      </c>
      <c r="D7" s="221" t="s">
        <v>109</v>
      </c>
      <c r="E7" s="221">
        <v>15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600</v>
      </c>
      <c r="L7" s="221" t="s">
        <v>34</v>
      </c>
      <c r="M7" s="221" t="s">
        <v>103</v>
      </c>
      <c r="N7" s="221" t="s">
        <v>39</v>
      </c>
      <c r="O7" s="221" t="s">
        <v>89</v>
      </c>
      <c r="P7" s="221" t="s">
        <v>41</v>
      </c>
      <c r="Q7" s="221" t="s">
        <v>42</v>
      </c>
      <c r="R7" s="221" t="s">
        <v>113</v>
      </c>
      <c r="S7" s="221" t="s">
        <v>181</v>
      </c>
      <c r="T7" s="221" t="s">
        <v>182</v>
      </c>
      <c r="U7" s="221" t="s">
        <v>193</v>
      </c>
      <c r="V7" s="221" t="s">
        <v>32</v>
      </c>
      <c r="W7" s="221">
        <v>5.0000000000000001E-3</v>
      </c>
      <c r="X7" s="221" t="s">
        <v>32</v>
      </c>
      <c r="Y7" s="221" t="s">
        <v>194</v>
      </c>
      <c r="Z7" s="221"/>
      <c r="AA7" s="221">
        <v>5</v>
      </c>
      <c r="AB7" s="221" t="s">
        <v>186</v>
      </c>
      <c r="AC7" s="221">
        <v>320</v>
      </c>
      <c r="AD7" s="221" t="s">
        <v>116</v>
      </c>
      <c r="AE7" s="221"/>
    </row>
    <row r="8" spans="1:31" ht="15" customHeight="1" x14ac:dyDescent="0.25">
      <c r="A8" s="221" t="s">
        <v>1261</v>
      </c>
      <c r="B8" s="221" t="s">
        <v>159</v>
      </c>
      <c r="C8" s="221">
        <v>5.4699999999999999E-2</v>
      </c>
      <c r="D8" s="221" t="s">
        <v>111</v>
      </c>
      <c r="E8" s="221">
        <v>10</v>
      </c>
      <c r="F8" s="221" t="s">
        <v>96</v>
      </c>
      <c r="G8" s="221"/>
      <c r="H8" s="221"/>
      <c r="I8" s="221" t="s">
        <v>32</v>
      </c>
      <c r="J8" s="221" t="s">
        <v>59</v>
      </c>
      <c r="K8" s="221">
        <v>18</v>
      </c>
      <c r="L8" s="221" t="s">
        <v>71</v>
      </c>
      <c r="M8" s="221"/>
      <c r="N8" s="221"/>
      <c r="O8" s="221" t="s">
        <v>53</v>
      </c>
      <c r="P8" s="221" t="s">
        <v>41</v>
      </c>
      <c r="Q8" s="221" t="s">
        <v>42</v>
      </c>
      <c r="R8" s="221" t="s">
        <v>113</v>
      </c>
      <c r="S8" s="221"/>
      <c r="T8" s="221"/>
      <c r="U8" s="221" t="s">
        <v>1257</v>
      </c>
      <c r="V8" s="221" t="s">
        <v>32</v>
      </c>
      <c r="W8" s="221">
        <v>0.05</v>
      </c>
      <c r="X8" s="221" t="s">
        <v>46</v>
      </c>
      <c r="Y8" s="221" t="s">
        <v>778</v>
      </c>
      <c r="Z8" s="221" t="s">
        <v>1258</v>
      </c>
      <c r="AA8" s="221">
        <v>2</v>
      </c>
      <c r="AB8" s="221" t="s">
        <v>127</v>
      </c>
      <c r="AC8" s="221">
        <v>393</v>
      </c>
      <c r="AD8" s="221" t="s">
        <v>116</v>
      </c>
      <c r="AE8" s="221"/>
    </row>
    <row r="9" spans="1:31" ht="15" customHeight="1" x14ac:dyDescent="0.25">
      <c r="A9" s="221" t="s">
        <v>1191</v>
      </c>
      <c r="B9" s="221" t="s">
        <v>159</v>
      </c>
      <c r="C9" s="221"/>
      <c r="D9" s="221"/>
      <c r="E9" s="221">
        <v>10</v>
      </c>
      <c r="F9" s="221" t="s">
        <v>93</v>
      </c>
      <c r="G9" s="221"/>
      <c r="H9" s="221"/>
      <c r="I9" s="221" t="s">
        <v>46</v>
      </c>
      <c r="J9" s="221" t="s">
        <v>47</v>
      </c>
      <c r="K9" s="221">
        <v>60</v>
      </c>
      <c r="L9" s="221" t="s">
        <v>71</v>
      </c>
      <c r="M9" s="221" t="s">
        <v>103</v>
      </c>
      <c r="N9" s="221" t="s">
        <v>52</v>
      </c>
      <c r="O9" s="221" t="s">
        <v>53</v>
      </c>
      <c r="P9" s="221" t="s">
        <v>41</v>
      </c>
      <c r="Q9" s="221" t="s">
        <v>42</v>
      </c>
      <c r="R9" s="221" t="s">
        <v>113</v>
      </c>
      <c r="S9" s="221">
        <v>6</v>
      </c>
      <c r="T9" s="221"/>
      <c r="U9" s="221"/>
      <c r="V9" s="221" t="s">
        <v>32</v>
      </c>
      <c r="W9" s="221">
        <v>5.0000000000000001E-3</v>
      </c>
      <c r="X9" s="221" t="s">
        <v>46</v>
      </c>
      <c r="Y9" s="221" t="s">
        <v>1201</v>
      </c>
      <c r="Z9" s="221" t="s">
        <v>1202</v>
      </c>
      <c r="AA9" s="221">
        <v>1</v>
      </c>
      <c r="AB9" s="221" t="s">
        <v>127</v>
      </c>
      <c r="AC9" s="221">
        <v>805</v>
      </c>
      <c r="AD9" s="221" t="s">
        <v>119</v>
      </c>
      <c r="AE9" s="221"/>
    </row>
    <row r="10" spans="1:31" ht="15" customHeight="1" x14ac:dyDescent="0.25">
      <c r="A10" s="221" t="s">
        <v>975</v>
      </c>
      <c r="B10" s="221" t="s">
        <v>159</v>
      </c>
      <c r="C10" s="221">
        <v>2.5000000000000001E-2</v>
      </c>
      <c r="D10" s="221" t="s">
        <v>109</v>
      </c>
      <c r="E10" s="221">
        <v>10</v>
      </c>
      <c r="F10" s="221" t="s">
        <v>93</v>
      </c>
      <c r="G10" s="221"/>
      <c r="H10" s="221"/>
      <c r="I10" s="221" t="s">
        <v>46</v>
      </c>
      <c r="J10" s="221" t="s">
        <v>59</v>
      </c>
      <c r="K10" s="221">
        <v>60</v>
      </c>
      <c r="L10" s="221" t="s">
        <v>48</v>
      </c>
      <c r="M10" s="221" t="s">
        <v>102</v>
      </c>
      <c r="N10" s="221" t="s">
        <v>52</v>
      </c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165</v>
      </c>
      <c r="V10" s="221" t="s">
        <v>32</v>
      </c>
      <c r="W10" s="221">
        <v>0.01</v>
      </c>
      <c r="X10" s="221" t="s">
        <v>46</v>
      </c>
      <c r="Y10" s="221" t="s">
        <v>966</v>
      </c>
      <c r="Z10" s="221" t="s">
        <v>967</v>
      </c>
      <c r="AA10" s="221">
        <v>5</v>
      </c>
      <c r="AB10" s="221" t="s">
        <v>482</v>
      </c>
      <c r="AC10" s="221">
        <v>750</v>
      </c>
      <c r="AD10" s="221" t="s">
        <v>120</v>
      </c>
      <c r="AE10" s="221"/>
    </row>
    <row r="11" spans="1:31" ht="15" customHeight="1" x14ac:dyDescent="0.25">
      <c r="A11" s="221" t="s">
        <v>889</v>
      </c>
      <c r="B11" s="221" t="s">
        <v>159</v>
      </c>
      <c r="C11" s="221">
        <v>4.5999999999999999E-2</v>
      </c>
      <c r="D11" s="221" t="s">
        <v>109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5</v>
      </c>
      <c r="L11" s="221" t="s">
        <v>48</v>
      </c>
      <c r="M11" s="221" t="s">
        <v>103</v>
      </c>
      <c r="N11" s="221" t="s">
        <v>52</v>
      </c>
      <c r="O11" s="221" t="s">
        <v>53</v>
      </c>
      <c r="P11" s="221" t="s">
        <v>41</v>
      </c>
      <c r="Q11" s="221" t="s">
        <v>55</v>
      </c>
      <c r="R11" s="221" t="s">
        <v>113</v>
      </c>
      <c r="S11" s="221">
        <v>0</v>
      </c>
      <c r="T11" s="221" t="s">
        <v>55</v>
      </c>
      <c r="U11" s="221" t="s">
        <v>890</v>
      </c>
      <c r="V11" s="221" t="s">
        <v>32</v>
      </c>
      <c r="W11" s="221">
        <v>0.01</v>
      </c>
      <c r="X11" s="221" t="s">
        <v>46</v>
      </c>
      <c r="Y11" s="221" t="s">
        <v>230</v>
      </c>
      <c r="Z11" s="221" t="s">
        <v>891</v>
      </c>
      <c r="AA11" s="221">
        <v>2</v>
      </c>
      <c r="AB11" s="221" t="s">
        <v>892</v>
      </c>
      <c r="AC11" s="221">
        <v>750</v>
      </c>
      <c r="AD11" s="221" t="s">
        <v>116</v>
      </c>
      <c r="AE11" s="221"/>
    </row>
    <row r="12" spans="1:31" ht="15" customHeight="1" x14ac:dyDescent="0.25">
      <c r="A12" s="221" t="s">
        <v>888</v>
      </c>
      <c r="B12" s="221" t="s">
        <v>159</v>
      </c>
      <c r="C12" s="221">
        <v>5.0999999999999997E-2</v>
      </c>
      <c r="D12" s="221" t="s">
        <v>111</v>
      </c>
      <c r="E12" s="221">
        <v>5</v>
      </c>
      <c r="F12" s="221" t="s">
        <v>93</v>
      </c>
      <c r="G12" s="221"/>
      <c r="H12" s="221"/>
      <c r="I12" s="221" t="s">
        <v>826</v>
      </c>
      <c r="J12" s="221" t="s">
        <v>59</v>
      </c>
      <c r="K12" s="221">
        <v>240</v>
      </c>
      <c r="L12" s="221" t="s">
        <v>457</v>
      </c>
      <c r="M12" s="221" t="s">
        <v>103</v>
      </c>
      <c r="N12" s="221" t="s">
        <v>52</v>
      </c>
      <c r="O12" s="221" t="s">
        <v>53</v>
      </c>
      <c r="P12" s="221" t="s">
        <v>41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5.0000000000000001E-3</v>
      </c>
      <c r="X12" s="221" t="s">
        <v>415</v>
      </c>
      <c r="Y12" s="221" t="s">
        <v>883</v>
      </c>
      <c r="Z12" s="221" t="s">
        <v>884</v>
      </c>
      <c r="AA12" s="221">
        <v>1</v>
      </c>
      <c r="AB12" s="221" t="s">
        <v>812</v>
      </c>
      <c r="AC12" s="221">
        <v>250</v>
      </c>
      <c r="AD12" s="221" t="s">
        <v>116</v>
      </c>
      <c r="AE12" s="221"/>
    </row>
    <row r="13" spans="1:31" ht="15" customHeight="1" x14ac:dyDescent="0.25">
      <c r="A13" s="221" t="s">
        <v>523</v>
      </c>
      <c r="B13" s="221" t="s">
        <v>159</v>
      </c>
      <c r="C13" s="221">
        <v>9.8000000000000004E-2</v>
      </c>
      <c r="D13" s="221" t="s">
        <v>111</v>
      </c>
      <c r="E13" s="221">
        <v>10</v>
      </c>
      <c r="F13" s="221" t="s">
        <v>93</v>
      </c>
      <c r="G13" s="221"/>
      <c r="H13" s="221"/>
      <c r="I13" s="221" t="s">
        <v>32</v>
      </c>
      <c r="J13" s="221" t="s">
        <v>70</v>
      </c>
      <c r="K13" s="221">
        <v>900</v>
      </c>
      <c r="L13" s="221" t="s">
        <v>48</v>
      </c>
      <c r="M13" s="221" t="s">
        <v>103</v>
      </c>
      <c r="N13" s="221" t="s">
        <v>39</v>
      </c>
      <c r="O13" s="221" t="s">
        <v>40</v>
      </c>
      <c r="P13" s="221" t="s">
        <v>41</v>
      </c>
      <c r="Q13" s="221" t="s">
        <v>42</v>
      </c>
      <c r="R13" s="221" t="s">
        <v>113</v>
      </c>
      <c r="S13" s="221">
        <v>0.01</v>
      </c>
      <c r="T13" s="221"/>
      <c r="U13" s="221" t="s">
        <v>548</v>
      </c>
      <c r="V13" s="221" t="s">
        <v>32</v>
      </c>
      <c r="W13" s="221">
        <v>0.01</v>
      </c>
      <c r="X13" s="221" t="s">
        <v>46</v>
      </c>
      <c r="Y13" s="221" t="s">
        <v>545</v>
      </c>
      <c r="Z13" s="221" t="s">
        <v>546</v>
      </c>
      <c r="AA13" s="221">
        <v>2</v>
      </c>
      <c r="AB13" s="221" t="s">
        <v>547</v>
      </c>
      <c r="AC13" s="221">
        <v>50</v>
      </c>
      <c r="AD13" s="221" t="s">
        <v>116</v>
      </c>
      <c r="AE13" s="221"/>
    </row>
    <row r="14" spans="1:31" ht="15" customHeight="1" x14ac:dyDescent="0.25">
      <c r="A14" s="221" t="s">
        <v>396</v>
      </c>
      <c r="B14" s="221" t="s">
        <v>159</v>
      </c>
      <c r="C14" s="221">
        <v>6.9000000000000006E-2</v>
      </c>
      <c r="D14" s="221" t="s">
        <v>111</v>
      </c>
      <c r="E14" s="221">
        <v>10</v>
      </c>
      <c r="F14" s="221" t="s">
        <v>93</v>
      </c>
      <c r="G14" s="221"/>
      <c r="H14" s="221"/>
      <c r="I14" s="221" t="s">
        <v>32</v>
      </c>
      <c r="J14" s="221" t="s">
        <v>59</v>
      </c>
      <c r="K14" s="221">
        <v>900</v>
      </c>
      <c r="L14" s="221" t="s">
        <v>48</v>
      </c>
      <c r="M14" s="221" t="s">
        <v>103</v>
      </c>
      <c r="N14" s="221" t="s">
        <v>52</v>
      </c>
      <c r="O14" s="221" t="s">
        <v>76</v>
      </c>
      <c r="P14" s="221" t="s">
        <v>41</v>
      </c>
      <c r="Q14" s="221"/>
      <c r="R14" s="221" t="s">
        <v>113</v>
      </c>
      <c r="S14" s="221"/>
      <c r="T14" s="221"/>
      <c r="U14" s="221"/>
      <c r="V14" s="221" t="s">
        <v>46</v>
      </c>
      <c r="W14" s="221" t="s">
        <v>397</v>
      </c>
      <c r="X14" s="221" t="s">
        <v>32</v>
      </c>
      <c r="Y14" s="221" t="s">
        <v>398</v>
      </c>
      <c r="Z14" s="221" t="s">
        <v>399</v>
      </c>
      <c r="AA14" s="221">
        <v>3</v>
      </c>
      <c r="AB14" s="221" t="s">
        <v>400</v>
      </c>
      <c r="AC14" s="221"/>
      <c r="AD14" s="221" t="s">
        <v>116</v>
      </c>
      <c r="AE14" s="221"/>
    </row>
    <row r="15" spans="1:31" ht="15" customHeight="1" x14ac:dyDescent="0.25">
      <c r="A15" s="221" t="s">
        <v>1043</v>
      </c>
      <c r="B15" s="221" t="s">
        <v>159</v>
      </c>
      <c r="C15" s="221">
        <v>8.7999999999999995E-2</v>
      </c>
      <c r="D15" s="221" t="s">
        <v>108</v>
      </c>
      <c r="E15" s="221">
        <v>10</v>
      </c>
      <c r="F15" s="221" t="s">
        <v>93</v>
      </c>
      <c r="G15" s="221"/>
      <c r="H15" s="221"/>
      <c r="I15" s="221" t="s">
        <v>46</v>
      </c>
      <c r="J15" s="221" t="s">
        <v>59</v>
      </c>
      <c r="K15" s="221">
        <v>300</v>
      </c>
      <c r="L15" s="221" t="s">
        <v>34</v>
      </c>
      <c r="M15" s="221" t="s">
        <v>103</v>
      </c>
      <c r="N15" s="221" t="s">
        <v>52</v>
      </c>
      <c r="O15" s="221" t="s">
        <v>53</v>
      </c>
      <c r="P15" s="221" t="s">
        <v>41</v>
      </c>
      <c r="Q15" s="221" t="s">
        <v>42</v>
      </c>
      <c r="R15" s="221" t="s">
        <v>113</v>
      </c>
      <c r="S15" s="221" t="s">
        <v>976</v>
      </c>
      <c r="T15" s="221" t="s">
        <v>977</v>
      </c>
      <c r="U15" s="221" t="s">
        <v>1006</v>
      </c>
      <c r="V15" s="221" t="s">
        <v>32</v>
      </c>
      <c r="W15" s="221" t="s">
        <v>979</v>
      </c>
      <c r="X15" s="221" t="s">
        <v>46</v>
      </c>
      <c r="Y15" s="221" t="s">
        <v>980</v>
      </c>
      <c r="Z15" s="221" t="s">
        <v>981</v>
      </c>
      <c r="AA15" s="221">
        <v>5</v>
      </c>
      <c r="AB15" s="221" t="s">
        <v>982</v>
      </c>
      <c r="AC15" s="221">
        <v>420</v>
      </c>
      <c r="AD15" s="221" t="s">
        <v>116</v>
      </c>
      <c r="AE15" s="221"/>
    </row>
    <row r="16" spans="1:31" ht="15" customHeight="1" x14ac:dyDescent="0.25">
      <c r="A16" s="221" t="s">
        <v>1043</v>
      </c>
      <c r="B16" s="221" t="s">
        <v>159</v>
      </c>
      <c r="C16" s="221">
        <v>8.7999999999999995E-2</v>
      </c>
      <c r="D16" s="221" t="s">
        <v>109</v>
      </c>
      <c r="E16" s="221">
        <v>10</v>
      </c>
      <c r="F16" s="221" t="s">
        <v>93</v>
      </c>
      <c r="G16" s="221"/>
      <c r="H16" s="221"/>
      <c r="I16" s="221" t="s">
        <v>46</v>
      </c>
      <c r="J16" s="221" t="s">
        <v>59</v>
      </c>
      <c r="K16" s="221">
        <v>300</v>
      </c>
      <c r="L16" s="221" t="s">
        <v>34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 t="s">
        <v>976</v>
      </c>
      <c r="T16" s="221" t="s">
        <v>896</v>
      </c>
      <c r="U16" s="221" t="s">
        <v>1007</v>
      </c>
      <c r="V16" s="221" t="s">
        <v>46</v>
      </c>
      <c r="W16" s="221"/>
      <c r="X16" s="221" t="s">
        <v>46</v>
      </c>
      <c r="Y16" s="221" t="s">
        <v>997</v>
      </c>
      <c r="Z16" s="221" t="s">
        <v>986</v>
      </c>
      <c r="AA16" s="221">
        <v>5</v>
      </c>
      <c r="AB16" s="221" t="s">
        <v>987</v>
      </c>
      <c r="AC16" s="221">
        <v>500</v>
      </c>
      <c r="AD16" s="221" t="s">
        <v>116</v>
      </c>
      <c r="AE16" s="221"/>
    </row>
    <row r="17" spans="1:31" ht="15" customHeight="1" x14ac:dyDescent="0.25">
      <c r="A17" s="221" t="s">
        <v>653</v>
      </c>
      <c r="B17" s="221" t="s">
        <v>159</v>
      </c>
      <c r="C17" s="221">
        <v>5.8999999999999997E-2</v>
      </c>
      <c r="D17" s="221" t="s">
        <v>111</v>
      </c>
      <c r="E17" s="221">
        <v>10</v>
      </c>
      <c r="F17" s="221" t="s">
        <v>93</v>
      </c>
      <c r="G17" s="221" t="s">
        <v>626</v>
      </c>
      <c r="H17" s="221"/>
      <c r="I17" s="221" t="s">
        <v>32</v>
      </c>
      <c r="J17" s="221" t="s">
        <v>59</v>
      </c>
      <c r="K17" s="221">
        <v>1500</v>
      </c>
      <c r="L17" s="221" t="s">
        <v>48</v>
      </c>
      <c r="M17" s="221" t="s">
        <v>103</v>
      </c>
      <c r="N17" s="221" t="s">
        <v>52</v>
      </c>
      <c r="O17" s="221" t="s">
        <v>53</v>
      </c>
      <c r="P17" s="221" t="s">
        <v>41</v>
      </c>
      <c r="Q17" s="221" t="s">
        <v>42</v>
      </c>
      <c r="R17" s="221" t="s">
        <v>113</v>
      </c>
      <c r="S17" s="221"/>
      <c r="T17" s="221">
        <v>0</v>
      </c>
      <c r="U17" s="221" t="s">
        <v>632</v>
      </c>
      <c r="V17" s="221" t="s">
        <v>32</v>
      </c>
      <c r="W17" s="221">
        <v>0.01</v>
      </c>
      <c r="X17" s="221" t="s">
        <v>46</v>
      </c>
      <c r="Y17" s="221" t="s">
        <v>628</v>
      </c>
      <c r="Z17" s="221" t="s">
        <v>629</v>
      </c>
      <c r="AA17" s="221">
        <v>2</v>
      </c>
      <c r="AB17" s="221" t="s">
        <v>491</v>
      </c>
      <c r="AC17" s="221">
        <v>207</v>
      </c>
      <c r="AD17" s="221" t="s">
        <v>116</v>
      </c>
      <c r="AE17" s="221"/>
    </row>
    <row r="18" spans="1:31" ht="15" customHeight="1" x14ac:dyDescent="0.25">
      <c r="A18" s="223" t="s">
        <v>337</v>
      </c>
      <c r="B18" s="223" t="s">
        <v>159</v>
      </c>
      <c r="C18" s="223">
        <v>0.09</v>
      </c>
      <c r="D18" s="223" t="s">
        <v>111</v>
      </c>
      <c r="E18" s="223">
        <v>10</v>
      </c>
      <c r="F18" s="223" t="s">
        <v>93</v>
      </c>
      <c r="G18" s="223"/>
      <c r="H18" s="223"/>
      <c r="I18" s="223" t="s">
        <v>32</v>
      </c>
      <c r="J18" s="223" t="s">
        <v>59</v>
      </c>
      <c r="K18" s="223">
        <v>900</v>
      </c>
      <c r="L18" s="223" t="s">
        <v>48</v>
      </c>
      <c r="M18" s="223" t="s">
        <v>103</v>
      </c>
      <c r="N18" s="223" t="s">
        <v>39</v>
      </c>
      <c r="O18" s="223" t="s">
        <v>89</v>
      </c>
      <c r="P18" s="223" t="s">
        <v>41</v>
      </c>
      <c r="Q18" s="223" t="s">
        <v>42</v>
      </c>
      <c r="R18" s="223" t="s">
        <v>113</v>
      </c>
      <c r="S18" s="223">
        <v>2</v>
      </c>
      <c r="T18" s="223">
        <v>5</v>
      </c>
      <c r="U18" s="223" t="s">
        <v>322</v>
      </c>
      <c r="V18" s="223" t="s">
        <v>32</v>
      </c>
      <c r="W18" s="223">
        <v>0.01</v>
      </c>
      <c r="X18" s="223" t="s">
        <v>32</v>
      </c>
      <c r="Y18" s="223" t="s">
        <v>334</v>
      </c>
      <c r="Z18" s="223" t="s">
        <v>335</v>
      </c>
      <c r="AA18" s="223">
        <v>2</v>
      </c>
      <c r="AB18" s="223" t="s">
        <v>336</v>
      </c>
      <c r="AC18" s="223">
        <v>570</v>
      </c>
      <c r="AD18" s="223" t="s">
        <v>116</v>
      </c>
      <c r="AE18" s="223"/>
    </row>
    <row r="19" spans="1:31" ht="15" customHeight="1" x14ac:dyDescent="0.25">
      <c r="A19" s="221" t="s">
        <v>440</v>
      </c>
      <c r="B19" s="221" t="s">
        <v>159</v>
      </c>
      <c r="C19" s="221"/>
      <c r="D19" s="221"/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600</v>
      </c>
      <c r="L19" s="221" t="s">
        <v>35</v>
      </c>
      <c r="M19" s="221" t="s">
        <v>102</v>
      </c>
      <c r="N19" s="221" t="s">
        <v>78</v>
      </c>
      <c r="O19" s="221" t="s">
        <v>85</v>
      </c>
      <c r="P19" s="221" t="s">
        <v>66</v>
      </c>
      <c r="Q19" s="221" t="s">
        <v>42</v>
      </c>
      <c r="R19" s="221" t="s">
        <v>113</v>
      </c>
      <c r="S19" s="221"/>
      <c r="T19" s="221"/>
      <c r="U19" s="221"/>
      <c r="V19" s="221" t="s">
        <v>32</v>
      </c>
      <c r="W19" s="221">
        <v>5.0000000000000001E-3</v>
      </c>
      <c r="X19" s="221" t="s">
        <v>32</v>
      </c>
      <c r="Y19" s="221" t="s">
        <v>441</v>
      </c>
      <c r="Z19" s="221" t="s">
        <v>442</v>
      </c>
      <c r="AA19" s="221">
        <v>20</v>
      </c>
      <c r="AB19" s="221"/>
      <c r="AC19" s="221">
        <v>850</v>
      </c>
      <c r="AD19" s="221" t="s">
        <v>117</v>
      </c>
      <c r="AE19" s="221"/>
    </row>
    <row r="20" spans="1:31" ht="15" customHeight="1" x14ac:dyDescent="0.25">
      <c r="A20" s="221" t="s">
        <v>809</v>
      </c>
      <c r="B20" s="221" t="s">
        <v>159</v>
      </c>
      <c r="C20" s="221">
        <v>5.5E-2</v>
      </c>
      <c r="D20" s="221" t="s">
        <v>109</v>
      </c>
      <c r="E20" s="221"/>
      <c r="F20" s="221" t="s">
        <v>93</v>
      </c>
      <c r="G20" s="221" t="s">
        <v>810</v>
      </c>
      <c r="H20" s="221"/>
      <c r="I20" s="221" t="s">
        <v>46</v>
      </c>
      <c r="J20" s="221" t="s">
        <v>59</v>
      </c>
      <c r="K20" s="221">
        <v>300</v>
      </c>
      <c r="L20" s="221" t="s">
        <v>35</v>
      </c>
      <c r="M20" s="221" t="s">
        <v>103</v>
      </c>
      <c r="N20" s="221" t="s">
        <v>52</v>
      </c>
      <c r="O20" s="221" t="s">
        <v>53</v>
      </c>
      <c r="P20" s="221" t="s">
        <v>77</v>
      </c>
      <c r="Q20" s="221" t="s">
        <v>42</v>
      </c>
      <c r="R20" s="221" t="s">
        <v>113</v>
      </c>
      <c r="S20" s="221"/>
      <c r="T20" s="221"/>
      <c r="U20" s="221" t="s">
        <v>165</v>
      </c>
      <c r="V20" s="221" t="s">
        <v>32</v>
      </c>
      <c r="W20" s="221">
        <v>0.01</v>
      </c>
      <c r="X20" s="221" t="s">
        <v>46</v>
      </c>
      <c r="Y20" s="221" t="s">
        <v>341</v>
      </c>
      <c r="Z20" s="221" t="s">
        <v>811</v>
      </c>
      <c r="AA20" s="221">
        <v>0.5</v>
      </c>
      <c r="AB20" s="221" t="s">
        <v>812</v>
      </c>
      <c r="AC20" s="221">
        <v>700</v>
      </c>
      <c r="AD20" s="221" t="s">
        <v>117</v>
      </c>
      <c r="AE20" s="221"/>
    </row>
    <row r="21" spans="1:31" ht="15" customHeight="1" x14ac:dyDescent="0.25">
      <c r="A21" s="221" t="s">
        <v>311</v>
      </c>
      <c r="B21" s="221" t="s">
        <v>159</v>
      </c>
      <c r="C21" s="221">
        <v>4.9000000000000002E-2</v>
      </c>
      <c r="D21" s="221" t="s">
        <v>111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180</v>
      </c>
      <c r="L21" s="221" t="s">
        <v>35</v>
      </c>
      <c r="M21" s="221" t="s">
        <v>103</v>
      </c>
      <c r="N21" s="221" t="s">
        <v>52</v>
      </c>
      <c r="O21" s="221" t="s">
        <v>53</v>
      </c>
      <c r="P21" s="221" t="s">
        <v>41</v>
      </c>
      <c r="Q21" s="221" t="s">
        <v>42</v>
      </c>
      <c r="R21" s="221" t="s">
        <v>113</v>
      </c>
      <c r="S21" s="221">
        <v>6</v>
      </c>
      <c r="T21" s="221"/>
      <c r="U21" s="221"/>
      <c r="V21" s="221" t="s">
        <v>32</v>
      </c>
      <c r="W21" s="221">
        <v>5.0000000000000001E-3</v>
      </c>
      <c r="X21" s="221"/>
      <c r="Y21" s="221" t="s">
        <v>312</v>
      </c>
      <c r="Z21" s="221" t="s">
        <v>313</v>
      </c>
      <c r="AA21" s="221">
        <v>2</v>
      </c>
      <c r="AB21" s="221"/>
      <c r="AC21" s="221"/>
      <c r="AD21" s="221"/>
      <c r="AE21" s="221"/>
    </row>
    <row r="22" spans="1:31" ht="15" customHeight="1" x14ac:dyDescent="0.25">
      <c r="A22" s="221" t="s">
        <v>1116</v>
      </c>
      <c r="B22" s="221" t="s">
        <v>159</v>
      </c>
      <c r="C22" s="221"/>
      <c r="D22" s="221"/>
      <c r="E22" s="221">
        <v>5</v>
      </c>
      <c r="F22" s="221" t="s">
        <v>97</v>
      </c>
      <c r="G22" s="221"/>
      <c r="H22" s="221"/>
      <c r="I22" s="221" t="s">
        <v>46</v>
      </c>
      <c r="J22" s="221" t="s">
        <v>59</v>
      </c>
      <c r="K22" s="221">
        <v>900</v>
      </c>
      <c r="L22" s="221" t="s">
        <v>1118</v>
      </c>
      <c r="M22" s="221" t="s">
        <v>103</v>
      </c>
      <c r="N22" s="221" t="s">
        <v>39</v>
      </c>
      <c r="O22" s="221" t="s">
        <v>40</v>
      </c>
      <c r="P22" s="221" t="s">
        <v>41</v>
      </c>
      <c r="Q22" s="221" t="s">
        <v>42</v>
      </c>
      <c r="R22" s="221" t="s">
        <v>100</v>
      </c>
      <c r="S22" s="221"/>
      <c r="T22" s="221"/>
      <c r="U22" s="221" t="s">
        <v>1117</v>
      </c>
      <c r="V22" s="221" t="s">
        <v>46</v>
      </c>
      <c r="W22" s="221"/>
      <c r="X22" s="221" t="s">
        <v>32</v>
      </c>
      <c r="Y22" s="221"/>
      <c r="Z22" s="221"/>
      <c r="AA22" s="221"/>
      <c r="AB22" s="221"/>
      <c r="AC22" s="221"/>
      <c r="AD22" s="221"/>
      <c r="AE22" s="221"/>
    </row>
    <row r="23" spans="1:31" ht="15" customHeight="1" x14ac:dyDescent="0.25">
      <c r="A23" s="221" t="s">
        <v>470</v>
      </c>
      <c r="B23" s="221" t="s">
        <v>159</v>
      </c>
      <c r="C23" s="221">
        <v>7.4999999999999997E-2</v>
      </c>
      <c r="D23" s="221" t="s">
        <v>111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300</v>
      </c>
      <c r="L23" s="221" t="s">
        <v>48</v>
      </c>
      <c r="M23" s="221" t="s">
        <v>103</v>
      </c>
      <c r="N23" s="221" t="s">
        <v>52</v>
      </c>
      <c r="O23" s="221" t="s">
        <v>53</v>
      </c>
      <c r="P23" s="221" t="s">
        <v>41</v>
      </c>
      <c r="Q23" s="221" t="s">
        <v>42</v>
      </c>
      <c r="R23" s="221" t="s">
        <v>113</v>
      </c>
      <c r="S23" s="221">
        <v>6</v>
      </c>
      <c r="T23" s="221"/>
      <c r="U23" s="221"/>
      <c r="V23" s="221" t="s">
        <v>32</v>
      </c>
      <c r="W23" s="221">
        <v>0.01</v>
      </c>
      <c r="X23" s="221" t="s">
        <v>46</v>
      </c>
      <c r="Y23" s="221" t="s">
        <v>471</v>
      </c>
      <c r="Z23" s="221" t="s">
        <v>472</v>
      </c>
      <c r="AA23" s="221">
        <v>1</v>
      </c>
      <c r="AB23" s="221" t="s">
        <v>127</v>
      </c>
      <c r="AC23" s="221">
        <v>450</v>
      </c>
      <c r="AD23" s="221" t="s">
        <v>117</v>
      </c>
      <c r="AE23" s="221"/>
    </row>
    <row r="24" spans="1:31" ht="15" customHeight="1" x14ac:dyDescent="0.25">
      <c r="A24" s="221" t="s">
        <v>862</v>
      </c>
      <c r="B24" s="221" t="s">
        <v>159</v>
      </c>
      <c r="C24" s="221">
        <v>6.6000000000000003E-2</v>
      </c>
      <c r="D24" s="221" t="s">
        <v>822</v>
      </c>
      <c r="E24" s="221">
        <v>10</v>
      </c>
      <c r="F24" s="221" t="s">
        <v>93</v>
      </c>
      <c r="G24" s="221"/>
      <c r="H24" s="221"/>
      <c r="I24" s="221" t="s">
        <v>415</v>
      </c>
      <c r="J24" s="221" t="s">
        <v>823</v>
      </c>
      <c r="K24" s="221">
        <v>300</v>
      </c>
      <c r="L24" s="221" t="s">
        <v>860</v>
      </c>
      <c r="M24" s="221" t="s">
        <v>103</v>
      </c>
      <c r="N24" s="221" t="s">
        <v>837</v>
      </c>
      <c r="O24" s="221" t="s">
        <v>838</v>
      </c>
      <c r="P24" s="221" t="s">
        <v>824</v>
      </c>
      <c r="Q24" s="221"/>
      <c r="R24" s="221" t="s">
        <v>839</v>
      </c>
      <c r="S24" s="221"/>
      <c r="T24" s="221"/>
      <c r="U24" s="221" t="s">
        <v>574</v>
      </c>
      <c r="V24" s="221" t="s">
        <v>826</v>
      </c>
      <c r="W24" s="221" t="s">
        <v>397</v>
      </c>
      <c r="X24" s="221" t="s">
        <v>415</v>
      </c>
      <c r="Y24" s="221" t="s">
        <v>840</v>
      </c>
      <c r="Z24" s="221" t="s">
        <v>841</v>
      </c>
      <c r="AA24" s="221">
        <v>3</v>
      </c>
      <c r="AB24" s="221" t="s">
        <v>842</v>
      </c>
      <c r="AC24" s="221">
        <v>400</v>
      </c>
      <c r="AD24" s="221" t="s">
        <v>830</v>
      </c>
      <c r="AE24" s="221"/>
    </row>
    <row r="25" spans="1:31" ht="15" customHeight="1" x14ac:dyDescent="0.25">
      <c r="A25" s="221" t="s">
        <v>280</v>
      </c>
      <c r="B25" s="221" t="s">
        <v>159</v>
      </c>
      <c r="C25" s="221">
        <v>6.0999999999999999E-2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120</v>
      </c>
      <c r="L25" s="221" t="s">
        <v>48</v>
      </c>
      <c r="M25" s="221" t="s">
        <v>103</v>
      </c>
      <c r="N25" s="221" t="s">
        <v>52</v>
      </c>
      <c r="O25" s="221" t="s">
        <v>53</v>
      </c>
      <c r="P25" s="221" t="s">
        <v>41</v>
      </c>
      <c r="Q25" s="221" t="s">
        <v>42</v>
      </c>
      <c r="R25" s="221" t="s">
        <v>113</v>
      </c>
      <c r="S25" s="221">
        <v>1E-3</v>
      </c>
      <c r="T25" s="221"/>
      <c r="U25" s="221" t="s">
        <v>233</v>
      </c>
      <c r="V25" s="221" t="s">
        <v>32</v>
      </c>
      <c r="W25" s="221">
        <v>3.0000000000000001E-3</v>
      </c>
      <c r="X25" s="221" t="s">
        <v>46</v>
      </c>
      <c r="Y25" s="221" t="s">
        <v>230</v>
      </c>
      <c r="Z25" s="221" t="s">
        <v>228</v>
      </c>
      <c r="AA25" s="221">
        <v>2</v>
      </c>
      <c r="AB25" s="221" t="s">
        <v>127</v>
      </c>
      <c r="AC25" s="221">
        <v>297</v>
      </c>
      <c r="AD25" s="221" t="s">
        <v>116</v>
      </c>
      <c r="AE25" s="221"/>
    </row>
    <row r="26" spans="1:31" ht="15" customHeight="1" x14ac:dyDescent="0.25">
      <c r="A26" s="221" t="s">
        <v>1216</v>
      </c>
      <c r="B26" s="221" t="s">
        <v>159</v>
      </c>
      <c r="C26" s="221">
        <v>6.4000000000000001E-2</v>
      </c>
      <c r="D26" s="221" t="s">
        <v>110</v>
      </c>
      <c r="E26" s="221">
        <v>10</v>
      </c>
      <c r="F26" s="221" t="s">
        <v>93</v>
      </c>
      <c r="G26" s="221"/>
      <c r="H26" s="221"/>
      <c r="I26" s="221" t="s">
        <v>32</v>
      </c>
      <c r="J26" s="221" t="s">
        <v>59</v>
      </c>
      <c r="K26" s="221">
        <v>600</v>
      </c>
      <c r="L26" s="221" t="s">
        <v>35</v>
      </c>
      <c r="M26" s="221" t="s">
        <v>102</v>
      </c>
      <c r="N26" s="221" t="s">
        <v>52</v>
      </c>
      <c r="O26" s="221" t="s">
        <v>85</v>
      </c>
      <c r="P26" s="221" t="s">
        <v>66</v>
      </c>
      <c r="Q26" s="221" t="s">
        <v>42</v>
      </c>
      <c r="R26" s="221" t="s">
        <v>113</v>
      </c>
      <c r="S26" s="221">
        <v>-4.2999999999999997E-2</v>
      </c>
      <c r="T26" s="221">
        <v>-1.56</v>
      </c>
      <c r="U26" s="221" t="s">
        <v>1237</v>
      </c>
      <c r="V26" s="221" t="s">
        <v>32</v>
      </c>
      <c r="W26" s="221">
        <v>0.01</v>
      </c>
      <c r="X26" s="221" t="s">
        <v>32</v>
      </c>
      <c r="Y26" s="221" t="s">
        <v>1221</v>
      </c>
      <c r="Z26" s="221" t="s">
        <v>1222</v>
      </c>
      <c r="AA26" s="221">
        <v>5</v>
      </c>
      <c r="AB26" s="221" t="s">
        <v>216</v>
      </c>
      <c r="AC26" s="221">
        <v>842</v>
      </c>
      <c r="AD26" s="221" t="s">
        <v>116</v>
      </c>
      <c r="AE26" s="221"/>
    </row>
    <row r="27" spans="1:31" ht="15" customHeight="1" x14ac:dyDescent="0.25">
      <c r="A27" s="221" t="s">
        <v>288</v>
      </c>
      <c r="B27" s="221" t="s">
        <v>159</v>
      </c>
      <c r="C27" s="221">
        <v>7.3999999999999996E-2</v>
      </c>
      <c r="D27" s="221" t="s">
        <v>111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60</v>
      </c>
      <c r="L27" s="221" t="s">
        <v>48</v>
      </c>
      <c r="M27" s="221" t="s">
        <v>103</v>
      </c>
      <c r="N27" s="221" t="s">
        <v>52</v>
      </c>
      <c r="O27" s="221" t="s">
        <v>53</v>
      </c>
      <c r="P27" s="221" t="s">
        <v>41</v>
      </c>
      <c r="Q27" s="221" t="s">
        <v>42</v>
      </c>
      <c r="R27" s="221" t="s">
        <v>113</v>
      </c>
      <c r="S27" s="221"/>
      <c r="T27" s="221"/>
      <c r="U27" s="221"/>
      <c r="V27" s="221" t="s">
        <v>32</v>
      </c>
      <c r="W27" s="221" t="s">
        <v>281</v>
      </c>
      <c r="X27" s="221" t="s">
        <v>46</v>
      </c>
      <c r="Y27" s="221"/>
      <c r="Z27" s="221"/>
      <c r="AA27" s="221">
        <v>10</v>
      </c>
      <c r="AB27" s="221"/>
      <c r="AC27" s="221" t="s">
        <v>282</v>
      </c>
      <c r="AD27" s="221" t="s">
        <v>116</v>
      </c>
      <c r="AE27" s="221"/>
    </row>
    <row r="28" spans="1:31" ht="15" customHeight="1" x14ac:dyDescent="0.25">
      <c r="A28" s="221" t="s">
        <v>1262</v>
      </c>
      <c r="B28" s="221" t="s">
        <v>159</v>
      </c>
      <c r="C28" s="221">
        <v>7.9899999999999999E-2</v>
      </c>
      <c r="D28" s="221" t="s">
        <v>111</v>
      </c>
      <c r="E28" s="221">
        <v>15</v>
      </c>
      <c r="F28" s="221" t="s">
        <v>93</v>
      </c>
      <c r="G28" s="221" t="s">
        <v>1263</v>
      </c>
      <c r="H28" s="221" t="s">
        <v>1263</v>
      </c>
      <c r="I28" s="221" t="s">
        <v>32</v>
      </c>
      <c r="J28" s="221" t="s">
        <v>70</v>
      </c>
      <c r="K28" s="221">
        <v>660</v>
      </c>
      <c r="L28" s="221" t="s">
        <v>35</v>
      </c>
      <c r="M28" s="221" t="s">
        <v>103</v>
      </c>
      <c r="N28" s="221" t="s">
        <v>52</v>
      </c>
      <c r="O28" s="221" t="s">
        <v>53</v>
      </c>
      <c r="P28" s="221" t="s">
        <v>41</v>
      </c>
      <c r="Q28" s="221" t="s">
        <v>42</v>
      </c>
      <c r="R28" s="221" t="s">
        <v>113</v>
      </c>
      <c r="S28" s="221">
        <v>0.72</v>
      </c>
      <c r="T28" s="221" t="s">
        <v>1263</v>
      </c>
      <c r="U28" s="221" t="s">
        <v>165</v>
      </c>
      <c r="V28" s="221" t="s">
        <v>32</v>
      </c>
      <c r="W28" s="221">
        <v>0.01</v>
      </c>
      <c r="X28" s="221" t="s">
        <v>46</v>
      </c>
      <c r="Y28" s="221" t="s">
        <v>1264</v>
      </c>
      <c r="Z28" s="221" t="s">
        <v>1265</v>
      </c>
      <c r="AA28" s="221" t="s">
        <v>1266</v>
      </c>
      <c r="AB28" s="221" t="s">
        <v>491</v>
      </c>
      <c r="AC28" s="221">
        <v>102</v>
      </c>
      <c r="AD28" s="221" t="s">
        <v>115</v>
      </c>
      <c r="AE28" s="221"/>
    </row>
    <row r="29" spans="1:31" ht="15" customHeight="1" x14ac:dyDescent="0.25">
      <c r="A29" s="221" t="s">
        <v>777</v>
      </c>
      <c r="B29" s="221" t="s">
        <v>159</v>
      </c>
      <c r="C29" s="221">
        <v>0.01</v>
      </c>
      <c r="D29" s="221" t="s">
        <v>111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900</v>
      </c>
      <c r="L29" s="221" t="s">
        <v>48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113</v>
      </c>
      <c r="S29" s="221"/>
      <c r="T29" s="221"/>
      <c r="U29" s="221"/>
      <c r="V29" s="221" t="s">
        <v>32</v>
      </c>
      <c r="W29" s="221">
        <v>5.0000000000000001E-3</v>
      </c>
      <c r="X29" s="221" t="s">
        <v>46</v>
      </c>
      <c r="Y29" s="221" t="s">
        <v>781</v>
      </c>
      <c r="Z29" s="221" t="s">
        <v>220</v>
      </c>
      <c r="AA29" s="221">
        <v>5</v>
      </c>
      <c r="AB29" s="221" t="s">
        <v>782</v>
      </c>
      <c r="AC29" s="221">
        <v>500</v>
      </c>
      <c r="AD29" s="221" t="s">
        <v>116</v>
      </c>
      <c r="AE29" s="221"/>
    </row>
    <row r="30" spans="1:31" ht="15" customHeight="1" x14ac:dyDescent="0.25">
      <c r="A30" s="221" t="s">
        <v>439</v>
      </c>
      <c r="B30" s="221" t="s">
        <v>159</v>
      </c>
      <c r="C30" s="221">
        <v>6.5000000000000002E-2</v>
      </c>
      <c r="D30" s="221"/>
      <c r="E30" s="221">
        <v>10</v>
      </c>
      <c r="F30" s="221" t="s">
        <v>93</v>
      </c>
      <c r="G30" s="221"/>
      <c r="H30" s="221"/>
      <c r="I30" s="221"/>
      <c r="J30" s="221"/>
      <c r="K30" s="221">
        <v>60</v>
      </c>
      <c r="L30" s="221" t="s">
        <v>433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113</v>
      </c>
      <c r="S30" s="221"/>
      <c r="T30" s="221"/>
      <c r="U30" s="221" t="s">
        <v>165</v>
      </c>
      <c r="V30" s="221" t="s">
        <v>32</v>
      </c>
      <c r="W30" s="221">
        <v>0.01</v>
      </c>
      <c r="X30" s="221" t="s">
        <v>46</v>
      </c>
      <c r="Y30" s="221" t="s">
        <v>434</v>
      </c>
      <c r="Z30" s="221" t="s">
        <v>435</v>
      </c>
      <c r="AA30" s="221">
        <v>5</v>
      </c>
      <c r="AB30" s="221" t="s">
        <v>436</v>
      </c>
      <c r="AC30" s="221">
        <v>192</v>
      </c>
      <c r="AD30" s="221" t="s">
        <v>437</v>
      </c>
      <c r="AE30" s="221"/>
    </row>
    <row r="31" spans="1:31" ht="15" customHeight="1" x14ac:dyDescent="0.25">
      <c r="A31" s="221" t="s">
        <v>899</v>
      </c>
      <c r="B31" s="221" t="s">
        <v>159</v>
      </c>
      <c r="C31" s="221">
        <v>7.8E-2</v>
      </c>
      <c r="D31" s="221" t="s">
        <v>900</v>
      </c>
      <c r="E31" s="221">
        <v>10</v>
      </c>
      <c r="F31" s="221" t="s">
        <v>901</v>
      </c>
      <c r="G31" s="221"/>
      <c r="H31" s="221"/>
      <c r="I31" s="221" t="s">
        <v>902</v>
      </c>
      <c r="J31" s="221" t="s">
        <v>59</v>
      </c>
      <c r="K31" s="221">
        <v>300</v>
      </c>
      <c r="L31" s="221" t="s">
        <v>903</v>
      </c>
      <c r="M31" s="221" t="s">
        <v>103</v>
      </c>
      <c r="N31" s="221" t="s">
        <v>52</v>
      </c>
      <c r="O31" s="221" t="s">
        <v>904</v>
      </c>
      <c r="P31" s="221" t="s">
        <v>824</v>
      </c>
      <c r="Q31" s="221" t="s">
        <v>42</v>
      </c>
      <c r="R31" s="221" t="s">
        <v>113</v>
      </c>
      <c r="S31" s="221"/>
      <c r="T31" s="221"/>
      <c r="U31" s="221"/>
      <c r="V31" s="221" t="s">
        <v>905</v>
      </c>
      <c r="W31" s="221">
        <v>0.01</v>
      </c>
      <c r="X31" s="221" t="s">
        <v>906</v>
      </c>
      <c r="Y31" s="221" t="s">
        <v>907</v>
      </c>
      <c r="Z31" s="221" t="s">
        <v>908</v>
      </c>
      <c r="AA31" s="221">
        <v>5</v>
      </c>
      <c r="AB31" s="221" t="s">
        <v>909</v>
      </c>
      <c r="AC31" s="221">
        <v>309</v>
      </c>
      <c r="AD31" s="221"/>
      <c r="AE31" s="221"/>
    </row>
    <row r="32" spans="1:31" ht="15" customHeight="1" x14ac:dyDescent="0.25">
      <c r="A32" s="221" t="s">
        <v>920</v>
      </c>
      <c r="B32" s="221" t="s">
        <v>159</v>
      </c>
      <c r="C32" s="222">
        <v>5.1999999999999998E-2</v>
      </c>
      <c r="D32" s="221" t="s">
        <v>110</v>
      </c>
      <c r="E32" s="222">
        <v>15</v>
      </c>
      <c r="F32" s="221" t="s">
        <v>915</v>
      </c>
      <c r="G32" s="221"/>
      <c r="H32" s="221"/>
      <c r="I32" s="221" t="s">
        <v>46</v>
      </c>
      <c r="J32" s="221" t="s">
        <v>59</v>
      </c>
      <c r="K32" s="221" t="s">
        <v>916</v>
      </c>
      <c r="L32" s="221" t="s">
        <v>48</v>
      </c>
      <c r="M32" s="221" t="s">
        <v>103</v>
      </c>
      <c r="N32" s="221" t="s">
        <v>52</v>
      </c>
      <c r="O32" s="221" t="s">
        <v>53</v>
      </c>
      <c r="P32" s="221" t="s">
        <v>41</v>
      </c>
      <c r="Q32" s="221" t="s">
        <v>42</v>
      </c>
      <c r="R32" s="221" t="s">
        <v>100</v>
      </c>
      <c r="S32" s="221">
        <v>6</v>
      </c>
      <c r="T32" s="221"/>
      <c r="U32" s="221" t="s">
        <v>917</v>
      </c>
      <c r="V32" s="221" t="s">
        <v>32</v>
      </c>
      <c r="W32" s="221">
        <v>0.01</v>
      </c>
      <c r="X32" s="221" t="s">
        <v>46</v>
      </c>
      <c r="Y32" s="221" t="s">
        <v>918</v>
      </c>
      <c r="Z32" s="221" t="s">
        <v>919</v>
      </c>
      <c r="AA32" s="221">
        <v>2</v>
      </c>
      <c r="AB32" s="221" t="s">
        <v>216</v>
      </c>
      <c r="AC32" s="222">
        <v>530</v>
      </c>
      <c r="AD32" s="221" t="s">
        <v>116</v>
      </c>
      <c r="AE32" s="221"/>
    </row>
    <row r="33" spans="1:31" ht="15" customHeight="1" x14ac:dyDescent="0.25">
      <c r="A33" s="221" t="s">
        <v>480</v>
      </c>
      <c r="B33" s="221" t="s">
        <v>159</v>
      </c>
      <c r="C33" s="221">
        <v>0.08</v>
      </c>
      <c r="D33" s="221" t="s">
        <v>111</v>
      </c>
      <c r="E33" s="221">
        <v>10</v>
      </c>
      <c r="F33" s="221" t="s">
        <v>93</v>
      </c>
      <c r="G33" s="221"/>
      <c r="H33" s="221"/>
      <c r="I33" s="221" t="s">
        <v>32</v>
      </c>
      <c r="J33" s="221" t="s">
        <v>59</v>
      </c>
      <c r="K33" s="221">
        <v>120</v>
      </c>
      <c r="L33" s="221" t="s">
        <v>34</v>
      </c>
      <c r="M33" s="221" t="s">
        <v>103</v>
      </c>
      <c r="N33" s="221" t="s">
        <v>52</v>
      </c>
      <c r="O33" s="221" t="s">
        <v>53</v>
      </c>
      <c r="P33" s="221" t="s">
        <v>41</v>
      </c>
      <c r="Q33" s="221" t="s">
        <v>42</v>
      </c>
      <c r="R33" s="221" t="s">
        <v>113</v>
      </c>
      <c r="S33" s="221"/>
      <c r="T33" s="221"/>
      <c r="U33" s="221"/>
      <c r="V33" s="221" t="s">
        <v>32</v>
      </c>
      <c r="W33" s="221">
        <v>0.01</v>
      </c>
      <c r="X33" s="221" t="s">
        <v>32</v>
      </c>
      <c r="Y33" s="221" t="s">
        <v>489</v>
      </c>
      <c r="Z33" s="221" t="s">
        <v>490</v>
      </c>
      <c r="AA33" s="221">
        <v>1</v>
      </c>
      <c r="AB33" s="221" t="s">
        <v>491</v>
      </c>
      <c r="AC33" s="221">
        <v>220</v>
      </c>
      <c r="AD33" s="221"/>
      <c r="AE33" s="221"/>
    </row>
    <row r="34" spans="1:31" ht="15" customHeight="1" x14ac:dyDescent="0.25">
      <c r="A34" s="221" t="s">
        <v>575</v>
      </c>
      <c r="B34" s="221" t="s">
        <v>159</v>
      </c>
      <c r="C34" s="221"/>
      <c r="D34" s="221"/>
      <c r="E34" s="221">
        <v>10</v>
      </c>
      <c r="F34" s="221" t="s">
        <v>93</v>
      </c>
      <c r="G34" s="221"/>
      <c r="H34" s="221"/>
      <c r="I34" s="221" t="s">
        <v>46</v>
      </c>
      <c r="J34" s="221" t="s">
        <v>70</v>
      </c>
      <c r="K34" s="221">
        <v>300</v>
      </c>
      <c r="L34" s="221" t="s">
        <v>48</v>
      </c>
      <c r="M34" s="221" t="s">
        <v>103</v>
      </c>
      <c r="N34" s="221" t="s">
        <v>52</v>
      </c>
      <c r="O34" s="221" t="s">
        <v>53</v>
      </c>
      <c r="P34" s="221" t="s">
        <v>41</v>
      </c>
      <c r="Q34" s="221" t="s">
        <v>42</v>
      </c>
      <c r="R34" s="221" t="s">
        <v>100</v>
      </c>
      <c r="S34" s="221"/>
      <c r="T34" s="221"/>
      <c r="U34" s="221"/>
      <c r="V34" s="221" t="s">
        <v>46</v>
      </c>
      <c r="W34" s="221"/>
      <c r="X34" s="221" t="s">
        <v>32</v>
      </c>
      <c r="Y34" s="221" t="s">
        <v>554</v>
      </c>
      <c r="Z34" s="221" t="s">
        <v>555</v>
      </c>
      <c r="AA34" s="225">
        <v>44597</v>
      </c>
      <c r="AB34" s="221" t="s">
        <v>556</v>
      </c>
      <c r="AC34" s="221">
        <v>350</v>
      </c>
      <c r="AD34" s="221" t="s">
        <v>116</v>
      </c>
      <c r="AE34" s="221"/>
    </row>
    <row r="35" spans="1:31" ht="15" customHeight="1" x14ac:dyDescent="0.25">
      <c r="A35" s="221" t="s">
        <v>1247</v>
      </c>
      <c r="B35" s="221" t="s">
        <v>159</v>
      </c>
      <c r="C35" s="221">
        <v>5.1999999999999998E-2</v>
      </c>
      <c r="D35" s="221" t="s">
        <v>110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60</v>
      </c>
      <c r="L35" s="221" t="s">
        <v>34</v>
      </c>
      <c r="M35" s="221" t="s">
        <v>103</v>
      </c>
      <c r="N35" s="221" t="s">
        <v>52</v>
      </c>
      <c r="O35" s="221" t="s">
        <v>53</v>
      </c>
      <c r="P35" s="221" t="s">
        <v>41</v>
      </c>
      <c r="Q35" s="221" t="s">
        <v>42</v>
      </c>
      <c r="R35" s="221" t="s">
        <v>113</v>
      </c>
      <c r="S35" s="221">
        <v>0</v>
      </c>
      <c r="T35" s="221"/>
      <c r="U35" s="221" t="s">
        <v>165</v>
      </c>
      <c r="V35" s="221" t="s">
        <v>32</v>
      </c>
      <c r="W35" s="221">
        <v>0.01</v>
      </c>
      <c r="X35" s="221" t="s">
        <v>46</v>
      </c>
      <c r="Y35" s="221" t="s">
        <v>1248</v>
      </c>
      <c r="Z35" s="221" t="s">
        <v>716</v>
      </c>
      <c r="AA35" s="221">
        <v>1</v>
      </c>
      <c r="AB35" s="221" t="s">
        <v>526</v>
      </c>
      <c r="AC35" s="221">
        <v>438</v>
      </c>
      <c r="AD35" s="221" t="s">
        <v>117</v>
      </c>
      <c r="AE35" s="221"/>
    </row>
    <row r="36" spans="1:31" ht="15" customHeight="1" x14ac:dyDescent="0.25">
      <c r="A36" s="221" t="s">
        <v>338</v>
      </c>
      <c r="B36" s="221" t="s">
        <v>159</v>
      </c>
      <c r="C36" s="221">
        <v>5.1999999999999998E-2</v>
      </c>
      <c r="D36" s="221" t="s">
        <v>111</v>
      </c>
      <c r="E36" s="221">
        <v>10</v>
      </c>
      <c r="F36" s="221" t="s">
        <v>96</v>
      </c>
      <c r="G36" s="221"/>
      <c r="H36" s="221"/>
      <c r="I36" s="221" t="s">
        <v>32</v>
      </c>
      <c r="J36" s="221" t="s">
        <v>59</v>
      </c>
      <c r="K36" s="221">
        <v>3</v>
      </c>
      <c r="L36" s="221" t="s">
        <v>339</v>
      </c>
      <c r="M36" s="221" t="s">
        <v>103</v>
      </c>
      <c r="N36" s="221" t="s">
        <v>52</v>
      </c>
      <c r="O36" s="221" t="s">
        <v>53</v>
      </c>
      <c r="P36" s="221" t="s">
        <v>41</v>
      </c>
      <c r="Q36" s="221" t="s">
        <v>42</v>
      </c>
      <c r="R36" s="221" t="s">
        <v>113</v>
      </c>
      <c r="S36" s="221">
        <v>0</v>
      </c>
      <c r="T36" s="221"/>
      <c r="U36" s="221" t="s">
        <v>165</v>
      </c>
      <c r="V36" s="221" t="s">
        <v>32</v>
      </c>
      <c r="W36" s="221"/>
      <c r="X36" s="221"/>
      <c r="Y36" s="221" t="s">
        <v>230</v>
      </c>
      <c r="Z36" s="221" t="s">
        <v>340</v>
      </c>
      <c r="AA36" s="221">
        <v>1</v>
      </c>
      <c r="AB36" s="221" t="s">
        <v>216</v>
      </c>
      <c r="AC36" s="221">
        <v>523</v>
      </c>
      <c r="AD36" s="221" t="s">
        <v>116</v>
      </c>
      <c r="AE36" s="221"/>
    </row>
    <row r="37" spans="1:31" ht="15" customHeight="1" x14ac:dyDescent="0.25">
      <c r="A37" s="221" t="s">
        <v>289</v>
      </c>
      <c r="B37" s="221" t="s">
        <v>159</v>
      </c>
      <c r="C37" s="221">
        <v>8.7999999999999995E-2</v>
      </c>
      <c r="D37" s="221" t="s">
        <v>290</v>
      </c>
      <c r="E37" s="221">
        <v>10</v>
      </c>
      <c r="F37" s="221" t="s">
        <v>93</v>
      </c>
      <c r="G37" s="221"/>
      <c r="H37" s="221"/>
      <c r="I37" s="221" t="s">
        <v>32</v>
      </c>
      <c r="J37" s="221" t="s">
        <v>59</v>
      </c>
      <c r="K37" s="221">
        <v>360</v>
      </c>
      <c r="L37" s="221" t="s">
        <v>35</v>
      </c>
      <c r="M37" s="221" t="s">
        <v>103</v>
      </c>
      <c r="N37" s="221" t="s">
        <v>52</v>
      </c>
      <c r="O37" s="221" t="s">
        <v>53</v>
      </c>
      <c r="P37" s="221" t="s">
        <v>41</v>
      </c>
      <c r="Q37" s="221" t="s">
        <v>42</v>
      </c>
      <c r="R37" s="221" t="s">
        <v>113</v>
      </c>
      <c r="S37" s="221"/>
      <c r="T37" s="221"/>
      <c r="U37" s="221"/>
      <c r="V37" s="221" t="s">
        <v>32</v>
      </c>
      <c r="W37" s="221">
        <v>5.0000000000000001E-3</v>
      </c>
      <c r="X37" s="221" t="s">
        <v>46</v>
      </c>
      <c r="Y37" s="221" t="s">
        <v>306</v>
      </c>
      <c r="Z37" s="221"/>
      <c r="AA37" s="221">
        <v>1</v>
      </c>
      <c r="AB37" s="221" t="s">
        <v>127</v>
      </c>
      <c r="AC37" s="221"/>
      <c r="AD37" s="221" t="s">
        <v>117</v>
      </c>
      <c r="AE37" s="221"/>
    </row>
    <row r="38" spans="1:31" ht="15" customHeight="1" x14ac:dyDescent="0.25">
      <c r="A38" s="221" t="s">
        <v>808</v>
      </c>
      <c r="B38" s="221" t="s">
        <v>159</v>
      </c>
      <c r="C38" s="221">
        <v>0.63400000000000001</v>
      </c>
      <c r="D38" s="221" t="s">
        <v>111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308</v>
      </c>
      <c r="L38" s="221" t="s">
        <v>48</v>
      </c>
      <c r="M38" s="221" t="s">
        <v>103</v>
      </c>
      <c r="N38" s="221" t="s">
        <v>39</v>
      </c>
      <c r="O38" s="221" t="s">
        <v>803</v>
      </c>
      <c r="P38" s="221" t="s">
        <v>41</v>
      </c>
      <c r="Q38" s="221" t="s">
        <v>42</v>
      </c>
      <c r="R38" s="221" t="s">
        <v>113</v>
      </c>
      <c r="S38" s="221">
        <v>0</v>
      </c>
      <c r="T38" s="221">
        <v>0.15</v>
      </c>
      <c r="U38" s="221" t="s">
        <v>664</v>
      </c>
      <c r="V38" s="221" t="s">
        <v>32</v>
      </c>
      <c r="W38" s="221">
        <v>0.01</v>
      </c>
      <c r="X38" s="221" t="s">
        <v>32</v>
      </c>
      <c r="Y38" s="221" t="s">
        <v>804</v>
      </c>
      <c r="Z38" s="221" t="s">
        <v>801</v>
      </c>
      <c r="AA38" s="221">
        <v>1</v>
      </c>
      <c r="AB38" s="221" t="s">
        <v>805</v>
      </c>
      <c r="AC38" s="221">
        <v>665</v>
      </c>
      <c r="AD38" s="221" t="s">
        <v>116</v>
      </c>
      <c r="AE38" s="221"/>
    </row>
    <row r="39" spans="1:31" ht="15" customHeight="1" x14ac:dyDescent="0.25">
      <c r="A39" s="221" t="s">
        <v>808</v>
      </c>
      <c r="B39" s="221" t="s">
        <v>159</v>
      </c>
      <c r="C39" s="224">
        <v>3.9600000000000003E-2</v>
      </c>
      <c r="D39" s="221" t="s">
        <v>111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59</v>
      </c>
      <c r="K39" s="221">
        <v>300</v>
      </c>
      <c r="L39" s="221" t="s">
        <v>48</v>
      </c>
      <c r="M39" s="221" t="s">
        <v>102</v>
      </c>
      <c r="N39" s="221" t="s">
        <v>39</v>
      </c>
      <c r="O39" s="221" t="s">
        <v>85</v>
      </c>
      <c r="P39" s="221" t="s">
        <v>66</v>
      </c>
      <c r="Q39" s="221" t="s">
        <v>42</v>
      </c>
      <c r="R39" s="221" t="s">
        <v>113</v>
      </c>
      <c r="S39" s="221">
        <v>-0.05</v>
      </c>
      <c r="T39" s="221">
        <v>0.51</v>
      </c>
      <c r="U39" s="221" t="s">
        <v>664</v>
      </c>
      <c r="V39" s="221" t="s">
        <v>46</v>
      </c>
      <c r="W39" s="221" t="s">
        <v>787</v>
      </c>
      <c r="X39" s="221" t="s">
        <v>32</v>
      </c>
      <c r="Y39" s="221" t="s">
        <v>788</v>
      </c>
      <c r="Z39" s="221" t="s">
        <v>789</v>
      </c>
      <c r="AA39" s="221">
        <v>5</v>
      </c>
      <c r="AB39" s="221" t="s">
        <v>790</v>
      </c>
      <c r="AC39" s="221">
        <v>942</v>
      </c>
      <c r="AD39" s="221" t="s">
        <v>116</v>
      </c>
      <c r="AE39" s="221"/>
    </row>
    <row r="40" spans="1:31" ht="15" customHeight="1" x14ac:dyDescent="0.25">
      <c r="A40" s="221" t="s">
        <v>692</v>
      </c>
      <c r="B40" s="221" t="s">
        <v>159</v>
      </c>
      <c r="C40" s="221">
        <v>6.25E-2</v>
      </c>
      <c r="D40" s="221" t="s">
        <v>109</v>
      </c>
      <c r="E40" s="221">
        <v>15</v>
      </c>
      <c r="F40" s="221" t="s">
        <v>92</v>
      </c>
      <c r="G40" s="221" t="s">
        <v>95</v>
      </c>
      <c r="H40" s="221" t="s">
        <v>98</v>
      </c>
      <c r="I40" s="221" t="s">
        <v>46</v>
      </c>
      <c r="J40" s="221" t="s">
        <v>59</v>
      </c>
      <c r="K40" s="221">
        <v>30</v>
      </c>
      <c r="L40" s="221" t="s">
        <v>71</v>
      </c>
      <c r="M40" s="221" t="s">
        <v>102</v>
      </c>
      <c r="N40" s="221" t="s">
        <v>52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>
        <v>6</v>
      </c>
      <c r="T40" s="221">
        <v>5</v>
      </c>
      <c r="U40" s="221" t="s">
        <v>124</v>
      </c>
      <c r="V40" s="221" t="s">
        <v>32</v>
      </c>
      <c r="W40" s="221">
        <v>0.01</v>
      </c>
      <c r="X40" s="221" t="s">
        <v>46</v>
      </c>
      <c r="Y40" s="221" t="s">
        <v>295</v>
      </c>
      <c r="Z40" s="221" t="s">
        <v>671</v>
      </c>
      <c r="AA40" s="221">
        <v>5</v>
      </c>
      <c r="AB40" s="221" t="s">
        <v>491</v>
      </c>
      <c r="AC40" s="221">
        <v>311</v>
      </c>
      <c r="AD40" s="221" t="s">
        <v>116</v>
      </c>
      <c r="AE40" s="221"/>
    </row>
    <row r="41" spans="1:31" ht="15" customHeight="1" x14ac:dyDescent="0.25">
      <c r="A41" s="221" t="s">
        <v>1158</v>
      </c>
      <c r="B41" s="221" t="s">
        <v>159</v>
      </c>
      <c r="C41" s="221"/>
      <c r="D41" s="221"/>
      <c r="E41" s="221">
        <v>20</v>
      </c>
      <c r="F41" s="221" t="s">
        <v>93</v>
      </c>
      <c r="G41" s="221"/>
      <c r="H41" s="221"/>
      <c r="I41" s="221" t="s">
        <v>46</v>
      </c>
      <c r="J41" s="221" t="s">
        <v>70</v>
      </c>
      <c r="K41" s="221">
        <v>60</v>
      </c>
      <c r="L41" s="221" t="s">
        <v>34</v>
      </c>
      <c r="M41" s="221" t="s">
        <v>103</v>
      </c>
      <c r="N41" s="221" t="s">
        <v>39</v>
      </c>
      <c r="O41" s="221" t="s">
        <v>76</v>
      </c>
      <c r="P41" s="221" t="s">
        <v>41</v>
      </c>
      <c r="Q41" s="221"/>
      <c r="R41" s="221" t="s">
        <v>100</v>
      </c>
      <c r="S41" s="221"/>
      <c r="T41" s="221"/>
      <c r="U41" s="221" t="s">
        <v>1173</v>
      </c>
      <c r="V41" s="221" t="s">
        <v>46</v>
      </c>
      <c r="W41" s="221">
        <v>0.01</v>
      </c>
      <c r="X41" s="221" t="s">
        <v>32</v>
      </c>
      <c r="Y41" s="221" t="s">
        <v>1164</v>
      </c>
      <c r="Z41" s="221" t="s">
        <v>760</v>
      </c>
      <c r="AA41" s="221">
        <v>2</v>
      </c>
      <c r="AB41" s="221" t="s">
        <v>1165</v>
      </c>
      <c r="AC41" s="221">
        <v>600</v>
      </c>
      <c r="AD41" s="221" t="s">
        <v>116</v>
      </c>
      <c r="AE41" s="221"/>
    </row>
    <row r="42" spans="1:31" ht="15" customHeight="1" x14ac:dyDescent="0.25">
      <c r="A42" s="221" t="s">
        <v>1158</v>
      </c>
      <c r="B42" s="221" t="s">
        <v>159</v>
      </c>
      <c r="C42" s="221">
        <v>5.5E-2</v>
      </c>
      <c r="D42" s="221" t="s">
        <v>109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70</v>
      </c>
      <c r="K42" s="221">
        <v>60</v>
      </c>
      <c r="L42" s="221" t="s">
        <v>34</v>
      </c>
      <c r="M42" s="221" t="s">
        <v>102</v>
      </c>
      <c r="N42" s="221" t="s">
        <v>52</v>
      </c>
      <c r="O42" s="221" t="s">
        <v>53</v>
      </c>
      <c r="P42" s="221" t="s">
        <v>66</v>
      </c>
      <c r="Q42" s="221" t="s">
        <v>42</v>
      </c>
      <c r="R42" s="221" t="s">
        <v>113</v>
      </c>
      <c r="S42" s="221">
        <v>2</v>
      </c>
      <c r="T42" s="221"/>
      <c r="U42" s="221" t="s">
        <v>1150</v>
      </c>
      <c r="V42" s="221" t="s">
        <v>32</v>
      </c>
      <c r="W42" s="221">
        <v>0.01</v>
      </c>
      <c r="X42" s="221" t="s">
        <v>46</v>
      </c>
      <c r="Y42" s="221" t="s">
        <v>1142</v>
      </c>
      <c r="Z42" s="221" t="s">
        <v>1143</v>
      </c>
      <c r="AA42" s="221">
        <v>10</v>
      </c>
      <c r="AB42" s="221" t="s">
        <v>482</v>
      </c>
      <c r="AC42" s="221">
        <v>302</v>
      </c>
      <c r="AD42" s="221" t="s">
        <v>116</v>
      </c>
      <c r="AE42" s="221"/>
    </row>
    <row r="43" spans="1:31" ht="15" customHeight="1" x14ac:dyDescent="0.25">
      <c r="A43" s="221" t="s">
        <v>921</v>
      </c>
      <c r="B43" s="221" t="s">
        <v>159</v>
      </c>
      <c r="C43" s="221">
        <v>9.7000000000000003E-2</v>
      </c>
      <c r="D43" s="221" t="s">
        <v>109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59</v>
      </c>
      <c r="K43" s="221">
        <v>120</v>
      </c>
      <c r="L43" s="221" t="s">
        <v>71</v>
      </c>
      <c r="M43" s="221" t="s">
        <v>102</v>
      </c>
      <c r="N43" s="221" t="s">
        <v>39</v>
      </c>
      <c r="O43" s="221" t="s">
        <v>53</v>
      </c>
      <c r="P43" s="221" t="s">
        <v>66</v>
      </c>
      <c r="Q43" s="221" t="s">
        <v>42</v>
      </c>
      <c r="R43" s="221" t="s">
        <v>113</v>
      </c>
      <c r="S43" s="221">
        <v>10</v>
      </c>
      <c r="T43" s="221"/>
      <c r="U43" s="221" t="s">
        <v>946</v>
      </c>
      <c r="V43" s="221" t="s">
        <v>32</v>
      </c>
      <c r="W43" s="221">
        <v>0.01</v>
      </c>
      <c r="X43" s="221" t="s">
        <v>46</v>
      </c>
      <c r="Y43" s="221" t="s">
        <v>923</v>
      </c>
      <c r="Z43" s="221" t="s">
        <v>924</v>
      </c>
      <c r="AA43" s="221">
        <v>2</v>
      </c>
      <c r="AB43" s="221" t="s">
        <v>925</v>
      </c>
      <c r="AC43" s="221"/>
      <c r="AD43" s="221"/>
      <c r="AE43" s="221"/>
    </row>
    <row r="44" spans="1:31" ht="15" customHeight="1" x14ac:dyDescent="0.25">
      <c r="A44" s="221" t="s">
        <v>576</v>
      </c>
      <c r="B44" s="221" t="s">
        <v>159</v>
      </c>
      <c r="C44" s="221">
        <v>4.9000000000000002E-2</v>
      </c>
      <c r="D44" s="221" t="s">
        <v>111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10</v>
      </c>
      <c r="L44" s="221" t="s">
        <v>48</v>
      </c>
      <c r="M44" s="221" t="s">
        <v>103</v>
      </c>
      <c r="N44" s="221" t="s">
        <v>52</v>
      </c>
      <c r="O44" s="221" t="s">
        <v>53</v>
      </c>
      <c r="P44" s="221" t="s">
        <v>41</v>
      </c>
      <c r="Q44" s="221"/>
      <c r="R44" s="221" t="s">
        <v>113</v>
      </c>
      <c r="S44" s="221"/>
      <c r="T44" s="221"/>
      <c r="U44" s="221"/>
      <c r="V44" s="221" t="s">
        <v>32</v>
      </c>
      <c r="W44" s="221">
        <v>0.01</v>
      </c>
      <c r="X44" s="221" t="s">
        <v>46</v>
      </c>
      <c r="Y44" s="221" t="s">
        <v>592</v>
      </c>
      <c r="Z44" s="221" t="s">
        <v>593</v>
      </c>
      <c r="AA44" s="221">
        <v>2</v>
      </c>
      <c r="AB44" s="221" t="s">
        <v>127</v>
      </c>
      <c r="AC44" s="221">
        <v>554</v>
      </c>
      <c r="AD44" s="221" t="s">
        <v>116</v>
      </c>
      <c r="AE44" s="221"/>
    </row>
    <row r="45" spans="1:31" ht="15" customHeight="1" x14ac:dyDescent="0.25">
      <c r="A45" s="221" t="s">
        <v>1318</v>
      </c>
      <c r="B45" s="221" t="s">
        <v>159</v>
      </c>
      <c r="C45" s="221">
        <v>6.7000000000000004E-2</v>
      </c>
      <c r="D45" s="221" t="s">
        <v>111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47</v>
      </c>
      <c r="K45" s="221">
        <v>120</v>
      </c>
      <c r="L45" s="221" t="s">
        <v>35</v>
      </c>
      <c r="M45" s="221" t="s">
        <v>103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/>
      <c r="T45" s="221"/>
      <c r="U45" s="221" t="s">
        <v>890</v>
      </c>
      <c r="V45" s="221" t="s">
        <v>32</v>
      </c>
      <c r="W45" s="221">
        <v>0.01</v>
      </c>
      <c r="X45" s="221" t="s">
        <v>46</v>
      </c>
      <c r="Y45" s="221" t="s">
        <v>1308</v>
      </c>
      <c r="Z45" s="221" t="s">
        <v>641</v>
      </c>
      <c r="AA45" s="221">
        <v>2</v>
      </c>
      <c r="AB45" s="221" t="s">
        <v>1309</v>
      </c>
      <c r="AC45" s="221">
        <v>600</v>
      </c>
      <c r="AD45" s="221" t="s">
        <v>116</v>
      </c>
      <c r="AE45" s="221"/>
    </row>
    <row r="46" spans="1:31" ht="15" customHeight="1" x14ac:dyDescent="0.25">
      <c r="A46" s="221" t="s">
        <v>1179</v>
      </c>
      <c r="B46" s="221" t="s">
        <v>159</v>
      </c>
      <c r="C46" s="221"/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300</v>
      </c>
      <c r="L46" s="221" t="s">
        <v>48</v>
      </c>
      <c r="M46" s="221" t="s">
        <v>103</v>
      </c>
      <c r="N46" s="221" t="s">
        <v>52</v>
      </c>
      <c r="O46" s="221" t="s">
        <v>53</v>
      </c>
      <c r="P46" s="221"/>
      <c r="Q46" s="221"/>
      <c r="R46" s="221"/>
      <c r="S46" s="221"/>
      <c r="T46" s="221"/>
      <c r="U46" s="221"/>
      <c r="V46" s="221" t="s">
        <v>32</v>
      </c>
      <c r="W46" s="221"/>
      <c r="X46" s="221"/>
      <c r="Y46" s="221"/>
      <c r="Z46" s="221"/>
      <c r="AA46" s="221"/>
      <c r="AB46" s="221"/>
      <c r="AC46" s="221"/>
      <c r="AD46" s="221"/>
      <c r="AE46" s="221"/>
    </row>
    <row r="47" spans="1:31" ht="15" customHeight="1" x14ac:dyDescent="0.25">
      <c r="A47" s="221" t="s">
        <v>1115</v>
      </c>
      <c r="B47" s="221" t="s">
        <v>159</v>
      </c>
      <c r="C47" s="221">
        <v>0.05</v>
      </c>
      <c r="D47" s="221"/>
      <c r="E47" s="221">
        <v>10</v>
      </c>
      <c r="F47" s="221" t="s">
        <v>93</v>
      </c>
      <c r="G47" s="221"/>
      <c r="H47" s="221"/>
      <c r="I47" s="221"/>
      <c r="J47" s="221" t="s">
        <v>1109</v>
      </c>
      <c r="K47" s="221">
        <v>10</v>
      </c>
      <c r="L47" s="221" t="s">
        <v>1110</v>
      </c>
      <c r="M47" s="221" t="s">
        <v>103</v>
      </c>
      <c r="N47" s="221" t="s">
        <v>52</v>
      </c>
      <c r="O47" s="221"/>
      <c r="P47" s="221" t="s">
        <v>824</v>
      </c>
      <c r="Q47" s="221"/>
      <c r="R47" s="221"/>
      <c r="S47" s="221"/>
      <c r="T47" s="221"/>
      <c r="U47" s="221"/>
      <c r="V47" s="221"/>
      <c r="W47" s="221"/>
      <c r="X47" s="221" t="s">
        <v>826</v>
      </c>
      <c r="Y47" s="221"/>
      <c r="Z47" s="221" t="s">
        <v>1114</v>
      </c>
      <c r="AA47" s="221">
        <v>2</v>
      </c>
      <c r="AB47" s="221"/>
      <c r="AC47" s="221"/>
      <c r="AD47" s="221"/>
      <c r="AE47" s="221"/>
    </row>
    <row r="48" spans="1:31" ht="15" customHeight="1" x14ac:dyDescent="0.25">
      <c r="A48" s="221" t="s">
        <v>1282</v>
      </c>
      <c r="B48" s="221" t="s">
        <v>159</v>
      </c>
      <c r="C48" s="221">
        <v>0.1031</v>
      </c>
      <c r="D48" s="221" t="s">
        <v>110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600</v>
      </c>
      <c r="L48" s="221" t="s">
        <v>35</v>
      </c>
      <c r="M48" s="221" t="s">
        <v>102</v>
      </c>
      <c r="N48" s="221" t="s">
        <v>52</v>
      </c>
      <c r="O48" s="221" t="s">
        <v>85</v>
      </c>
      <c r="P48" s="221" t="s">
        <v>66</v>
      </c>
      <c r="Q48" s="221" t="s">
        <v>42</v>
      </c>
      <c r="R48" s="221" t="s">
        <v>1284</v>
      </c>
      <c r="S48" s="221">
        <v>0.24</v>
      </c>
      <c r="T48" s="221">
        <v>0.88980000000000004</v>
      </c>
      <c r="U48" s="221" t="s">
        <v>1296</v>
      </c>
      <c r="V48" s="221" t="s">
        <v>32</v>
      </c>
      <c r="W48" s="221">
        <v>0.01</v>
      </c>
      <c r="X48" s="221" t="s">
        <v>32</v>
      </c>
      <c r="Y48" s="221" t="s">
        <v>1221</v>
      </c>
      <c r="Z48" s="221" t="s">
        <v>1222</v>
      </c>
      <c r="AA48" s="221">
        <v>5</v>
      </c>
      <c r="AB48" s="221" t="s">
        <v>216</v>
      </c>
      <c r="AC48" s="221">
        <v>842</v>
      </c>
      <c r="AD48" s="221" t="s">
        <v>116</v>
      </c>
      <c r="AE48" s="221"/>
    </row>
    <row r="49" spans="1:31" ht="15" customHeight="1" x14ac:dyDescent="0.25">
      <c r="A49" s="221" t="s">
        <v>1074</v>
      </c>
      <c r="B49" s="221" t="s">
        <v>159</v>
      </c>
      <c r="C49" s="221">
        <v>5.3999999999999999E-2</v>
      </c>
      <c r="D49" s="221" t="s">
        <v>111</v>
      </c>
      <c r="E49" s="221" t="s">
        <v>1044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1200</v>
      </c>
      <c r="L49" s="221" t="s">
        <v>34</v>
      </c>
      <c r="M49" s="221" t="s">
        <v>103</v>
      </c>
      <c r="N49" s="221" t="s">
        <v>39</v>
      </c>
      <c r="O49" s="221" t="s">
        <v>89</v>
      </c>
      <c r="P49" s="221" t="s">
        <v>41</v>
      </c>
      <c r="Q49" s="221" t="s">
        <v>42</v>
      </c>
      <c r="R49" s="221" t="s">
        <v>113</v>
      </c>
      <c r="S49" s="221">
        <v>-0.03</v>
      </c>
      <c r="T49" s="221" t="s">
        <v>1054</v>
      </c>
      <c r="U49" s="221" t="s">
        <v>664</v>
      </c>
      <c r="V49" s="221" t="s">
        <v>32</v>
      </c>
      <c r="W49" s="221" t="s">
        <v>397</v>
      </c>
      <c r="X49" s="221" t="s">
        <v>32</v>
      </c>
      <c r="Y49" s="221" t="s">
        <v>1047</v>
      </c>
      <c r="Z49" s="221" t="s">
        <v>1048</v>
      </c>
      <c r="AA49" s="221">
        <v>1.3</v>
      </c>
      <c r="AB49" s="221" t="s">
        <v>679</v>
      </c>
      <c r="AC49" s="221">
        <v>440</v>
      </c>
      <c r="AD49" s="221" t="s">
        <v>116</v>
      </c>
      <c r="AE49" s="221"/>
    </row>
    <row r="50" spans="1:31" ht="15" customHeight="1" x14ac:dyDescent="0.25">
      <c r="A50" s="221" t="s">
        <v>1074</v>
      </c>
      <c r="B50" s="221" t="s">
        <v>159</v>
      </c>
      <c r="C50" s="221">
        <v>5.8000000000000003E-2</v>
      </c>
      <c r="D50" s="221" t="s">
        <v>111</v>
      </c>
      <c r="E50" s="221" t="s">
        <v>1044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1200</v>
      </c>
      <c r="L50" s="221" t="s">
        <v>34</v>
      </c>
      <c r="M50" s="221" t="s">
        <v>103</v>
      </c>
      <c r="N50" s="221" t="s">
        <v>52</v>
      </c>
      <c r="O50" s="221" t="s">
        <v>53</v>
      </c>
      <c r="P50" s="221" t="s">
        <v>41</v>
      </c>
      <c r="Q50" s="221" t="s">
        <v>42</v>
      </c>
      <c r="R50" s="221" t="s">
        <v>113</v>
      </c>
      <c r="S50" s="221"/>
      <c r="T50" s="221"/>
      <c r="U50" s="221" t="s">
        <v>165</v>
      </c>
      <c r="V50" s="221" t="s">
        <v>32</v>
      </c>
      <c r="W50" s="221" t="s">
        <v>397</v>
      </c>
      <c r="X50" s="221" t="s">
        <v>46</v>
      </c>
      <c r="Y50" s="221" t="s">
        <v>1062</v>
      </c>
      <c r="Z50" s="221" t="s">
        <v>1048</v>
      </c>
      <c r="AA50" s="221" t="s">
        <v>1063</v>
      </c>
      <c r="AB50" s="221" t="s">
        <v>679</v>
      </c>
      <c r="AC50" s="221">
        <v>300</v>
      </c>
      <c r="AD50" s="221" t="s">
        <v>116</v>
      </c>
      <c r="AE50" s="221"/>
    </row>
    <row r="51" spans="1:31" ht="15" customHeight="1" x14ac:dyDescent="0.25">
      <c r="A51" s="221" t="s">
        <v>224</v>
      </c>
      <c r="B51" s="221" t="s">
        <v>159</v>
      </c>
      <c r="C51" s="221">
        <v>4.1099999999999998E-2</v>
      </c>
      <c r="D51" s="221" t="s">
        <v>111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120</v>
      </c>
      <c r="L51" s="221" t="s">
        <v>48</v>
      </c>
      <c r="M51" s="221" t="s">
        <v>103</v>
      </c>
      <c r="N51" s="221" t="s">
        <v>52</v>
      </c>
      <c r="O51" s="221" t="s">
        <v>53</v>
      </c>
      <c r="P51" s="221" t="s">
        <v>41</v>
      </c>
      <c r="Q51" s="221"/>
      <c r="R51" s="221" t="s">
        <v>113</v>
      </c>
      <c r="S51" s="221"/>
      <c r="T51" s="221"/>
      <c r="U51" s="221"/>
      <c r="V51" s="221" t="s">
        <v>32</v>
      </c>
      <c r="W51" s="221" t="s">
        <v>213</v>
      </c>
      <c r="X51" s="221" t="s">
        <v>46</v>
      </c>
      <c r="Y51" s="221" t="s">
        <v>214</v>
      </c>
      <c r="Z51" s="221" t="s">
        <v>215</v>
      </c>
      <c r="AA51" s="221">
        <v>1</v>
      </c>
      <c r="AB51" s="221" t="s">
        <v>216</v>
      </c>
      <c r="AC51" s="221">
        <v>250</v>
      </c>
      <c r="AD51" s="221" t="s">
        <v>116</v>
      </c>
      <c r="AE51" s="221"/>
    </row>
    <row r="52" spans="1:31" ht="15" customHeight="1" x14ac:dyDescent="0.25">
      <c r="A52" s="221" t="s">
        <v>722</v>
      </c>
      <c r="B52" s="221" t="s">
        <v>159</v>
      </c>
      <c r="C52" s="221">
        <v>4.5000000000000005E-2</v>
      </c>
      <c r="D52" s="221" t="s">
        <v>110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120</v>
      </c>
      <c r="L52" s="221" t="s">
        <v>34</v>
      </c>
      <c r="M52" s="221" t="s">
        <v>103</v>
      </c>
      <c r="N52" s="221" t="s">
        <v>52</v>
      </c>
      <c r="O52" s="221" t="s">
        <v>53</v>
      </c>
      <c r="P52" s="221" t="s">
        <v>41</v>
      </c>
      <c r="Q52" s="221" t="s">
        <v>42</v>
      </c>
      <c r="R52" s="221" t="s">
        <v>113</v>
      </c>
      <c r="S52" s="221" t="s">
        <v>181</v>
      </c>
      <c r="T52" s="221"/>
      <c r="U52" s="221"/>
      <c r="V52" s="221" t="s">
        <v>32</v>
      </c>
      <c r="W52" s="221">
        <v>0.01</v>
      </c>
      <c r="X52" s="221" t="s">
        <v>46</v>
      </c>
      <c r="Y52" s="221">
        <v>7010</v>
      </c>
      <c r="Z52" s="221" t="s">
        <v>716</v>
      </c>
      <c r="AA52" s="221">
        <v>1</v>
      </c>
      <c r="AB52" s="221" t="s">
        <v>127</v>
      </c>
      <c r="AC52" s="221">
        <v>696</v>
      </c>
      <c r="AD52" s="221" t="s">
        <v>117</v>
      </c>
      <c r="AE52" s="221"/>
    </row>
    <row r="53" spans="1:31" ht="15" customHeight="1" x14ac:dyDescent="0.25">
      <c r="A53" s="221" t="s">
        <v>1107</v>
      </c>
      <c r="B53" s="221" t="s">
        <v>159</v>
      </c>
      <c r="C53" s="221">
        <v>7.6999999999999999E-2</v>
      </c>
      <c r="D53" s="221" t="s">
        <v>110</v>
      </c>
      <c r="E53" s="221">
        <v>10</v>
      </c>
      <c r="F53" s="221" t="s">
        <v>93</v>
      </c>
      <c r="G53" s="221"/>
      <c r="H53" s="221"/>
      <c r="I53" s="221" t="s">
        <v>32</v>
      </c>
      <c r="J53" s="221" t="s">
        <v>59</v>
      </c>
      <c r="K53" s="221">
        <v>60</v>
      </c>
      <c r="L53" s="221" t="s">
        <v>48</v>
      </c>
      <c r="M53" s="221" t="s">
        <v>103</v>
      </c>
      <c r="N53" s="221" t="s">
        <v>52</v>
      </c>
      <c r="O53" s="221" t="s">
        <v>53</v>
      </c>
      <c r="P53" s="221" t="s">
        <v>41</v>
      </c>
      <c r="Q53" s="221" t="s">
        <v>42</v>
      </c>
      <c r="R53" s="221" t="s">
        <v>113</v>
      </c>
      <c r="S53" s="221"/>
      <c r="T53" s="221"/>
      <c r="U53" s="221"/>
      <c r="V53" s="221" t="s">
        <v>32</v>
      </c>
      <c r="W53" s="221">
        <v>0.01</v>
      </c>
      <c r="X53" s="221" t="s">
        <v>46</v>
      </c>
      <c r="Y53" s="221" t="s">
        <v>230</v>
      </c>
      <c r="Z53" s="221" t="s">
        <v>1087</v>
      </c>
      <c r="AA53" s="221">
        <v>1</v>
      </c>
      <c r="AB53" s="221" t="s">
        <v>1088</v>
      </c>
      <c r="AC53" s="221">
        <v>350</v>
      </c>
      <c r="AD53" s="221" t="s">
        <v>116</v>
      </c>
      <c r="AE53" s="221"/>
    </row>
    <row r="54" spans="1:31" ht="15" customHeight="1" x14ac:dyDescent="0.25">
      <c r="A54" s="221" t="s">
        <v>776</v>
      </c>
      <c r="B54" s="221" t="s">
        <v>159</v>
      </c>
      <c r="C54" s="221">
        <v>0.115</v>
      </c>
      <c r="D54" s="221" t="s">
        <v>111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300</v>
      </c>
      <c r="L54" s="221" t="s">
        <v>48</v>
      </c>
      <c r="M54" s="221" t="s">
        <v>103</v>
      </c>
      <c r="N54" s="221" t="s">
        <v>52</v>
      </c>
      <c r="O54" s="221" t="s">
        <v>53</v>
      </c>
      <c r="P54" s="221" t="s">
        <v>66</v>
      </c>
      <c r="Q54" s="221" t="s">
        <v>42</v>
      </c>
      <c r="R54" s="221" t="s">
        <v>113</v>
      </c>
      <c r="S54" s="221">
        <v>1</v>
      </c>
      <c r="T54" s="221"/>
      <c r="U54" s="221" t="s">
        <v>767</v>
      </c>
      <c r="V54" s="221" t="s">
        <v>32</v>
      </c>
      <c r="W54" s="221">
        <v>0.01</v>
      </c>
      <c r="X54" s="221" t="s">
        <v>46</v>
      </c>
      <c r="Y54" s="221" t="s">
        <v>759</v>
      </c>
      <c r="Z54" s="221" t="s">
        <v>760</v>
      </c>
      <c r="AA54" s="221">
        <v>1</v>
      </c>
      <c r="AB54" s="221" t="s">
        <v>679</v>
      </c>
      <c r="AC54" s="221" t="s">
        <v>761</v>
      </c>
      <c r="AD54" s="221" t="s">
        <v>119</v>
      </c>
      <c r="AE54" s="221"/>
    </row>
    <row r="55" spans="1:31" ht="15" customHeight="1" x14ac:dyDescent="0.25">
      <c r="A55" s="221" t="s">
        <v>1075</v>
      </c>
      <c r="B55" s="221" t="s">
        <v>159</v>
      </c>
      <c r="C55" s="221">
        <v>7.1999999999999995E-2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900</v>
      </c>
      <c r="L55" s="221" t="s">
        <v>48</v>
      </c>
      <c r="M55" s="221" t="s">
        <v>103</v>
      </c>
      <c r="N55" s="221" t="s">
        <v>39</v>
      </c>
      <c r="O55" s="221" t="s">
        <v>76</v>
      </c>
      <c r="P55" s="221" t="s">
        <v>41</v>
      </c>
      <c r="Q55" s="221" t="s">
        <v>42</v>
      </c>
      <c r="R55" s="221" t="s">
        <v>113</v>
      </c>
      <c r="S55" s="221">
        <v>10</v>
      </c>
      <c r="T55" s="221"/>
      <c r="U55" s="221" t="s">
        <v>322</v>
      </c>
      <c r="V55" s="221" t="s">
        <v>32</v>
      </c>
      <c r="W55" s="221">
        <v>5.0000000000000001E-3</v>
      </c>
      <c r="X55" s="221" t="s">
        <v>32</v>
      </c>
      <c r="Y55" s="221" t="s">
        <v>1076</v>
      </c>
      <c r="Z55" s="221" t="s">
        <v>1077</v>
      </c>
      <c r="AA55" s="221">
        <v>5</v>
      </c>
      <c r="AB55" s="221" t="s">
        <v>1078</v>
      </c>
      <c r="AC55" s="221">
        <v>830</v>
      </c>
      <c r="AD55" s="221" t="s">
        <v>116</v>
      </c>
      <c r="AE55" s="221"/>
    </row>
    <row r="56" spans="1:31" ht="15" customHeight="1" x14ac:dyDescent="0.25">
      <c r="A56" s="221" t="s">
        <v>715</v>
      </c>
      <c r="B56" s="221" t="s">
        <v>159</v>
      </c>
      <c r="C56" s="221">
        <v>5.9900000000000002E-2</v>
      </c>
      <c r="D56" s="221" t="s">
        <v>693</v>
      </c>
      <c r="E56" s="221">
        <v>10</v>
      </c>
      <c r="F56" s="221" t="s">
        <v>93</v>
      </c>
      <c r="G56" s="221"/>
      <c r="H56" s="221"/>
      <c r="I56" s="221" t="s">
        <v>32</v>
      </c>
      <c r="J56" s="221" t="s">
        <v>59</v>
      </c>
      <c r="K56" s="221">
        <v>600</v>
      </c>
      <c r="L56" s="221" t="s">
        <v>48</v>
      </c>
      <c r="M56" s="221" t="s">
        <v>103</v>
      </c>
      <c r="N56" s="221" t="s">
        <v>63</v>
      </c>
      <c r="O56" s="221"/>
      <c r="P56" s="221"/>
      <c r="Q56" s="221"/>
      <c r="R56" s="221" t="s">
        <v>113</v>
      </c>
      <c r="S56" s="221">
        <v>2</v>
      </c>
      <c r="T56" s="221"/>
      <c r="U56" s="221"/>
      <c r="V56" s="221" t="s">
        <v>32</v>
      </c>
      <c r="W56" s="221" t="s">
        <v>397</v>
      </c>
      <c r="X56" s="221" t="s">
        <v>46</v>
      </c>
      <c r="Y56" s="221" t="s">
        <v>699</v>
      </c>
      <c r="Z56" s="221" t="s">
        <v>700</v>
      </c>
      <c r="AA56" s="221">
        <v>1</v>
      </c>
      <c r="AB56" s="221" t="s">
        <v>701</v>
      </c>
      <c r="AC56" s="221">
        <v>80</v>
      </c>
      <c r="AD56" s="221" t="s">
        <v>116</v>
      </c>
      <c r="AE56" s="221"/>
    </row>
    <row r="57" spans="1:31" ht="15" customHeight="1" x14ac:dyDescent="0.25">
      <c r="A57" s="221" t="s">
        <v>1140</v>
      </c>
      <c r="B57" s="221" t="s">
        <v>159</v>
      </c>
      <c r="C57" s="221"/>
      <c r="D57" s="221"/>
      <c r="E57" s="221">
        <v>10</v>
      </c>
      <c r="F57" s="221" t="s">
        <v>93</v>
      </c>
      <c r="G57" s="221"/>
      <c r="H57" s="221"/>
      <c r="I57" s="221" t="s">
        <v>46</v>
      </c>
      <c r="J57" s="221" t="s">
        <v>47</v>
      </c>
      <c r="K57" s="221">
        <v>180</v>
      </c>
      <c r="L57" s="221" t="s">
        <v>35</v>
      </c>
      <c r="M57" s="221" t="s">
        <v>103</v>
      </c>
      <c r="N57" s="221" t="s">
        <v>1119</v>
      </c>
      <c r="O57" s="221" t="s">
        <v>85</v>
      </c>
      <c r="P57" s="221" t="s">
        <v>41</v>
      </c>
      <c r="Q57" s="221" t="s">
        <v>42</v>
      </c>
      <c r="R57" s="221" t="s">
        <v>113</v>
      </c>
      <c r="S57" s="221">
        <v>0</v>
      </c>
      <c r="T57" s="221">
        <v>2.98</v>
      </c>
      <c r="U57" s="221" t="s">
        <v>1137</v>
      </c>
      <c r="V57" s="221" t="s">
        <v>46</v>
      </c>
      <c r="W57" s="221">
        <v>0.01</v>
      </c>
      <c r="X57" s="221" t="s">
        <v>32</v>
      </c>
      <c r="Y57" s="221" t="s">
        <v>1138</v>
      </c>
      <c r="Z57" s="221" t="s">
        <v>1139</v>
      </c>
      <c r="AA57" s="221">
        <v>3</v>
      </c>
      <c r="AB57" s="221" t="s">
        <v>526</v>
      </c>
      <c r="AC57" s="221">
        <v>750</v>
      </c>
      <c r="AD57" s="221" t="s">
        <v>116</v>
      </c>
      <c r="AE57" s="221"/>
    </row>
    <row r="58" spans="1:31" ht="15" customHeight="1" x14ac:dyDescent="0.25">
      <c r="A58" s="221" t="s">
        <v>1140</v>
      </c>
      <c r="B58" s="221" t="s">
        <v>159</v>
      </c>
      <c r="C58" s="221">
        <v>7.0999999999999994E-2</v>
      </c>
      <c r="D58" s="221" t="s">
        <v>111</v>
      </c>
      <c r="E58" s="221">
        <v>10</v>
      </c>
      <c r="F58" s="221" t="s">
        <v>93</v>
      </c>
      <c r="G58" s="221"/>
      <c r="H58" s="221"/>
      <c r="I58" s="221" t="s">
        <v>46</v>
      </c>
      <c r="J58" s="221" t="s">
        <v>47</v>
      </c>
      <c r="K58" s="221">
        <v>180</v>
      </c>
      <c r="L58" s="221" t="s">
        <v>34</v>
      </c>
      <c r="M58" s="221" t="s">
        <v>102</v>
      </c>
      <c r="N58" s="221" t="s">
        <v>52</v>
      </c>
      <c r="O58" s="221" t="s">
        <v>53</v>
      </c>
      <c r="P58" s="221" t="s">
        <v>66</v>
      </c>
      <c r="Q58" s="221" t="s">
        <v>42</v>
      </c>
      <c r="R58" s="221" t="s">
        <v>113</v>
      </c>
      <c r="S58" s="221">
        <v>0</v>
      </c>
      <c r="T58" s="221"/>
      <c r="U58" s="221" t="s">
        <v>165</v>
      </c>
      <c r="V58" s="221" t="s">
        <v>32</v>
      </c>
      <c r="W58" s="221">
        <v>0.01</v>
      </c>
      <c r="X58" s="221" t="s">
        <v>46</v>
      </c>
      <c r="Y58" s="221" t="s">
        <v>1127</v>
      </c>
      <c r="Z58" s="221" t="s">
        <v>1122</v>
      </c>
      <c r="AA58" s="221">
        <v>2</v>
      </c>
      <c r="AB58" s="221" t="s">
        <v>526</v>
      </c>
      <c r="AC58" s="221">
        <v>450</v>
      </c>
      <c r="AD58" s="221" t="s">
        <v>116</v>
      </c>
      <c r="AE58" s="221"/>
    </row>
    <row r="59" spans="1:31" ht="15" customHeight="1" x14ac:dyDescent="0.25">
      <c r="A59" s="221" t="s">
        <v>870</v>
      </c>
      <c r="B59" s="221" t="s">
        <v>159</v>
      </c>
      <c r="C59" s="221">
        <v>5.1999999999999998E-2</v>
      </c>
      <c r="D59" s="221" t="s">
        <v>111</v>
      </c>
      <c r="E59" s="221">
        <v>10</v>
      </c>
      <c r="F59" s="221" t="s">
        <v>93</v>
      </c>
      <c r="G59" s="221"/>
      <c r="H59" s="221"/>
      <c r="I59" s="221" t="s">
        <v>46</v>
      </c>
      <c r="J59" s="221" t="s">
        <v>59</v>
      </c>
      <c r="K59" s="221">
        <v>60</v>
      </c>
      <c r="L59" s="221" t="s">
        <v>48</v>
      </c>
      <c r="M59" s="221" t="s">
        <v>103</v>
      </c>
      <c r="N59" s="221" t="s">
        <v>39</v>
      </c>
      <c r="O59" s="221" t="s">
        <v>89</v>
      </c>
      <c r="P59" s="221" t="s">
        <v>41</v>
      </c>
      <c r="Q59" s="221"/>
      <c r="R59" s="221" t="s">
        <v>113</v>
      </c>
      <c r="S59" s="221"/>
      <c r="T59" s="221"/>
      <c r="U59" s="221"/>
      <c r="V59" s="221" t="s">
        <v>32</v>
      </c>
      <c r="W59" s="221">
        <v>5.0000000000000001E-3</v>
      </c>
      <c r="X59" s="221" t="s">
        <v>32</v>
      </c>
      <c r="Y59" s="221" t="s">
        <v>866</v>
      </c>
      <c r="Z59" s="221"/>
      <c r="AA59" s="221">
        <v>1</v>
      </c>
      <c r="AB59" s="221"/>
      <c r="AC59" s="221">
        <v>1126</v>
      </c>
      <c r="AD59" s="221" t="s">
        <v>116</v>
      </c>
      <c r="AE59" s="221"/>
    </row>
    <row r="60" spans="1:31" ht="15" customHeight="1" x14ac:dyDescent="0.25">
      <c r="A60" s="221" t="s">
        <v>497</v>
      </c>
      <c r="B60" s="221" t="s">
        <v>159</v>
      </c>
      <c r="C60" s="221">
        <v>7.0000000000000007E-2</v>
      </c>
      <c r="D60" s="221" t="s">
        <v>109</v>
      </c>
      <c r="E60" s="221">
        <v>10</v>
      </c>
      <c r="F60" s="221" t="s">
        <v>93</v>
      </c>
      <c r="G60" s="221"/>
      <c r="H60" s="221"/>
      <c r="I60" s="221" t="s">
        <v>46</v>
      </c>
      <c r="J60" s="221" t="s">
        <v>59</v>
      </c>
      <c r="K60" s="221">
        <v>180</v>
      </c>
      <c r="L60" s="221" t="s">
        <v>48</v>
      </c>
      <c r="M60" s="221" t="s">
        <v>102</v>
      </c>
      <c r="N60" s="221" t="s">
        <v>52</v>
      </c>
      <c r="O60" s="221" t="s">
        <v>53</v>
      </c>
      <c r="P60" s="221" t="s">
        <v>66</v>
      </c>
      <c r="Q60" s="221" t="s">
        <v>42</v>
      </c>
      <c r="R60" s="221" t="s">
        <v>113</v>
      </c>
      <c r="S60" s="221">
        <v>1</v>
      </c>
      <c r="T60" s="221"/>
      <c r="U60" s="221" t="s">
        <v>507</v>
      </c>
      <c r="V60" s="221" t="s">
        <v>32</v>
      </c>
      <c r="W60" s="221" t="s">
        <v>397</v>
      </c>
      <c r="X60" s="221" t="s">
        <v>46</v>
      </c>
      <c r="Y60" s="221" t="s">
        <v>499</v>
      </c>
      <c r="Z60" s="221" t="s">
        <v>500</v>
      </c>
      <c r="AA60" s="221">
        <v>5</v>
      </c>
      <c r="AB60" s="221" t="s">
        <v>501</v>
      </c>
      <c r="AC60" s="221">
        <v>330</v>
      </c>
      <c r="AD60" s="221" t="s">
        <v>116</v>
      </c>
      <c r="AE60" s="22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3BE1-8AE8-4AA5-B034-1072832B22A5}">
  <dimension ref="A1:AE65"/>
  <sheetViews>
    <sheetView workbookViewId="0">
      <selection activeCell="B5" sqref="B5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140</v>
      </c>
      <c r="C2" s="221">
        <v>7.1999999999999995E-2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140</v>
      </c>
      <c r="C3" s="221">
        <v>6.2E-2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140</v>
      </c>
      <c r="C4" s="221">
        <v>6.6000000000000003E-2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429</v>
      </c>
      <c r="Z4" s="221"/>
      <c r="AA4" s="221">
        <v>10</v>
      </c>
      <c r="AB4" s="221" t="s">
        <v>430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140</v>
      </c>
      <c r="C5" s="221">
        <v>4.2000000000000003E-2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5</v>
      </c>
      <c r="AB5" s="221"/>
      <c r="AC5" s="221"/>
      <c r="AD5" s="221"/>
      <c r="AE5" s="221"/>
    </row>
    <row r="6" spans="1:31" ht="15" customHeight="1" x14ac:dyDescent="0.25">
      <c r="A6" s="221" t="s">
        <v>600</v>
      </c>
      <c r="B6" s="221" t="s">
        <v>140</v>
      </c>
      <c r="C6" s="221">
        <v>7.0000000000000007E-2</v>
      </c>
      <c r="D6" s="221" t="s">
        <v>108</v>
      </c>
      <c r="E6" s="221">
        <v>15</v>
      </c>
      <c r="F6" s="221" t="s">
        <v>93</v>
      </c>
      <c r="G6" s="221"/>
      <c r="H6" s="221"/>
      <c r="I6" s="221" t="s">
        <v>46</v>
      </c>
      <c r="J6" s="221" t="s">
        <v>70</v>
      </c>
      <c r="K6" s="221">
        <v>903</v>
      </c>
      <c r="L6" s="221" t="s">
        <v>34</v>
      </c>
      <c r="M6" s="221" t="s">
        <v>102</v>
      </c>
      <c r="N6" s="221" t="s">
        <v>52</v>
      </c>
      <c r="O6" s="221" t="s">
        <v>88</v>
      </c>
      <c r="P6" s="221" t="s">
        <v>66</v>
      </c>
      <c r="Q6" s="221" t="s">
        <v>42</v>
      </c>
      <c r="R6" s="221" t="s">
        <v>113</v>
      </c>
      <c r="S6" s="221">
        <v>5</v>
      </c>
      <c r="T6" s="221"/>
      <c r="U6" s="221" t="s">
        <v>603</v>
      </c>
      <c r="V6" s="221" t="s">
        <v>32</v>
      </c>
      <c r="W6" s="221">
        <v>5.0000000000000001E-3</v>
      </c>
      <c r="X6" s="221" t="s">
        <v>46</v>
      </c>
      <c r="Y6" s="221" t="s">
        <v>604</v>
      </c>
      <c r="Z6" s="221" t="s">
        <v>609</v>
      </c>
      <c r="AA6" s="221">
        <v>0.5</v>
      </c>
      <c r="AB6" s="221" t="s">
        <v>606</v>
      </c>
      <c r="AC6" s="221">
        <v>380</v>
      </c>
      <c r="AD6" s="221" t="s">
        <v>116</v>
      </c>
      <c r="AE6" s="221"/>
    </row>
    <row r="7" spans="1:31" ht="15" customHeight="1" x14ac:dyDescent="0.25">
      <c r="A7" s="221" t="s">
        <v>164</v>
      </c>
      <c r="B7" s="221" t="s">
        <v>140</v>
      </c>
      <c r="C7" s="222">
        <v>4.5900000000000003E-2</v>
      </c>
      <c r="D7" s="221" t="s">
        <v>109</v>
      </c>
      <c r="E7" s="221">
        <v>10</v>
      </c>
      <c r="F7" s="221" t="s">
        <v>132</v>
      </c>
      <c r="G7" s="221"/>
      <c r="H7" s="221"/>
      <c r="I7" s="221" t="s">
        <v>46</v>
      </c>
      <c r="J7" s="221" t="s">
        <v>59</v>
      </c>
      <c r="K7" s="221">
        <v>300</v>
      </c>
      <c r="L7" s="221" t="s">
        <v>123</v>
      </c>
      <c r="M7" s="221" t="s">
        <v>102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>
        <v>-0.5</v>
      </c>
      <c r="T7" s="221"/>
      <c r="U7" s="221" t="s">
        <v>124</v>
      </c>
      <c r="V7" s="221" t="s">
        <v>32</v>
      </c>
      <c r="W7" s="221">
        <v>1E-3</v>
      </c>
      <c r="X7" s="221" t="s">
        <v>46</v>
      </c>
      <c r="Y7" s="221" t="s">
        <v>133</v>
      </c>
      <c r="Z7" s="221" t="s">
        <v>134</v>
      </c>
      <c r="AA7" s="221">
        <v>2</v>
      </c>
      <c r="AB7" s="221" t="s">
        <v>127</v>
      </c>
      <c r="AC7" s="221">
        <v>321</v>
      </c>
      <c r="AD7" s="221" t="s">
        <v>116</v>
      </c>
      <c r="AE7" s="221"/>
    </row>
    <row r="8" spans="1:31" ht="15" customHeight="1" x14ac:dyDescent="0.25">
      <c r="A8" s="221" t="s">
        <v>350</v>
      </c>
      <c r="B8" s="221" t="s">
        <v>140</v>
      </c>
      <c r="C8" s="221">
        <v>6.4000000000000001E-2</v>
      </c>
      <c r="D8" s="221" t="s">
        <v>110</v>
      </c>
      <c r="E8" s="221">
        <v>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180</v>
      </c>
      <c r="L8" s="221" t="s">
        <v>34</v>
      </c>
      <c r="M8" s="221" t="s">
        <v>102</v>
      </c>
      <c r="N8" s="221" t="s">
        <v>52</v>
      </c>
      <c r="O8" s="221" t="s">
        <v>53</v>
      </c>
      <c r="P8" s="221" t="s">
        <v>66</v>
      </c>
      <c r="Q8" s="221" t="s">
        <v>42</v>
      </c>
      <c r="R8" s="221" t="s">
        <v>113</v>
      </c>
      <c r="S8" s="221">
        <v>0.1</v>
      </c>
      <c r="T8" s="221"/>
      <c r="U8" s="221" t="s">
        <v>351</v>
      </c>
      <c r="V8" s="221" t="s">
        <v>32</v>
      </c>
      <c r="W8" s="221">
        <v>0.01</v>
      </c>
      <c r="X8" s="221" t="s">
        <v>46</v>
      </c>
      <c r="Y8" s="221" t="s">
        <v>295</v>
      </c>
      <c r="Z8" s="221" t="s">
        <v>352</v>
      </c>
      <c r="AA8" s="221">
        <v>2</v>
      </c>
      <c r="AB8" s="221" t="s">
        <v>127</v>
      </c>
      <c r="AC8" s="221" t="s">
        <v>353</v>
      </c>
      <c r="AD8" s="221" t="s">
        <v>116</v>
      </c>
      <c r="AE8" s="221"/>
    </row>
    <row r="9" spans="1:31" ht="15" customHeight="1" x14ac:dyDescent="0.25">
      <c r="A9" s="221" t="s">
        <v>211</v>
      </c>
      <c r="B9" s="221" t="s">
        <v>140</v>
      </c>
      <c r="C9" s="221">
        <v>7.5800000000000006E-2</v>
      </c>
      <c r="D9" s="221" t="s">
        <v>109</v>
      </c>
      <c r="E9" s="221">
        <v>15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600</v>
      </c>
      <c r="L9" s="221" t="s">
        <v>34</v>
      </c>
      <c r="M9" s="221" t="s">
        <v>102</v>
      </c>
      <c r="N9" s="221" t="s">
        <v>52</v>
      </c>
      <c r="O9" s="221" t="s">
        <v>89</v>
      </c>
      <c r="P9" s="221" t="s">
        <v>66</v>
      </c>
      <c r="Q9" s="221" t="s">
        <v>42</v>
      </c>
      <c r="R9" s="221" t="s">
        <v>113</v>
      </c>
      <c r="S9" s="221" t="s">
        <v>181</v>
      </c>
      <c r="T9" s="221" t="s">
        <v>182</v>
      </c>
      <c r="U9" s="221" t="s">
        <v>183</v>
      </c>
      <c r="V9" s="221" t="s">
        <v>32</v>
      </c>
      <c r="W9" s="221">
        <v>5.0000000000000001E-3</v>
      </c>
      <c r="X9" s="221" t="s">
        <v>32</v>
      </c>
      <c r="Y9" s="221" t="s">
        <v>184</v>
      </c>
      <c r="Z9" s="221" t="s">
        <v>185</v>
      </c>
      <c r="AA9" s="221">
        <v>5</v>
      </c>
      <c r="AB9" s="221" t="s">
        <v>186</v>
      </c>
      <c r="AC9" s="221">
        <v>320</v>
      </c>
      <c r="AD9" s="221" t="s">
        <v>116</v>
      </c>
      <c r="AE9" s="221"/>
    </row>
    <row r="10" spans="1:31" ht="15" customHeight="1" x14ac:dyDescent="0.25">
      <c r="A10" s="221" t="s">
        <v>1261</v>
      </c>
      <c r="B10" s="221" t="s">
        <v>140</v>
      </c>
      <c r="C10" s="221">
        <v>6.8199999999999997E-2</v>
      </c>
      <c r="D10" s="221" t="s">
        <v>111</v>
      </c>
      <c r="E10" s="221">
        <v>10</v>
      </c>
      <c r="F10" s="221" t="s">
        <v>96</v>
      </c>
      <c r="G10" s="221"/>
      <c r="H10" s="221"/>
      <c r="I10" s="221" t="s">
        <v>32</v>
      </c>
      <c r="J10" s="221" t="s">
        <v>59</v>
      </c>
      <c r="K10" s="221">
        <v>18</v>
      </c>
      <c r="L10" s="221" t="s">
        <v>71</v>
      </c>
      <c r="M10" s="221"/>
      <c r="N10" s="221"/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1257</v>
      </c>
      <c r="V10" s="221" t="s">
        <v>32</v>
      </c>
      <c r="W10" s="221">
        <v>0.01</v>
      </c>
      <c r="X10" s="221" t="s">
        <v>46</v>
      </c>
      <c r="Y10" s="221" t="s">
        <v>778</v>
      </c>
      <c r="Z10" s="221" t="s">
        <v>220</v>
      </c>
      <c r="AA10" s="221">
        <v>2</v>
      </c>
      <c r="AB10" s="221" t="s">
        <v>127</v>
      </c>
      <c r="AC10" s="221">
        <v>393</v>
      </c>
      <c r="AD10" s="221" t="s">
        <v>116</v>
      </c>
      <c r="AE10" s="221"/>
    </row>
    <row r="11" spans="1:31" ht="15" customHeight="1" x14ac:dyDescent="0.25">
      <c r="A11" s="221" t="s">
        <v>1191</v>
      </c>
      <c r="B11" s="221" t="s">
        <v>140</v>
      </c>
      <c r="C11" s="221"/>
      <c r="D11" s="221"/>
      <c r="E11" s="221">
        <v>10</v>
      </c>
      <c r="F11" s="221" t="s">
        <v>93</v>
      </c>
      <c r="G11" s="221"/>
      <c r="H11" s="221"/>
      <c r="I11" s="221" t="s">
        <v>46</v>
      </c>
      <c r="J11" s="221" t="s">
        <v>47</v>
      </c>
      <c r="K11" s="221">
        <v>60</v>
      </c>
      <c r="L11" s="221" t="s">
        <v>71</v>
      </c>
      <c r="M11" s="221" t="s">
        <v>102</v>
      </c>
      <c r="N11" s="221" t="s">
        <v>39</v>
      </c>
      <c r="O11" s="221" t="s">
        <v>90</v>
      </c>
      <c r="P11" s="221" t="s">
        <v>66</v>
      </c>
      <c r="Q11" s="221" t="s">
        <v>42</v>
      </c>
      <c r="R11" s="221" t="s">
        <v>113</v>
      </c>
      <c r="S11" s="221">
        <v>6.2037599999999999</v>
      </c>
      <c r="T11" s="221">
        <v>5</v>
      </c>
      <c r="U11" s="221"/>
      <c r="V11" s="221" t="s">
        <v>32</v>
      </c>
      <c r="W11" s="221">
        <v>5.0000000000000001E-3</v>
      </c>
      <c r="X11" s="221" t="s">
        <v>32</v>
      </c>
      <c r="Y11" s="221" t="s">
        <v>1192</v>
      </c>
      <c r="Z11" s="221" t="s">
        <v>1193</v>
      </c>
      <c r="AA11" s="221">
        <v>5</v>
      </c>
      <c r="AB11" s="221" t="s">
        <v>802</v>
      </c>
      <c r="AC11" s="221">
        <v>900</v>
      </c>
      <c r="AD11" s="221" t="s">
        <v>119</v>
      </c>
      <c r="AE11" s="221"/>
    </row>
    <row r="12" spans="1:31" ht="15" customHeight="1" x14ac:dyDescent="0.25">
      <c r="A12" s="221" t="s">
        <v>975</v>
      </c>
      <c r="B12" s="221" t="s">
        <v>140</v>
      </c>
      <c r="C12" s="221">
        <v>0.04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60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0.01</v>
      </c>
      <c r="X12" s="221" t="s">
        <v>46</v>
      </c>
      <c r="Y12" s="221" t="s">
        <v>966</v>
      </c>
      <c r="Z12" s="221" t="s">
        <v>967</v>
      </c>
      <c r="AA12" s="221">
        <v>5</v>
      </c>
      <c r="AB12" s="221" t="s">
        <v>482</v>
      </c>
      <c r="AC12" s="221">
        <v>750</v>
      </c>
      <c r="AD12" s="221" t="s">
        <v>120</v>
      </c>
      <c r="AE12" s="221"/>
    </row>
    <row r="13" spans="1:31" ht="15" customHeight="1" x14ac:dyDescent="0.25">
      <c r="A13" s="221" t="s">
        <v>889</v>
      </c>
      <c r="B13" s="221" t="s">
        <v>140</v>
      </c>
      <c r="C13" s="221">
        <v>4.5999999999999999E-2</v>
      </c>
      <c r="D13" s="221" t="s">
        <v>109</v>
      </c>
      <c r="E13" s="221">
        <v>10</v>
      </c>
      <c r="F13" s="221" t="s">
        <v>93</v>
      </c>
      <c r="G13" s="221"/>
      <c r="H13" s="221"/>
      <c r="I13" s="221" t="s">
        <v>46</v>
      </c>
      <c r="J13" s="221" t="s">
        <v>59</v>
      </c>
      <c r="K13" s="221">
        <v>5</v>
      </c>
      <c r="L13" s="221" t="s">
        <v>48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113</v>
      </c>
      <c r="S13" s="221">
        <v>0</v>
      </c>
      <c r="T13" s="221" t="s">
        <v>55</v>
      </c>
      <c r="U13" s="221" t="s">
        <v>890</v>
      </c>
      <c r="V13" s="221" t="s">
        <v>32</v>
      </c>
      <c r="W13" s="221">
        <v>0.01</v>
      </c>
      <c r="X13" s="221" t="s">
        <v>46</v>
      </c>
      <c r="Y13" s="221" t="s">
        <v>410</v>
      </c>
      <c r="Z13" s="221" t="s">
        <v>220</v>
      </c>
      <c r="AA13" s="221">
        <v>10</v>
      </c>
      <c r="AB13" s="221" t="s">
        <v>482</v>
      </c>
      <c r="AC13" s="221">
        <v>750</v>
      </c>
      <c r="AD13" s="221" t="s">
        <v>116</v>
      </c>
      <c r="AE13" s="221"/>
    </row>
    <row r="14" spans="1:31" ht="15" customHeight="1" x14ac:dyDescent="0.25">
      <c r="A14" s="221" t="s">
        <v>888</v>
      </c>
      <c r="B14" s="221" t="s">
        <v>140</v>
      </c>
      <c r="C14" s="221">
        <v>7.4999999999999997E-2</v>
      </c>
      <c r="D14" s="221" t="s">
        <v>111</v>
      </c>
      <c r="E14" s="221">
        <v>5</v>
      </c>
      <c r="F14" s="221" t="s">
        <v>93</v>
      </c>
      <c r="G14" s="221"/>
      <c r="H14" s="221"/>
      <c r="I14" s="221" t="s">
        <v>826</v>
      </c>
      <c r="J14" s="221" t="s">
        <v>59</v>
      </c>
      <c r="K14" s="221">
        <v>240</v>
      </c>
      <c r="L14" s="221" t="s">
        <v>457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/>
      <c r="T14" s="221"/>
      <c r="U14" s="221" t="s">
        <v>165</v>
      </c>
      <c r="V14" s="221" t="s">
        <v>32</v>
      </c>
      <c r="W14" s="221">
        <v>5.0000000000000001E-3</v>
      </c>
      <c r="X14" s="221" t="s">
        <v>415</v>
      </c>
      <c r="Y14" s="221" t="s">
        <v>872</v>
      </c>
      <c r="Z14" s="221" t="s">
        <v>873</v>
      </c>
      <c r="AA14" s="221">
        <v>2</v>
      </c>
      <c r="AB14" s="221" t="s">
        <v>812</v>
      </c>
      <c r="AC14" s="221">
        <v>350</v>
      </c>
      <c r="AD14" s="221" t="s">
        <v>116</v>
      </c>
      <c r="AE14" s="221"/>
    </row>
    <row r="15" spans="1:31" ht="15" customHeight="1" x14ac:dyDescent="0.25">
      <c r="A15" s="221" t="s">
        <v>523</v>
      </c>
      <c r="B15" s="221" t="s">
        <v>140</v>
      </c>
      <c r="C15" s="221">
        <v>8.6999999999999994E-2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70</v>
      </c>
      <c r="K15" s="221">
        <v>900</v>
      </c>
      <c r="L15" s="221" t="s">
        <v>48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>
        <v>0</v>
      </c>
      <c r="T15" s="221"/>
      <c r="U15" s="221" t="s">
        <v>165</v>
      </c>
      <c r="V15" s="221" t="s">
        <v>32</v>
      </c>
      <c r="W15" s="221">
        <v>0.01</v>
      </c>
      <c r="X15" s="221" t="s">
        <v>46</v>
      </c>
      <c r="Y15" s="221" t="s">
        <v>533</v>
      </c>
      <c r="Z15" s="221" t="s">
        <v>528</v>
      </c>
      <c r="AA15" s="221">
        <v>2</v>
      </c>
      <c r="AB15" s="221" t="s">
        <v>482</v>
      </c>
      <c r="AC15" s="221">
        <v>174</v>
      </c>
      <c r="AD15" s="221" t="s">
        <v>116</v>
      </c>
      <c r="AE15" s="221"/>
    </row>
    <row r="16" spans="1:31" ht="15" customHeight="1" x14ac:dyDescent="0.25">
      <c r="A16" s="221" t="s">
        <v>396</v>
      </c>
      <c r="B16" s="221" t="s">
        <v>140</v>
      </c>
      <c r="C16" s="221">
        <v>0.08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32</v>
      </c>
      <c r="J16" s="221" t="s">
        <v>59</v>
      </c>
      <c r="K16" s="221">
        <v>900</v>
      </c>
      <c r="L16" s="221" t="s">
        <v>34</v>
      </c>
      <c r="M16" s="221" t="s">
        <v>102</v>
      </c>
      <c r="N16" s="221" t="s">
        <v>52</v>
      </c>
      <c r="O16" s="221" t="s">
        <v>85</v>
      </c>
      <c r="P16" s="221" t="s">
        <v>66</v>
      </c>
      <c r="Q16" s="221" t="s">
        <v>42</v>
      </c>
      <c r="R16" s="221" t="s">
        <v>113</v>
      </c>
      <c r="S16" s="221"/>
      <c r="T16" s="221"/>
      <c r="U16" s="221"/>
      <c r="V16" s="221" t="s">
        <v>32</v>
      </c>
      <c r="W16" s="221" t="s">
        <v>397</v>
      </c>
      <c r="X16" s="221" t="s">
        <v>32</v>
      </c>
      <c r="Y16" s="221" t="s">
        <v>403</v>
      </c>
      <c r="Z16" s="221" t="s">
        <v>404</v>
      </c>
      <c r="AA16" s="221">
        <v>5</v>
      </c>
      <c r="AB16" s="221" t="s">
        <v>405</v>
      </c>
      <c r="AC16" s="221"/>
      <c r="AD16" s="221" t="s">
        <v>116</v>
      </c>
      <c r="AE16" s="221"/>
    </row>
    <row r="17" spans="1:31" ht="15" customHeight="1" x14ac:dyDescent="0.25">
      <c r="A17" s="221" t="s">
        <v>469</v>
      </c>
      <c r="B17" s="221" t="s">
        <v>140</v>
      </c>
      <c r="C17" s="221">
        <v>7.8E-2</v>
      </c>
      <c r="D17" s="221" t="s">
        <v>108</v>
      </c>
      <c r="E17" s="221">
        <v>10</v>
      </c>
      <c r="F17" s="221" t="s">
        <v>93</v>
      </c>
      <c r="G17" s="221"/>
      <c r="H17" s="221"/>
      <c r="I17" s="221" t="s">
        <v>46</v>
      </c>
      <c r="J17" s="221" t="s">
        <v>47</v>
      </c>
      <c r="K17" s="221">
        <v>60</v>
      </c>
      <c r="L17" s="221" t="s">
        <v>48</v>
      </c>
      <c r="M17" s="221" t="s">
        <v>102</v>
      </c>
      <c r="N17" s="221" t="s">
        <v>52</v>
      </c>
      <c r="O17" s="221" t="s">
        <v>85</v>
      </c>
      <c r="P17" s="221" t="s">
        <v>66</v>
      </c>
      <c r="Q17" s="221"/>
      <c r="R17" s="221"/>
      <c r="S17" s="221">
        <v>12</v>
      </c>
      <c r="T17" s="221">
        <v>10</v>
      </c>
      <c r="U17" s="221" t="s">
        <v>322</v>
      </c>
      <c r="V17" s="221" t="s">
        <v>46</v>
      </c>
      <c r="W17" s="221">
        <v>0.01</v>
      </c>
      <c r="X17" s="221" t="s">
        <v>32</v>
      </c>
      <c r="Y17" s="221" t="s">
        <v>464</v>
      </c>
      <c r="Z17" s="221" t="s">
        <v>465</v>
      </c>
      <c r="AA17" s="221">
        <v>1</v>
      </c>
      <c r="AB17" s="221" t="s">
        <v>127</v>
      </c>
      <c r="AC17" s="221">
        <v>700</v>
      </c>
      <c r="AD17" s="221" t="s">
        <v>116</v>
      </c>
      <c r="AE17" s="221"/>
    </row>
    <row r="18" spans="1:31" ht="15" customHeight="1" x14ac:dyDescent="0.25">
      <c r="A18" s="221" t="s">
        <v>1043</v>
      </c>
      <c r="B18" s="221" t="s">
        <v>140</v>
      </c>
      <c r="C18" s="221">
        <v>6.7000000000000004E-2</v>
      </c>
      <c r="D18" s="221" t="s">
        <v>109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59</v>
      </c>
      <c r="K18" s="221">
        <v>300</v>
      </c>
      <c r="L18" s="221" t="s">
        <v>34</v>
      </c>
      <c r="M18" s="221" t="s">
        <v>102</v>
      </c>
      <c r="N18" s="221" t="s">
        <v>52</v>
      </c>
      <c r="O18" s="221" t="s">
        <v>53</v>
      </c>
      <c r="P18" s="221" t="s">
        <v>66</v>
      </c>
      <c r="Q18" s="221" t="s">
        <v>42</v>
      </c>
      <c r="R18" s="221" t="s">
        <v>113</v>
      </c>
      <c r="S18" s="221" t="s">
        <v>976</v>
      </c>
      <c r="T18" s="221" t="s">
        <v>896</v>
      </c>
      <c r="U18" s="221" t="s">
        <v>1008</v>
      </c>
      <c r="V18" s="221" t="s">
        <v>32</v>
      </c>
      <c r="W18" s="221" t="s">
        <v>894</v>
      </c>
      <c r="X18" s="221" t="s">
        <v>46</v>
      </c>
      <c r="Y18" s="221" t="s">
        <v>1009</v>
      </c>
      <c r="Z18" s="221" t="s">
        <v>986</v>
      </c>
      <c r="AA18" s="221">
        <v>5</v>
      </c>
      <c r="AB18" s="221" t="s">
        <v>987</v>
      </c>
      <c r="AC18" s="221">
        <v>500</v>
      </c>
      <c r="AD18" s="221" t="s">
        <v>116</v>
      </c>
      <c r="AE18" s="221"/>
    </row>
    <row r="19" spans="1:31" ht="15" customHeight="1" x14ac:dyDescent="0.25">
      <c r="A19" s="221" t="s">
        <v>653</v>
      </c>
      <c r="B19" s="221" t="s">
        <v>140</v>
      </c>
      <c r="C19" s="221">
        <v>3.6999999999999998E-2</v>
      </c>
      <c r="D19" s="221" t="s">
        <v>111</v>
      </c>
      <c r="E19" s="221">
        <v>10</v>
      </c>
      <c r="F19" s="221" t="s">
        <v>93</v>
      </c>
      <c r="G19" s="221"/>
      <c r="H19" s="221"/>
      <c r="I19" s="221" t="s">
        <v>32</v>
      </c>
      <c r="J19" s="221" t="s">
        <v>59</v>
      </c>
      <c r="K19" s="221">
        <v>1500</v>
      </c>
      <c r="L19" s="221" t="s">
        <v>48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/>
      <c r="T19" s="221">
        <v>2.4000000000000554</v>
      </c>
      <c r="U19" s="221" t="s">
        <v>632</v>
      </c>
      <c r="V19" s="221" t="s">
        <v>32</v>
      </c>
      <c r="W19" s="221">
        <v>0.01</v>
      </c>
      <c r="X19" s="221" t="s">
        <v>46</v>
      </c>
      <c r="Y19" s="221" t="s">
        <v>640</v>
      </c>
      <c r="Z19" s="221" t="s">
        <v>641</v>
      </c>
      <c r="AA19" s="221">
        <v>20</v>
      </c>
      <c r="AB19" s="221" t="s">
        <v>491</v>
      </c>
      <c r="AC19" s="221">
        <v>214</v>
      </c>
      <c r="AD19" s="221" t="s">
        <v>116</v>
      </c>
      <c r="AE19" s="221"/>
    </row>
    <row r="20" spans="1:31" ht="15" customHeight="1" x14ac:dyDescent="0.25">
      <c r="A20" s="223" t="s">
        <v>337</v>
      </c>
      <c r="B20" s="223" t="s">
        <v>140</v>
      </c>
      <c r="C20" s="223">
        <v>8.8999999999999996E-2</v>
      </c>
      <c r="D20" s="223" t="s">
        <v>109</v>
      </c>
      <c r="E20" s="223">
        <v>10</v>
      </c>
      <c r="F20" s="223" t="s">
        <v>93</v>
      </c>
      <c r="G20" s="223"/>
      <c r="H20" s="223"/>
      <c r="I20" s="223" t="s">
        <v>32</v>
      </c>
      <c r="J20" s="223" t="s">
        <v>59</v>
      </c>
      <c r="K20" s="223">
        <v>900</v>
      </c>
      <c r="L20" s="223" t="s">
        <v>48</v>
      </c>
      <c r="M20" s="223" t="s">
        <v>102</v>
      </c>
      <c r="N20" s="223" t="s">
        <v>39</v>
      </c>
      <c r="O20" s="223" t="s">
        <v>85</v>
      </c>
      <c r="P20" s="223" t="s">
        <v>66</v>
      </c>
      <c r="Q20" s="223" t="s">
        <v>42</v>
      </c>
      <c r="R20" s="223" t="s">
        <v>113</v>
      </c>
      <c r="S20" s="223">
        <v>5</v>
      </c>
      <c r="T20" s="223">
        <v>5</v>
      </c>
      <c r="U20" s="223" t="s">
        <v>322</v>
      </c>
      <c r="V20" s="223" t="s">
        <v>32</v>
      </c>
      <c r="W20" s="223">
        <v>0.01</v>
      </c>
      <c r="X20" s="223" t="s">
        <v>32</v>
      </c>
      <c r="Y20" s="223" t="s">
        <v>323</v>
      </c>
      <c r="Z20" s="223" t="s">
        <v>324</v>
      </c>
      <c r="AA20" s="223">
        <v>2</v>
      </c>
      <c r="AB20" s="223" t="s">
        <v>325</v>
      </c>
      <c r="AC20" s="223">
        <v>842</v>
      </c>
      <c r="AD20" s="223" t="s">
        <v>116</v>
      </c>
      <c r="AE20" s="223"/>
    </row>
    <row r="21" spans="1:31" ht="15" customHeight="1" x14ac:dyDescent="0.25">
      <c r="A21" s="221" t="s">
        <v>440</v>
      </c>
      <c r="B21" s="221" t="s">
        <v>140</v>
      </c>
      <c r="C21" s="221"/>
      <c r="D21" s="221"/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600</v>
      </c>
      <c r="L21" s="221" t="s">
        <v>35</v>
      </c>
      <c r="M21" s="221" t="s">
        <v>102</v>
      </c>
      <c r="N21" s="221" t="s">
        <v>78</v>
      </c>
      <c r="O21" s="221" t="s">
        <v>85</v>
      </c>
      <c r="P21" s="221" t="s">
        <v>66</v>
      </c>
      <c r="Q21" s="221" t="s">
        <v>42</v>
      </c>
      <c r="R21" s="221" t="s">
        <v>113</v>
      </c>
      <c r="S21" s="221"/>
      <c r="T21" s="221"/>
      <c r="U21" s="221"/>
      <c r="V21" s="221" t="s">
        <v>32</v>
      </c>
      <c r="W21" s="221">
        <v>5.0000000000000001E-3</v>
      </c>
      <c r="X21" s="221" t="s">
        <v>32</v>
      </c>
      <c r="Y21" s="221" t="s">
        <v>441</v>
      </c>
      <c r="Z21" s="221" t="s">
        <v>442</v>
      </c>
      <c r="AA21" s="221">
        <v>20</v>
      </c>
      <c r="AB21" s="221"/>
      <c r="AC21" s="221">
        <v>850</v>
      </c>
      <c r="AD21" s="221" t="s">
        <v>117</v>
      </c>
      <c r="AE21" s="221"/>
    </row>
    <row r="22" spans="1:31" ht="15" customHeight="1" x14ac:dyDescent="0.25">
      <c r="A22" s="221" t="s">
        <v>809</v>
      </c>
      <c r="B22" s="221" t="s">
        <v>140</v>
      </c>
      <c r="C22" s="221">
        <v>6.4000000000000001E-2</v>
      </c>
      <c r="D22" s="221" t="s">
        <v>109</v>
      </c>
      <c r="E22" s="221"/>
      <c r="F22" s="221" t="s">
        <v>93</v>
      </c>
      <c r="G22" s="221" t="s">
        <v>810</v>
      </c>
      <c r="H22" s="221"/>
      <c r="I22" s="221" t="s">
        <v>46</v>
      </c>
      <c r="J22" s="221" t="s">
        <v>59</v>
      </c>
      <c r="K22" s="221">
        <v>300</v>
      </c>
      <c r="L22" s="221" t="s">
        <v>35</v>
      </c>
      <c r="M22" s="221" t="s">
        <v>102</v>
      </c>
      <c r="N22" s="221" t="s">
        <v>52</v>
      </c>
      <c r="O22" s="221" t="s">
        <v>53</v>
      </c>
      <c r="P22" s="221" t="s">
        <v>77</v>
      </c>
      <c r="Q22" s="221" t="s">
        <v>42</v>
      </c>
      <c r="R22" s="221" t="s">
        <v>113</v>
      </c>
      <c r="S22" s="221"/>
      <c r="T22" s="221"/>
      <c r="U22" s="221" t="s">
        <v>165</v>
      </c>
      <c r="V22" s="221" t="s">
        <v>32</v>
      </c>
      <c r="W22" s="221">
        <v>0.01</v>
      </c>
      <c r="X22" s="221" t="s">
        <v>46</v>
      </c>
      <c r="Y22" s="221" t="s">
        <v>341</v>
      </c>
      <c r="Z22" s="221" t="s">
        <v>811</v>
      </c>
      <c r="AA22" s="221">
        <v>0.5</v>
      </c>
      <c r="AB22" s="221" t="s">
        <v>812</v>
      </c>
      <c r="AC22" s="221">
        <v>700</v>
      </c>
      <c r="AD22" s="221" t="s">
        <v>117</v>
      </c>
      <c r="AE22" s="221"/>
    </row>
    <row r="23" spans="1:31" ht="15" customHeight="1" x14ac:dyDescent="0.25">
      <c r="A23" s="221" t="s">
        <v>618</v>
      </c>
      <c r="B23" s="221" t="s">
        <v>140</v>
      </c>
      <c r="C23" s="221">
        <v>5.2699999999999997E-2</v>
      </c>
      <c r="D23" s="221" t="s">
        <v>110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47</v>
      </c>
      <c r="K23" s="221">
        <v>60</v>
      </c>
      <c r="L23" s="221" t="s">
        <v>34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/>
      <c r="R23" s="221" t="s">
        <v>113</v>
      </c>
      <c r="S23" s="221">
        <v>0</v>
      </c>
      <c r="T23" s="221"/>
      <c r="U23" s="221" t="s">
        <v>165</v>
      </c>
      <c r="V23" s="221" t="s">
        <v>32</v>
      </c>
      <c r="W23" s="221">
        <v>5.0000000000000001E-3</v>
      </c>
      <c r="X23" s="221" t="s">
        <v>46</v>
      </c>
      <c r="Y23" s="221" t="s">
        <v>619</v>
      </c>
      <c r="Z23" s="221" t="s">
        <v>620</v>
      </c>
      <c r="AA23" s="221">
        <v>5</v>
      </c>
      <c r="AB23" s="221" t="s">
        <v>621</v>
      </c>
      <c r="AC23" s="221">
        <v>495</v>
      </c>
      <c r="AD23" s="221" t="s">
        <v>118</v>
      </c>
      <c r="AE23" s="221"/>
    </row>
    <row r="24" spans="1:31" ht="15" customHeight="1" x14ac:dyDescent="0.25">
      <c r="A24" s="221" t="s">
        <v>311</v>
      </c>
      <c r="B24" s="221" t="s">
        <v>140</v>
      </c>
      <c r="C24" s="221">
        <v>2.3E-2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180</v>
      </c>
      <c r="L24" s="221" t="s">
        <v>35</v>
      </c>
      <c r="M24" s="221" t="s">
        <v>103</v>
      </c>
      <c r="N24" s="221" t="s">
        <v>52</v>
      </c>
      <c r="O24" s="221" t="s">
        <v>53</v>
      </c>
      <c r="P24" s="221" t="s">
        <v>41</v>
      </c>
      <c r="Q24" s="221" t="s">
        <v>42</v>
      </c>
      <c r="R24" s="221" t="s">
        <v>113</v>
      </c>
      <c r="S24" s="221">
        <v>6</v>
      </c>
      <c r="T24" s="221"/>
      <c r="U24" s="221"/>
      <c r="V24" s="221" t="s">
        <v>32</v>
      </c>
      <c r="W24" s="221">
        <v>5.0000000000000001E-3</v>
      </c>
      <c r="X24" s="221"/>
      <c r="Y24" s="221" t="s">
        <v>312</v>
      </c>
      <c r="Z24" s="221" t="s">
        <v>313</v>
      </c>
      <c r="AA24" s="221">
        <v>2</v>
      </c>
      <c r="AB24" s="221"/>
      <c r="AC24" s="221"/>
      <c r="AD24" s="221"/>
      <c r="AE24" s="221"/>
    </row>
    <row r="25" spans="1:31" ht="15" customHeight="1" x14ac:dyDescent="0.25">
      <c r="A25" s="221" t="s">
        <v>1116</v>
      </c>
      <c r="B25" s="221" t="s">
        <v>140</v>
      </c>
      <c r="C25" s="221">
        <v>7.8E-2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900</v>
      </c>
      <c r="L25" s="221" t="s">
        <v>48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/>
      <c r="T25" s="221"/>
      <c r="U25" s="221" t="s">
        <v>1117</v>
      </c>
      <c r="V25" s="221" t="s">
        <v>32</v>
      </c>
      <c r="W25" s="221"/>
      <c r="X25" s="221" t="s">
        <v>32</v>
      </c>
      <c r="Y25" s="221"/>
      <c r="Z25" s="221"/>
      <c r="AA25" s="221">
        <v>3</v>
      </c>
      <c r="AB25" s="221"/>
      <c r="AC25" s="221"/>
      <c r="AD25" s="221"/>
      <c r="AE25" s="221"/>
    </row>
    <row r="26" spans="1:31" ht="15" customHeight="1" x14ac:dyDescent="0.25">
      <c r="A26" s="221" t="s">
        <v>470</v>
      </c>
      <c r="B26" s="221" t="s">
        <v>140</v>
      </c>
      <c r="C26" s="221">
        <v>6.5000000000000002E-2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300</v>
      </c>
      <c r="L26" s="221" t="s">
        <v>34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>
        <v>6</v>
      </c>
      <c r="T26" s="221"/>
      <c r="U26" s="221"/>
      <c r="V26" s="221" t="s">
        <v>32</v>
      </c>
      <c r="W26" s="221">
        <v>0.01</v>
      </c>
      <c r="X26" s="221" t="s">
        <v>46</v>
      </c>
      <c r="Y26" s="221" t="s">
        <v>474</v>
      </c>
      <c r="Z26" s="221" t="s">
        <v>220</v>
      </c>
      <c r="AA26" s="221">
        <v>1</v>
      </c>
      <c r="AB26" s="221" t="s">
        <v>475</v>
      </c>
      <c r="AC26" s="221">
        <v>490</v>
      </c>
      <c r="AD26" s="221" t="s">
        <v>117</v>
      </c>
      <c r="AE26" s="221"/>
    </row>
    <row r="27" spans="1:31" ht="15" customHeight="1" x14ac:dyDescent="0.25">
      <c r="A27" s="221" t="s">
        <v>862</v>
      </c>
      <c r="B27" s="221" t="s">
        <v>140</v>
      </c>
      <c r="C27" s="221">
        <v>0.15</v>
      </c>
      <c r="D27" s="221" t="s">
        <v>845</v>
      </c>
      <c r="E27" s="221">
        <v>10</v>
      </c>
      <c r="F27" s="221" t="s">
        <v>93</v>
      </c>
      <c r="G27" s="221"/>
      <c r="H27" s="221"/>
      <c r="I27" s="221" t="s">
        <v>415</v>
      </c>
      <c r="J27" s="221" t="s">
        <v>823</v>
      </c>
      <c r="K27" s="221">
        <v>300</v>
      </c>
      <c r="L27" s="221"/>
      <c r="M27" s="221" t="s">
        <v>102</v>
      </c>
      <c r="N27" s="221" t="s">
        <v>837</v>
      </c>
      <c r="O27" s="221" t="s">
        <v>838</v>
      </c>
      <c r="P27" s="221" t="s">
        <v>834</v>
      </c>
      <c r="Q27" s="221" t="s">
        <v>42</v>
      </c>
      <c r="R27" s="221" t="s">
        <v>839</v>
      </c>
      <c r="S27" s="221"/>
      <c r="T27" s="221"/>
      <c r="U27" s="221" t="s">
        <v>165</v>
      </c>
      <c r="V27" s="221" t="s">
        <v>826</v>
      </c>
      <c r="W27" s="221" t="s">
        <v>397</v>
      </c>
      <c r="X27" s="221" t="s">
        <v>415</v>
      </c>
      <c r="Y27" s="221" t="s">
        <v>846</v>
      </c>
      <c r="Z27" s="221" t="s">
        <v>847</v>
      </c>
      <c r="AA27" s="221">
        <v>10</v>
      </c>
      <c r="AB27" s="221" t="s">
        <v>842</v>
      </c>
      <c r="AC27" s="221">
        <v>400</v>
      </c>
      <c r="AD27" s="221" t="s">
        <v>830</v>
      </c>
      <c r="AE27" s="221"/>
    </row>
    <row r="28" spans="1:31" ht="15" customHeight="1" x14ac:dyDescent="0.25">
      <c r="A28" s="221" t="s">
        <v>280</v>
      </c>
      <c r="B28" s="221" t="s">
        <v>140</v>
      </c>
      <c r="C28" s="221">
        <v>6.5549999999999997E-2</v>
      </c>
      <c r="D28" s="221" t="s">
        <v>241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120</v>
      </c>
      <c r="L28" s="221" t="s">
        <v>34</v>
      </c>
      <c r="M28" s="221" t="s">
        <v>102</v>
      </c>
      <c r="N28" s="221" t="s">
        <v>52</v>
      </c>
      <c r="O28" s="221" t="s">
        <v>53</v>
      </c>
      <c r="P28" s="221" t="s">
        <v>66</v>
      </c>
      <c r="Q28" s="221" t="s">
        <v>42</v>
      </c>
      <c r="R28" s="221" t="s">
        <v>113</v>
      </c>
      <c r="S28" s="221">
        <v>1.9999999999999574E-2</v>
      </c>
      <c r="T28" s="221"/>
      <c r="U28" s="221" t="s">
        <v>268</v>
      </c>
      <c r="V28" s="221" t="s">
        <v>32</v>
      </c>
      <c r="W28" s="221">
        <v>3.0000000000000001E-3</v>
      </c>
      <c r="X28" s="221" t="s">
        <v>46</v>
      </c>
      <c r="Y28" s="221" t="s">
        <v>243</v>
      </c>
      <c r="Z28" s="221" t="s">
        <v>244</v>
      </c>
      <c r="AA28" s="221">
        <v>1</v>
      </c>
      <c r="AB28" s="221" t="s">
        <v>245</v>
      </c>
      <c r="AC28" s="221">
        <v>460</v>
      </c>
      <c r="AD28" s="221" t="s">
        <v>78</v>
      </c>
      <c r="AE28" s="221" t="s">
        <v>246</v>
      </c>
    </row>
    <row r="29" spans="1:31" ht="15" customHeight="1" x14ac:dyDescent="0.25">
      <c r="A29" s="221" t="s">
        <v>180</v>
      </c>
      <c r="B29" s="221" t="s">
        <v>140</v>
      </c>
      <c r="C29" s="224">
        <v>7.166666666666667E-2</v>
      </c>
      <c r="D29" s="221" t="s">
        <v>109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15</v>
      </c>
      <c r="L29" s="221" t="s">
        <v>71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100</v>
      </c>
      <c r="S29" s="221">
        <v>3</v>
      </c>
      <c r="T29" s="221">
        <v>15</v>
      </c>
      <c r="U29" s="221" t="s">
        <v>165</v>
      </c>
      <c r="V29" s="221" t="s">
        <v>32</v>
      </c>
      <c r="W29" s="221" t="s">
        <v>166</v>
      </c>
      <c r="X29" s="221" t="s">
        <v>46</v>
      </c>
      <c r="Y29" s="221" t="s">
        <v>178</v>
      </c>
      <c r="Z29" s="221" t="s">
        <v>168</v>
      </c>
      <c r="AA29" s="221">
        <v>2</v>
      </c>
      <c r="AB29" s="221" t="s">
        <v>169</v>
      </c>
      <c r="AC29" s="221">
        <v>570</v>
      </c>
      <c r="AD29" s="221" t="s">
        <v>116</v>
      </c>
      <c r="AE29" s="221"/>
    </row>
    <row r="30" spans="1:31" ht="15" customHeight="1" x14ac:dyDescent="0.25">
      <c r="A30" s="221" t="s">
        <v>1216</v>
      </c>
      <c r="B30" s="221" t="s">
        <v>140</v>
      </c>
      <c r="C30" s="221">
        <v>5.8999999999999997E-2</v>
      </c>
      <c r="D30" s="221" t="s">
        <v>110</v>
      </c>
      <c r="E30" s="221">
        <v>10</v>
      </c>
      <c r="F30" s="221" t="s">
        <v>93</v>
      </c>
      <c r="G30" s="221"/>
      <c r="H30" s="221"/>
      <c r="I30" s="221" t="s">
        <v>32</v>
      </c>
      <c r="J30" s="221" t="s">
        <v>59</v>
      </c>
      <c r="K30" s="221">
        <v>600</v>
      </c>
      <c r="L30" s="221" t="s">
        <v>35</v>
      </c>
      <c r="M30" s="221" t="s">
        <v>102</v>
      </c>
      <c r="N30" s="221" t="s">
        <v>52</v>
      </c>
      <c r="O30" s="221" t="s">
        <v>85</v>
      </c>
      <c r="P30" s="221" t="s">
        <v>66</v>
      </c>
      <c r="Q30" s="221" t="s">
        <v>42</v>
      </c>
      <c r="R30" s="221" t="s">
        <v>113</v>
      </c>
      <c r="S30" s="221">
        <v>-5.1999999999999998E-2</v>
      </c>
      <c r="T30" s="221">
        <v>0.43</v>
      </c>
      <c r="U30" s="221" t="s">
        <v>1238</v>
      </c>
      <c r="V30" s="221" t="s">
        <v>32</v>
      </c>
      <c r="W30" s="221">
        <v>1E-3</v>
      </c>
      <c r="X30" s="221" t="s">
        <v>32</v>
      </c>
      <c r="Y30" s="221" t="s">
        <v>1221</v>
      </c>
      <c r="Z30" s="221" t="s">
        <v>1222</v>
      </c>
      <c r="AA30" s="221">
        <v>5</v>
      </c>
      <c r="AB30" s="221" t="s">
        <v>216</v>
      </c>
      <c r="AC30" s="221">
        <v>842</v>
      </c>
      <c r="AD30" s="221" t="s">
        <v>116</v>
      </c>
      <c r="AE30" s="221"/>
    </row>
    <row r="31" spans="1:31" ht="15" customHeight="1" x14ac:dyDescent="0.25">
      <c r="A31" s="221" t="s">
        <v>288</v>
      </c>
      <c r="B31" s="221" t="s">
        <v>140</v>
      </c>
      <c r="C31" s="221">
        <v>0.17100000000000001</v>
      </c>
      <c r="D31" s="221" t="s">
        <v>111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60</v>
      </c>
      <c r="L31" s="221" t="s">
        <v>48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/>
      <c r="T31" s="221"/>
      <c r="U31" s="221"/>
      <c r="V31" s="221" t="s">
        <v>32</v>
      </c>
      <c r="W31" s="221" t="s">
        <v>281</v>
      </c>
      <c r="X31" s="221" t="s">
        <v>46</v>
      </c>
      <c r="Y31" s="221"/>
      <c r="Z31" s="221"/>
      <c r="AA31" s="221">
        <v>5</v>
      </c>
      <c r="AB31" s="221"/>
      <c r="AC31" s="221" t="s">
        <v>282</v>
      </c>
      <c r="AD31" s="221" t="s">
        <v>116</v>
      </c>
      <c r="AE31" s="221"/>
    </row>
    <row r="32" spans="1:31" ht="15" customHeight="1" x14ac:dyDescent="0.25">
      <c r="A32" s="221" t="s">
        <v>1262</v>
      </c>
      <c r="B32" s="221" t="s">
        <v>140</v>
      </c>
      <c r="C32" s="221">
        <v>7.8899999999999998E-2</v>
      </c>
      <c r="D32" s="221" t="s">
        <v>111</v>
      </c>
      <c r="E32" s="221">
        <v>15</v>
      </c>
      <c r="F32" s="221" t="s">
        <v>93</v>
      </c>
      <c r="G32" s="221" t="s">
        <v>1263</v>
      </c>
      <c r="H32" s="221" t="s">
        <v>1263</v>
      </c>
      <c r="I32" s="221" t="s">
        <v>32</v>
      </c>
      <c r="J32" s="221" t="s">
        <v>70</v>
      </c>
      <c r="K32" s="221">
        <v>660</v>
      </c>
      <c r="L32" s="221" t="s">
        <v>35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>
        <v>1.8</v>
      </c>
      <c r="T32" s="221" t="s">
        <v>1263</v>
      </c>
      <c r="U32" s="221" t="s">
        <v>165</v>
      </c>
      <c r="V32" s="221" t="s">
        <v>32</v>
      </c>
      <c r="W32" s="221">
        <v>0.01</v>
      </c>
      <c r="X32" s="221" t="s">
        <v>46</v>
      </c>
      <c r="Y32" s="221" t="s">
        <v>1273</v>
      </c>
      <c r="Z32" s="221" t="s">
        <v>1269</v>
      </c>
      <c r="AA32" s="221" t="s">
        <v>1266</v>
      </c>
      <c r="AB32" s="221" t="s">
        <v>1270</v>
      </c>
      <c r="AC32" s="221">
        <v>144</v>
      </c>
      <c r="AD32" s="221" t="s">
        <v>115</v>
      </c>
      <c r="AE32" s="221"/>
    </row>
    <row r="33" spans="1:31" ht="15" customHeight="1" x14ac:dyDescent="0.25">
      <c r="A33" s="221" t="s">
        <v>777</v>
      </c>
      <c r="B33" s="221" t="s">
        <v>140</v>
      </c>
      <c r="C33" s="221">
        <v>7.3999999999999996E-2</v>
      </c>
      <c r="D33" s="221" t="s">
        <v>111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900</v>
      </c>
      <c r="L33" s="221" t="s">
        <v>48</v>
      </c>
      <c r="M33" s="221" t="s">
        <v>102</v>
      </c>
      <c r="N33" s="221" t="s">
        <v>52</v>
      </c>
      <c r="O33" s="221" t="s">
        <v>53</v>
      </c>
      <c r="P33" s="221" t="s">
        <v>66</v>
      </c>
      <c r="Q33" s="221" t="s">
        <v>42</v>
      </c>
      <c r="R33" s="221" t="s">
        <v>113</v>
      </c>
      <c r="S33" s="221"/>
      <c r="T33" s="221"/>
      <c r="U33" s="221"/>
      <c r="V33" s="221" t="s">
        <v>32</v>
      </c>
      <c r="W33" s="221">
        <v>5.0000000000000001E-3</v>
      </c>
      <c r="X33" s="221" t="s">
        <v>46</v>
      </c>
      <c r="Y33" s="221" t="s">
        <v>781</v>
      </c>
      <c r="Z33" s="221" t="s">
        <v>220</v>
      </c>
      <c r="AA33" s="221">
        <v>5</v>
      </c>
      <c r="AB33" s="221" t="s">
        <v>782</v>
      </c>
      <c r="AC33" s="221">
        <v>500</v>
      </c>
      <c r="AD33" s="221" t="s">
        <v>116</v>
      </c>
      <c r="AE33" s="221"/>
    </row>
    <row r="34" spans="1:31" ht="15" customHeight="1" x14ac:dyDescent="0.25">
      <c r="A34" s="221" t="s">
        <v>439</v>
      </c>
      <c r="B34" s="221" t="s">
        <v>140</v>
      </c>
      <c r="C34" s="221">
        <v>6.8000000000000005E-2</v>
      </c>
      <c r="D34" s="221"/>
      <c r="E34" s="221">
        <v>10</v>
      </c>
      <c r="F34" s="221" t="s">
        <v>93</v>
      </c>
      <c r="G34" s="221"/>
      <c r="H34" s="221"/>
      <c r="I34" s="221"/>
      <c r="J34" s="221"/>
      <c r="K34" s="221">
        <v>60</v>
      </c>
      <c r="L34" s="221" t="s">
        <v>433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/>
      <c r="T34" s="221"/>
      <c r="U34" s="221" t="s">
        <v>165</v>
      </c>
      <c r="V34" s="221" t="s">
        <v>32</v>
      </c>
      <c r="W34" s="221">
        <v>0.01</v>
      </c>
      <c r="X34" s="221" t="s">
        <v>46</v>
      </c>
      <c r="Y34" s="221" t="s">
        <v>434</v>
      </c>
      <c r="Z34" s="221" t="s">
        <v>435</v>
      </c>
      <c r="AA34" s="221">
        <v>5</v>
      </c>
      <c r="AB34" s="221" t="s">
        <v>436</v>
      </c>
      <c r="AC34" s="221">
        <v>192</v>
      </c>
      <c r="AD34" s="221" t="s">
        <v>437</v>
      </c>
      <c r="AE34" s="221"/>
    </row>
    <row r="35" spans="1:31" ht="15" customHeight="1" x14ac:dyDescent="0.25">
      <c r="A35" s="221" t="s">
        <v>899</v>
      </c>
      <c r="B35" s="221" t="s">
        <v>140</v>
      </c>
      <c r="C35" s="221">
        <v>0.06</v>
      </c>
      <c r="D35" s="221" t="s">
        <v>900</v>
      </c>
      <c r="E35" s="221">
        <v>10</v>
      </c>
      <c r="F35" s="221" t="s">
        <v>901</v>
      </c>
      <c r="G35" s="221"/>
      <c r="H35" s="221"/>
      <c r="I35" s="221" t="s">
        <v>902</v>
      </c>
      <c r="J35" s="221" t="s">
        <v>59</v>
      </c>
      <c r="K35" s="221">
        <v>300</v>
      </c>
      <c r="L35" s="221" t="s">
        <v>34</v>
      </c>
      <c r="M35" s="221" t="s">
        <v>102</v>
      </c>
      <c r="N35" s="221" t="s">
        <v>52</v>
      </c>
      <c r="O35" s="221" t="s">
        <v>904</v>
      </c>
      <c r="P35" s="221" t="s">
        <v>911</v>
      </c>
      <c r="Q35" s="221" t="s">
        <v>42</v>
      </c>
      <c r="R35" s="221" t="s">
        <v>113</v>
      </c>
      <c r="S35" s="221"/>
      <c r="T35" s="221"/>
      <c r="U35" s="221"/>
      <c r="V35" s="221" t="s">
        <v>905</v>
      </c>
      <c r="W35" s="221">
        <v>0.01</v>
      </c>
      <c r="X35" s="221" t="s">
        <v>906</v>
      </c>
      <c r="Y35" s="221" t="s">
        <v>912</v>
      </c>
      <c r="Z35" s="221" t="s">
        <v>220</v>
      </c>
      <c r="AA35" s="221">
        <v>5</v>
      </c>
      <c r="AB35" s="221" t="s">
        <v>909</v>
      </c>
      <c r="AC35" s="221">
        <v>402</v>
      </c>
      <c r="AD35" s="221"/>
      <c r="AE35" s="221"/>
    </row>
    <row r="36" spans="1:31" ht="15" customHeight="1" x14ac:dyDescent="0.25">
      <c r="A36" s="221" t="s">
        <v>480</v>
      </c>
      <c r="B36" s="221" t="s">
        <v>140</v>
      </c>
      <c r="C36" s="221">
        <v>7.5999999999999998E-2</v>
      </c>
      <c r="D36" s="221" t="s">
        <v>111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59</v>
      </c>
      <c r="K36" s="221">
        <v>120</v>
      </c>
      <c r="L36" s="221" t="s">
        <v>34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/>
      <c r="T36" s="221"/>
      <c r="U36" s="221"/>
      <c r="V36" s="221" t="s">
        <v>32</v>
      </c>
      <c r="W36" s="221">
        <v>0.01</v>
      </c>
      <c r="X36" s="221" t="s">
        <v>32</v>
      </c>
      <c r="Y36" s="221" t="s">
        <v>481</v>
      </c>
      <c r="Z36" s="221" t="s">
        <v>220</v>
      </c>
      <c r="AA36" s="221">
        <v>5</v>
      </c>
      <c r="AB36" s="221" t="s">
        <v>482</v>
      </c>
      <c r="AC36" s="221">
        <v>370</v>
      </c>
      <c r="AD36" s="221"/>
      <c r="AE36" s="221"/>
    </row>
    <row r="37" spans="1:31" ht="15" customHeight="1" x14ac:dyDescent="0.25">
      <c r="A37" s="221" t="s">
        <v>575</v>
      </c>
      <c r="B37" s="221" t="s">
        <v>140</v>
      </c>
      <c r="C37" s="221"/>
      <c r="D37" s="221"/>
      <c r="E37" s="221">
        <v>10</v>
      </c>
      <c r="F37" s="221" t="s">
        <v>93</v>
      </c>
      <c r="G37" s="221"/>
      <c r="H37" s="221"/>
      <c r="I37" s="221" t="s">
        <v>46</v>
      </c>
      <c r="J37" s="221" t="s">
        <v>70</v>
      </c>
      <c r="K37" s="221">
        <v>300</v>
      </c>
      <c r="L37" s="221" t="s">
        <v>34</v>
      </c>
      <c r="M37" s="221" t="s">
        <v>102</v>
      </c>
      <c r="N37" s="221" t="s">
        <v>52</v>
      </c>
      <c r="O37" s="221" t="s">
        <v>53</v>
      </c>
      <c r="P37" s="221" t="s">
        <v>66</v>
      </c>
      <c r="Q37" s="221" t="s">
        <v>42</v>
      </c>
      <c r="R37" s="221" t="s">
        <v>113</v>
      </c>
      <c r="S37" s="221">
        <v>3</v>
      </c>
      <c r="T37" s="221"/>
      <c r="U37" s="221" t="s">
        <v>165</v>
      </c>
      <c r="V37" s="221" t="s">
        <v>46</v>
      </c>
      <c r="W37" s="221"/>
      <c r="X37" s="221" t="s">
        <v>46</v>
      </c>
      <c r="Y37" s="221" t="s">
        <v>557</v>
      </c>
      <c r="Z37" s="221" t="s">
        <v>558</v>
      </c>
      <c r="AA37" s="221">
        <v>5</v>
      </c>
      <c r="AB37" s="221" t="s">
        <v>482</v>
      </c>
      <c r="AC37" s="221">
        <v>300</v>
      </c>
      <c r="AD37" s="221" t="s">
        <v>116</v>
      </c>
      <c r="AE37" s="221"/>
    </row>
    <row r="38" spans="1:31" ht="15" customHeight="1" x14ac:dyDescent="0.25">
      <c r="A38" s="221" t="s">
        <v>1247</v>
      </c>
      <c r="B38" s="221" t="s">
        <v>140</v>
      </c>
      <c r="C38" s="221">
        <v>0.11</v>
      </c>
      <c r="D38" s="221" t="s">
        <v>110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60</v>
      </c>
      <c r="L38" s="221" t="s">
        <v>34</v>
      </c>
      <c r="M38" s="221" t="s">
        <v>102</v>
      </c>
      <c r="N38" s="221" t="s">
        <v>52</v>
      </c>
      <c r="O38" s="221" t="s">
        <v>53</v>
      </c>
      <c r="P38" s="221" t="s">
        <v>66</v>
      </c>
      <c r="Q38" s="221" t="s">
        <v>42</v>
      </c>
      <c r="R38" s="221" t="s">
        <v>113</v>
      </c>
      <c r="S38" s="221">
        <v>0</v>
      </c>
      <c r="T38" s="221"/>
      <c r="U38" s="221" t="s">
        <v>917</v>
      </c>
      <c r="V38" s="221" t="s">
        <v>32</v>
      </c>
      <c r="W38" s="221">
        <v>0.01</v>
      </c>
      <c r="X38" s="221" t="s">
        <v>46</v>
      </c>
      <c r="Y38" s="221" t="s">
        <v>295</v>
      </c>
      <c r="Z38" s="221" t="s">
        <v>718</v>
      </c>
      <c r="AA38" s="221">
        <v>5</v>
      </c>
      <c r="AB38" s="221" t="s">
        <v>526</v>
      </c>
      <c r="AC38" s="221">
        <v>425</v>
      </c>
      <c r="AD38" s="221" t="s">
        <v>117</v>
      </c>
      <c r="AE38" s="221"/>
    </row>
    <row r="39" spans="1:31" ht="15" customHeight="1" x14ac:dyDescent="0.25">
      <c r="A39" s="221" t="s">
        <v>338</v>
      </c>
      <c r="B39" s="221" t="s">
        <v>140</v>
      </c>
      <c r="C39" s="221">
        <v>7.1999999999999995E-2</v>
      </c>
      <c r="D39" s="221" t="s">
        <v>111</v>
      </c>
      <c r="E39" s="221">
        <v>10</v>
      </c>
      <c r="F39" s="221" t="s">
        <v>96</v>
      </c>
      <c r="G39" s="221"/>
      <c r="H39" s="221"/>
      <c r="I39" s="221" t="s">
        <v>32</v>
      </c>
      <c r="J39" s="221" t="s">
        <v>59</v>
      </c>
      <c r="K39" s="221">
        <v>3</v>
      </c>
      <c r="L39" s="221" t="s">
        <v>339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>
        <v>0</v>
      </c>
      <c r="T39" s="221"/>
      <c r="U39" s="221" t="s">
        <v>165</v>
      </c>
      <c r="V39" s="221" t="s">
        <v>32</v>
      </c>
      <c r="W39" s="221"/>
      <c r="X39" s="221"/>
      <c r="Y39" s="221" t="s">
        <v>341</v>
      </c>
      <c r="Z39" s="221" t="s">
        <v>342</v>
      </c>
      <c r="AA39" s="221">
        <v>2</v>
      </c>
      <c r="AB39" s="221" t="s">
        <v>343</v>
      </c>
      <c r="AC39" s="221">
        <v>523</v>
      </c>
      <c r="AD39" s="221" t="s">
        <v>116</v>
      </c>
      <c r="AE39" s="221"/>
    </row>
    <row r="40" spans="1:31" ht="15" customHeight="1" x14ac:dyDescent="0.25">
      <c r="A40" s="221" t="s">
        <v>289</v>
      </c>
      <c r="B40" s="221" t="s">
        <v>140</v>
      </c>
      <c r="C40" s="221">
        <v>7.0000000000000007E-2</v>
      </c>
      <c r="D40" s="221" t="s">
        <v>290</v>
      </c>
      <c r="E40" s="221">
        <v>10</v>
      </c>
      <c r="F40" s="221" t="s">
        <v>93</v>
      </c>
      <c r="G40" s="221"/>
      <c r="H40" s="221"/>
      <c r="I40" s="221" t="s">
        <v>32</v>
      </c>
      <c r="J40" s="221" t="s">
        <v>59</v>
      </c>
      <c r="K40" s="221">
        <v>360</v>
      </c>
      <c r="L40" s="221" t="s">
        <v>35</v>
      </c>
      <c r="M40" s="221" t="s">
        <v>102</v>
      </c>
      <c r="N40" s="221" t="s">
        <v>52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/>
      <c r="T40" s="221"/>
      <c r="U40" s="221"/>
      <c r="V40" s="221" t="s">
        <v>32</v>
      </c>
      <c r="W40" s="221">
        <v>5.0000000000000001E-3</v>
      </c>
      <c r="X40" s="221" t="s">
        <v>46</v>
      </c>
      <c r="Y40" s="221" t="s">
        <v>297</v>
      </c>
      <c r="Z40" s="221"/>
      <c r="AA40" s="221">
        <v>1</v>
      </c>
      <c r="AB40" s="221" t="s">
        <v>127</v>
      </c>
      <c r="AC40" s="221"/>
      <c r="AD40" s="221" t="s">
        <v>117</v>
      </c>
      <c r="AE40" s="221"/>
    </row>
    <row r="41" spans="1:31" ht="15" customHeight="1" x14ac:dyDescent="0.25">
      <c r="A41" s="221" t="s">
        <v>808</v>
      </c>
      <c r="B41" s="221" t="s">
        <v>140</v>
      </c>
      <c r="C41" s="221">
        <v>9.5000000000000001E-2</v>
      </c>
      <c r="D41" s="221" t="s">
        <v>111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309</v>
      </c>
      <c r="L41" s="221" t="s">
        <v>48</v>
      </c>
      <c r="M41" s="221" t="s">
        <v>103</v>
      </c>
      <c r="N41" s="221" t="s">
        <v>39</v>
      </c>
      <c r="O41" s="221" t="s">
        <v>803</v>
      </c>
      <c r="P41" s="221" t="s">
        <v>41</v>
      </c>
      <c r="Q41" s="221" t="s">
        <v>42</v>
      </c>
      <c r="R41" s="221" t="s">
        <v>113</v>
      </c>
      <c r="S41" s="221">
        <v>0</v>
      </c>
      <c r="T41" s="221">
        <v>0.82</v>
      </c>
      <c r="U41" s="221" t="s">
        <v>664</v>
      </c>
      <c r="V41" s="221" t="s">
        <v>32</v>
      </c>
      <c r="W41" s="221">
        <v>0.01</v>
      </c>
      <c r="X41" s="221" t="s">
        <v>32</v>
      </c>
      <c r="Y41" s="221" t="s">
        <v>804</v>
      </c>
      <c r="Z41" s="221" t="s">
        <v>801</v>
      </c>
      <c r="AA41" s="221">
        <v>1</v>
      </c>
      <c r="AB41" s="221" t="s">
        <v>805</v>
      </c>
      <c r="AC41" s="221">
        <v>665</v>
      </c>
      <c r="AD41" s="221" t="s">
        <v>116</v>
      </c>
      <c r="AE41" s="221"/>
    </row>
    <row r="42" spans="1:31" ht="15" customHeight="1" x14ac:dyDescent="0.25">
      <c r="A42" s="221" t="s">
        <v>808</v>
      </c>
      <c r="B42" s="221" t="s">
        <v>140</v>
      </c>
      <c r="C42" s="224">
        <v>5.2142857142857144E-2</v>
      </c>
      <c r="D42" s="221" t="s">
        <v>111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300</v>
      </c>
      <c r="L42" s="221" t="s">
        <v>48</v>
      </c>
      <c r="M42" s="221" t="s">
        <v>102</v>
      </c>
      <c r="N42" s="221" t="s">
        <v>39</v>
      </c>
      <c r="O42" s="221" t="s">
        <v>85</v>
      </c>
      <c r="P42" s="221" t="s">
        <v>66</v>
      </c>
      <c r="Q42" s="221" t="s">
        <v>42</v>
      </c>
      <c r="R42" s="221" t="s">
        <v>113</v>
      </c>
      <c r="S42" s="221">
        <v>0.13</v>
      </c>
      <c r="T42" s="221">
        <v>0.59</v>
      </c>
      <c r="U42" s="221" t="s">
        <v>664</v>
      </c>
      <c r="V42" s="221" t="s">
        <v>32</v>
      </c>
      <c r="W42" s="221">
        <v>5.0000000000000001E-3</v>
      </c>
      <c r="X42" s="221" t="s">
        <v>32</v>
      </c>
      <c r="Y42" s="221" t="s">
        <v>788</v>
      </c>
      <c r="Z42" s="221" t="s">
        <v>789</v>
      </c>
      <c r="AA42" s="221">
        <v>5</v>
      </c>
      <c r="AB42" s="221" t="s">
        <v>790</v>
      </c>
      <c r="AC42" s="221">
        <v>942</v>
      </c>
      <c r="AD42" s="221" t="s">
        <v>116</v>
      </c>
      <c r="AE42" s="221"/>
    </row>
    <row r="43" spans="1:31" ht="15" customHeight="1" x14ac:dyDescent="0.25">
      <c r="A43" s="221" t="s">
        <v>692</v>
      </c>
      <c r="B43" s="221" t="s">
        <v>140</v>
      </c>
      <c r="C43" s="221">
        <v>7.2499999999999995E-2</v>
      </c>
      <c r="D43" s="221" t="s">
        <v>109</v>
      </c>
      <c r="E43" s="221">
        <v>15</v>
      </c>
      <c r="F43" s="221" t="s">
        <v>92</v>
      </c>
      <c r="G43" s="221" t="s">
        <v>95</v>
      </c>
      <c r="H43" s="221" t="s">
        <v>98</v>
      </c>
      <c r="I43" s="221" t="s">
        <v>46</v>
      </c>
      <c r="J43" s="221" t="s">
        <v>59</v>
      </c>
      <c r="K43" s="221">
        <v>30</v>
      </c>
      <c r="L43" s="221" t="s">
        <v>71</v>
      </c>
      <c r="M43" s="221" t="s">
        <v>102</v>
      </c>
      <c r="N43" s="221" t="s">
        <v>52</v>
      </c>
      <c r="O43" s="221" t="s">
        <v>53</v>
      </c>
      <c r="P43" s="221" t="s">
        <v>66</v>
      </c>
      <c r="Q43" s="221" t="s">
        <v>42</v>
      </c>
      <c r="R43" s="221" t="s">
        <v>113</v>
      </c>
      <c r="S43" s="221">
        <v>6</v>
      </c>
      <c r="T43" s="221">
        <v>5</v>
      </c>
      <c r="U43" s="221" t="s">
        <v>124</v>
      </c>
      <c r="V43" s="221" t="s">
        <v>32</v>
      </c>
      <c r="W43" s="221">
        <v>0.01</v>
      </c>
      <c r="X43" s="221" t="s">
        <v>46</v>
      </c>
      <c r="Y43" s="221" t="s">
        <v>291</v>
      </c>
      <c r="Z43" s="221" t="s">
        <v>671</v>
      </c>
      <c r="AA43" s="221">
        <v>5</v>
      </c>
      <c r="AB43" s="221" t="s">
        <v>491</v>
      </c>
      <c r="AC43" s="221">
        <v>311</v>
      </c>
      <c r="AD43" s="221" t="s">
        <v>116</v>
      </c>
      <c r="AE43" s="221"/>
    </row>
    <row r="44" spans="1:31" ht="15" customHeight="1" x14ac:dyDescent="0.25">
      <c r="A44" s="221" t="s">
        <v>1158</v>
      </c>
      <c r="B44" s="221" t="s">
        <v>140</v>
      </c>
      <c r="C44" s="221">
        <v>5.3999999999999999E-2</v>
      </c>
      <c r="D44" s="221" t="s">
        <v>109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70</v>
      </c>
      <c r="K44" s="221">
        <v>60</v>
      </c>
      <c r="L44" s="221" t="s">
        <v>34</v>
      </c>
      <c r="M44" s="221" t="s">
        <v>102</v>
      </c>
      <c r="N44" s="221" t="s">
        <v>52</v>
      </c>
      <c r="O44" s="221" t="s">
        <v>53</v>
      </c>
      <c r="P44" s="221" t="s">
        <v>66</v>
      </c>
      <c r="Q44" s="221" t="s">
        <v>42</v>
      </c>
      <c r="R44" s="221" t="s">
        <v>113</v>
      </c>
      <c r="S44" s="221">
        <v>1</v>
      </c>
      <c r="T44" s="221"/>
      <c r="U44" s="221" t="s">
        <v>1151</v>
      </c>
      <c r="V44" s="221" t="s">
        <v>32</v>
      </c>
      <c r="W44" s="221">
        <v>0.01</v>
      </c>
      <c r="X44" s="221" t="s">
        <v>46</v>
      </c>
      <c r="Y44" s="221" t="s">
        <v>1142</v>
      </c>
      <c r="Z44" s="221" t="s">
        <v>1143</v>
      </c>
      <c r="AA44" s="221">
        <v>10</v>
      </c>
      <c r="AB44" s="221" t="s">
        <v>482</v>
      </c>
      <c r="AC44" s="221">
        <v>302</v>
      </c>
      <c r="AD44" s="221" t="s">
        <v>116</v>
      </c>
      <c r="AE44" s="221"/>
    </row>
    <row r="45" spans="1:31" ht="15" customHeight="1" x14ac:dyDescent="0.25">
      <c r="A45" s="221" t="s">
        <v>921</v>
      </c>
      <c r="B45" s="221" t="s">
        <v>140</v>
      </c>
      <c r="C45" s="221">
        <v>7.6999999999999999E-2</v>
      </c>
      <c r="D45" s="221" t="s">
        <v>109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120</v>
      </c>
      <c r="L45" s="221" t="s">
        <v>71</v>
      </c>
      <c r="M45" s="221" t="s">
        <v>102</v>
      </c>
      <c r="N45" s="221" t="s">
        <v>39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>
        <v>10</v>
      </c>
      <c r="T45" s="221"/>
      <c r="U45" s="221" t="s">
        <v>947</v>
      </c>
      <c r="V45" s="221" t="s">
        <v>32</v>
      </c>
      <c r="W45" s="221">
        <v>0.01</v>
      </c>
      <c r="X45" s="221" t="s">
        <v>46</v>
      </c>
      <c r="Y45" s="221" t="s">
        <v>923</v>
      </c>
      <c r="Z45" s="221" t="s">
        <v>924</v>
      </c>
      <c r="AA45" s="221">
        <v>2</v>
      </c>
      <c r="AB45" s="221" t="s">
        <v>925</v>
      </c>
      <c r="AC45" s="221"/>
      <c r="AD45" s="221"/>
      <c r="AE45" s="221"/>
    </row>
    <row r="46" spans="1:31" ht="15" customHeight="1" x14ac:dyDescent="0.25">
      <c r="A46" s="221" t="s">
        <v>576</v>
      </c>
      <c r="B46" s="221" t="s">
        <v>140</v>
      </c>
      <c r="C46" s="221">
        <v>6.6000000000000003E-2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10</v>
      </c>
      <c r="L46" s="221" t="s">
        <v>48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 t="s">
        <v>42</v>
      </c>
      <c r="R46" s="221" t="s">
        <v>113</v>
      </c>
      <c r="S46" s="221"/>
      <c r="T46" s="221"/>
      <c r="U46" s="221"/>
      <c r="V46" s="221" t="s">
        <v>32</v>
      </c>
      <c r="W46" s="221">
        <v>0.01</v>
      </c>
      <c r="X46" s="221" t="s">
        <v>46</v>
      </c>
      <c r="Y46" s="221" t="s">
        <v>580</v>
      </c>
      <c r="Z46" s="221" t="s">
        <v>220</v>
      </c>
      <c r="AA46" s="221">
        <v>10</v>
      </c>
      <c r="AB46" s="221" t="s">
        <v>127</v>
      </c>
      <c r="AC46" s="221">
        <v>130</v>
      </c>
      <c r="AD46" s="221" t="s">
        <v>116</v>
      </c>
      <c r="AE46" s="221"/>
    </row>
    <row r="47" spans="1:31" ht="15" customHeight="1" x14ac:dyDescent="0.25">
      <c r="A47" s="221" t="s">
        <v>1318</v>
      </c>
      <c r="B47" s="221" t="s">
        <v>140</v>
      </c>
      <c r="C47" s="221">
        <v>6.5000000000000002E-2</v>
      </c>
      <c r="D47" s="221" t="s">
        <v>111</v>
      </c>
      <c r="E47" s="221">
        <v>10</v>
      </c>
      <c r="F47" s="221" t="s">
        <v>93</v>
      </c>
      <c r="G47" s="221"/>
      <c r="H47" s="221"/>
      <c r="I47" s="221" t="s">
        <v>46</v>
      </c>
      <c r="J47" s="221" t="s">
        <v>47</v>
      </c>
      <c r="K47" s="221">
        <v>120</v>
      </c>
      <c r="L47" s="221" t="s">
        <v>35</v>
      </c>
      <c r="M47" s="221" t="s">
        <v>102</v>
      </c>
      <c r="N47" s="221" t="s">
        <v>52</v>
      </c>
      <c r="O47" s="221" t="s">
        <v>53</v>
      </c>
      <c r="P47" s="221" t="s">
        <v>66</v>
      </c>
      <c r="Q47" s="221" t="s">
        <v>42</v>
      </c>
      <c r="R47" s="221" t="s">
        <v>113</v>
      </c>
      <c r="S47" s="221"/>
      <c r="T47" s="221"/>
      <c r="U47" s="221" t="s">
        <v>890</v>
      </c>
      <c r="V47" s="221" t="s">
        <v>32</v>
      </c>
      <c r="W47" s="221">
        <v>0.01</v>
      </c>
      <c r="X47" s="221" t="s">
        <v>46</v>
      </c>
      <c r="Y47" s="221" t="s">
        <v>1308</v>
      </c>
      <c r="Z47" s="221" t="s">
        <v>641</v>
      </c>
      <c r="AA47" s="221">
        <v>2</v>
      </c>
      <c r="AB47" s="221" t="s">
        <v>1309</v>
      </c>
      <c r="AC47" s="221">
        <v>600</v>
      </c>
      <c r="AD47" s="221" t="s">
        <v>116</v>
      </c>
      <c r="AE47" s="221"/>
    </row>
    <row r="48" spans="1:31" ht="15" customHeight="1" x14ac:dyDescent="0.25">
      <c r="A48" s="221" t="s">
        <v>1179</v>
      </c>
      <c r="B48" s="221" t="s">
        <v>140</v>
      </c>
      <c r="C48" s="221">
        <v>5.1999999999999998E-2</v>
      </c>
      <c r="D48" s="221" t="s">
        <v>109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300</v>
      </c>
      <c r="L48" s="221" t="s">
        <v>48</v>
      </c>
      <c r="M48" s="221" t="s">
        <v>102</v>
      </c>
      <c r="N48" s="221" t="s">
        <v>52</v>
      </c>
      <c r="O48" s="221" t="s">
        <v>53</v>
      </c>
      <c r="P48" s="221"/>
      <c r="Q48" s="221"/>
      <c r="R48" s="221"/>
      <c r="S48" s="221"/>
      <c r="T48" s="221"/>
      <c r="U48" s="221"/>
      <c r="V48" s="221" t="s">
        <v>32</v>
      </c>
      <c r="W48" s="221"/>
      <c r="X48" s="221"/>
      <c r="Y48" s="221"/>
      <c r="Z48" s="221"/>
      <c r="AA48" s="221"/>
      <c r="AB48" s="221"/>
      <c r="AC48" s="221"/>
      <c r="AD48" s="221"/>
      <c r="AE48" s="221"/>
    </row>
    <row r="49" spans="1:31" ht="15" customHeight="1" x14ac:dyDescent="0.25">
      <c r="A49" s="221" t="s">
        <v>1115</v>
      </c>
      <c r="B49" s="221" t="s">
        <v>140</v>
      </c>
      <c r="C49" s="221">
        <v>6.6000000000000003E-2</v>
      </c>
      <c r="D49" s="221"/>
      <c r="E49" s="221">
        <v>10</v>
      </c>
      <c r="F49" s="221" t="s">
        <v>93</v>
      </c>
      <c r="G49" s="221"/>
      <c r="H49" s="221"/>
      <c r="I49" s="221"/>
      <c r="J49" s="221" t="s">
        <v>1109</v>
      </c>
      <c r="K49" s="221">
        <v>10</v>
      </c>
      <c r="L49" s="221" t="s">
        <v>1110</v>
      </c>
      <c r="M49" s="221" t="s">
        <v>102</v>
      </c>
      <c r="N49" s="221" t="s">
        <v>39</v>
      </c>
      <c r="O49" s="221" t="s">
        <v>89</v>
      </c>
      <c r="P49" s="221" t="s">
        <v>1112</v>
      </c>
      <c r="Q49" s="221"/>
      <c r="R49" s="221"/>
      <c r="S49" s="221"/>
      <c r="T49" s="221">
        <v>5</v>
      </c>
      <c r="U49" s="221"/>
      <c r="V49" s="221"/>
      <c r="W49" s="221"/>
      <c r="X49" s="221" t="s">
        <v>826</v>
      </c>
      <c r="Y49" s="221"/>
      <c r="Z49" s="221" t="s">
        <v>220</v>
      </c>
      <c r="AA49" s="221">
        <v>10</v>
      </c>
      <c r="AB49" s="221"/>
      <c r="AC49" s="221"/>
      <c r="AD49" s="221"/>
      <c r="AE49" s="221"/>
    </row>
    <row r="50" spans="1:31" ht="15" customHeight="1" x14ac:dyDescent="0.25">
      <c r="A50" s="221" t="s">
        <v>1282</v>
      </c>
      <c r="B50" s="221" t="s">
        <v>140</v>
      </c>
      <c r="C50" s="221">
        <v>7.3499999999999996E-2</v>
      </c>
      <c r="D50" s="221" t="s">
        <v>110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600</v>
      </c>
      <c r="L50" s="221" t="s">
        <v>35</v>
      </c>
      <c r="M50" s="221" t="s">
        <v>102</v>
      </c>
      <c r="N50" s="221" t="s">
        <v>52</v>
      </c>
      <c r="O50" s="221" t="s">
        <v>85</v>
      </c>
      <c r="P50" s="221" t="s">
        <v>66</v>
      </c>
      <c r="Q50" s="221" t="s">
        <v>42</v>
      </c>
      <c r="R50" s="221" t="s">
        <v>1284</v>
      </c>
      <c r="S50" s="221">
        <v>0.06</v>
      </c>
      <c r="T50" s="221">
        <v>0.45900000000000002</v>
      </c>
      <c r="U50" s="221" t="s">
        <v>1297</v>
      </c>
      <c r="V50" s="221" t="s">
        <v>32</v>
      </c>
      <c r="W50" s="221">
        <v>1E-3</v>
      </c>
      <c r="X50" s="221" t="s">
        <v>32</v>
      </c>
      <c r="Y50" s="221" t="s">
        <v>1221</v>
      </c>
      <c r="Z50" s="221" t="s">
        <v>1222</v>
      </c>
      <c r="AA50" s="221">
        <v>5</v>
      </c>
      <c r="AB50" s="221" t="s">
        <v>216</v>
      </c>
      <c r="AC50" s="221">
        <v>842</v>
      </c>
      <c r="AD50" s="221" t="s">
        <v>116</v>
      </c>
      <c r="AE50" s="221"/>
    </row>
    <row r="51" spans="1:31" ht="15" customHeight="1" x14ac:dyDescent="0.25">
      <c r="A51" s="221" t="s">
        <v>1074</v>
      </c>
      <c r="B51" s="221" t="s">
        <v>140</v>
      </c>
      <c r="C51" s="221">
        <v>7.9000000000000001E-2</v>
      </c>
      <c r="D51" s="221" t="s">
        <v>111</v>
      </c>
      <c r="E51" s="221" t="s">
        <v>1044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1200</v>
      </c>
      <c r="L51" s="221" t="s">
        <v>48</v>
      </c>
      <c r="M51" s="221" t="s">
        <v>102</v>
      </c>
      <c r="N51" s="221" t="s">
        <v>52</v>
      </c>
      <c r="O51" s="221" t="s">
        <v>53</v>
      </c>
      <c r="P51" s="221" t="s">
        <v>66</v>
      </c>
      <c r="Q51" s="221" t="s">
        <v>42</v>
      </c>
      <c r="R51" s="221" t="s">
        <v>113</v>
      </c>
      <c r="S51" s="221"/>
      <c r="T51" s="221"/>
      <c r="U51" s="221" t="s">
        <v>165</v>
      </c>
      <c r="V51" s="221" t="s">
        <v>32</v>
      </c>
      <c r="W51" s="221" t="s">
        <v>397</v>
      </c>
      <c r="X51" s="221" t="s">
        <v>46</v>
      </c>
      <c r="Y51" s="221" t="s">
        <v>1065</v>
      </c>
      <c r="Z51" s="221" t="s">
        <v>1066</v>
      </c>
      <c r="AA51" s="221" t="s">
        <v>1063</v>
      </c>
      <c r="AB51" s="221" t="s">
        <v>1067</v>
      </c>
      <c r="AC51" s="221">
        <v>350</v>
      </c>
      <c r="AD51" s="221" t="s">
        <v>116</v>
      </c>
      <c r="AE51" s="221"/>
    </row>
    <row r="52" spans="1:31" ht="15" customHeight="1" x14ac:dyDescent="0.25">
      <c r="A52" s="221" t="s">
        <v>224</v>
      </c>
      <c r="B52" s="221" t="s">
        <v>140</v>
      </c>
      <c r="C52" s="221">
        <v>4.3400000000000001E-2</v>
      </c>
      <c r="D52" s="221" t="s">
        <v>111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120</v>
      </c>
      <c r="L52" s="221" t="s">
        <v>34</v>
      </c>
      <c r="M52" s="221" t="s">
        <v>102</v>
      </c>
      <c r="N52" s="221" t="s">
        <v>52</v>
      </c>
      <c r="O52" s="221" t="s">
        <v>53</v>
      </c>
      <c r="P52" s="221" t="s">
        <v>66</v>
      </c>
      <c r="Q52" s="221"/>
      <c r="R52" s="221" t="s">
        <v>113</v>
      </c>
      <c r="S52" s="221"/>
      <c r="T52" s="221"/>
      <c r="U52" s="221"/>
      <c r="V52" s="221" t="s">
        <v>32</v>
      </c>
      <c r="W52" s="221" t="s">
        <v>213</v>
      </c>
      <c r="X52" s="221" t="s">
        <v>46</v>
      </c>
      <c r="Y52" s="221" t="s">
        <v>219</v>
      </c>
      <c r="Z52" s="221" t="s">
        <v>220</v>
      </c>
      <c r="AA52" s="221">
        <v>1</v>
      </c>
      <c r="AB52" s="221" t="s">
        <v>216</v>
      </c>
      <c r="AC52" s="221">
        <v>250</v>
      </c>
      <c r="AD52" s="221" t="s">
        <v>116</v>
      </c>
      <c r="AE52" s="221"/>
    </row>
    <row r="53" spans="1:31" ht="15" customHeight="1" x14ac:dyDescent="0.25">
      <c r="A53" s="221" t="s">
        <v>722</v>
      </c>
      <c r="B53" s="221" t="s">
        <v>140</v>
      </c>
      <c r="C53" s="221">
        <v>7.0999999999999994E-2</v>
      </c>
      <c r="D53" s="221" t="s">
        <v>110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120</v>
      </c>
      <c r="L53" s="221" t="s">
        <v>34</v>
      </c>
      <c r="M53" s="221" t="s">
        <v>102</v>
      </c>
      <c r="N53" s="221" t="s">
        <v>52</v>
      </c>
      <c r="O53" s="221" t="s">
        <v>53</v>
      </c>
      <c r="P53" s="221" t="s">
        <v>66</v>
      </c>
      <c r="Q53" s="221" t="s">
        <v>42</v>
      </c>
      <c r="R53" s="221" t="s">
        <v>113</v>
      </c>
      <c r="S53" s="221" t="s">
        <v>181</v>
      </c>
      <c r="T53" s="221"/>
      <c r="U53" s="221"/>
      <c r="V53" s="221" t="s">
        <v>32</v>
      </c>
      <c r="W53" s="221">
        <v>0.01</v>
      </c>
      <c r="X53" s="221" t="s">
        <v>46</v>
      </c>
      <c r="Y53" s="221">
        <v>6495</v>
      </c>
      <c r="Z53" s="221" t="s">
        <v>718</v>
      </c>
      <c r="AA53" s="221">
        <v>5</v>
      </c>
      <c r="AB53" s="221" t="s">
        <v>127</v>
      </c>
      <c r="AC53" s="221">
        <v>696</v>
      </c>
      <c r="AD53" s="221" t="s">
        <v>117</v>
      </c>
      <c r="AE53" s="221"/>
    </row>
    <row r="54" spans="1:31" ht="15" customHeight="1" x14ac:dyDescent="0.25">
      <c r="A54" s="221" t="s">
        <v>1107</v>
      </c>
      <c r="B54" s="221" t="s">
        <v>140</v>
      </c>
      <c r="C54" s="221">
        <v>0.06</v>
      </c>
      <c r="D54" s="221" t="s">
        <v>110</v>
      </c>
      <c r="E54" s="221">
        <v>10</v>
      </c>
      <c r="F54" s="221" t="s">
        <v>93</v>
      </c>
      <c r="G54" s="221"/>
      <c r="H54" s="221"/>
      <c r="I54" s="221" t="s">
        <v>32</v>
      </c>
      <c r="J54" s="221" t="s">
        <v>59</v>
      </c>
      <c r="K54" s="221">
        <v>60</v>
      </c>
      <c r="L54" s="221" t="s">
        <v>48</v>
      </c>
      <c r="M54" s="221" t="s">
        <v>102</v>
      </c>
      <c r="N54" s="221" t="s">
        <v>52</v>
      </c>
      <c r="O54" s="221" t="s">
        <v>53</v>
      </c>
      <c r="P54" s="221" t="s">
        <v>66</v>
      </c>
      <c r="Q54" s="221" t="s">
        <v>42</v>
      </c>
      <c r="R54" s="221" t="s">
        <v>113</v>
      </c>
      <c r="S54" s="221"/>
      <c r="T54" s="221"/>
      <c r="U54" s="221"/>
      <c r="V54" s="221" t="s">
        <v>32</v>
      </c>
      <c r="W54" s="221">
        <v>0.01</v>
      </c>
      <c r="X54" s="221" t="s">
        <v>46</v>
      </c>
      <c r="Y54" s="221" t="s">
        <v>1091</v>
      </c>
      <c r="Z54" s="221" t="s">
        <v>1092</v>
      </c>
      <c r="AA54" s="221">
        <v>0.5</v>
      </c>
      <c r="AB54" s="221" t="s">
        <v>1093</v>
      </c>
      <c r="AC54" s="221">
        <v>450</v>
      </c>
      <c r="AD54" s="221" t="s">
        <v>116</v>
      </c>
      <c r="AE54" s="221"/>
    </row>
    <row r="55" spans="1:31" ht="15" customHeight="1" x14ac:dyDescent="0.25">
      <c r="A55" s="221" t="s">
        <v>776</v>
      </c>
      <c r="B55" s="221" t="s">
        <v>140</v>
      </c>
      <c r="C55" s="221">
        <v>0.13100000000000001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300</v>
      </c>
      <c r="L55" s="221" t="s">
        <v>48</v>
      </c>
      <c r="M55" s="221" t="s">
        <v>103</v>
      </c>
      <c r="N55" s="221" t="s">
        <v>52</v>
      </c>
      <c r="O55" s="221" t="s">
        <v>53</v>
      </c>
      <c r="P55" s="221" t="s">
        <v>66</v>
      </c>
      <c r="Q55" s="221" t="s">
        <v>42</v>
      </c>
      <c r="R55" s="221" t="s">
        <v>113</v>
      </c>
      <c r="S55" s="221">
        <v>1</v>
      </c>
      <c r="T55" s="221"/>
      <c r="U55" s="221" t="s">
        <v>765</v>
      </c>
      <c r="V55" s="221" t="s">
        <v>32</v>
      </c>
      <c r="W55" s="221">
        <v>0.01</v>
      </c>
      <c r="X55" s="221" t="s">
        <v>46</v>
      </c>
      <c r="Y55" s="221" t="s">
        <v>759</v>
      </c>
      <c r="Z55" s="221" t="s">
        <v>760</v>
      </c>
      <c r="AA55" s="221">
        <v>1</v>
      </c>
      <c r="AB55" s="221" t="s">
        <v>679</v>
      </c>
      <c r="AC55" s="221" t="s">
        <v>761</v>
      </c>
      <c r="AD55" s="221" t="s">
        <v>119</v>
      </c>
      <c r="AE55" s="221"/>
    </row>
    <row r="56" spans="1:31" ht="15" customHeight="1" x14ac:dyDescent="0.25">
      <c r="A56" s="221" t="s">
        <v>668</v>
      </c>
      <c r="B56" s="221" t="s">
        <v>140</v>
      </c>
      <c r="C56" s="221">
        <v>6.9699999999999998E-2</v>
      </c>
      <c r="D56" s="221" t="s">
        <v>109</v>
      </c>
      <c r="E56" s="221">
        <v>10</v>
      </c>
      <c r="F56" s="221" t="s">
        <v>93</v>
      </c>
      <c r="G56" s="221"/>
      <c r="H56" s="221"/>
      <c r="I56" s="221" t="s">
        <v>46</v>
      </c>
      <c r="J56" s="221" t="s">
        <v>47</v>
      </c>
      <c r="K56" s="221">
        <v>120</v>
      </c>
      <c r="L56" s="221" t="s">
        <v>48</v>
      </c>
      <c r="M56" s="221" t="s">
        <v>102</v>
      </c>
      <c r="N56" s="221" t="s">
        <v>52</v>
      </c>
      <c r="O56" s="221" t="s">
        <v>53</v>
      </c>
      <c r="P56" s="221" t="s">
        <v>66</v>
      </c>
      <c r="Q56" s="221" t="s">
        <v>42</v>
      </c>
      <c r="R56" s="221" t="s">
        <v>113</v>
      </c>
      <c r="S56" s="221"/>
      <c r="T56" s="221"/>
      <c r="U56" s="221"/>
      <c r="V56" s="221" t="s">
        <v>32</v>
      </c>
      <c r="W56" s="221">
        <v>2E-3</v>
      </c>
      <c r="X56" s="221" t="s">
        <v>46</v>
      </c>
      <c r="Y56" s="221"/>
      <c r="Z56" s="221"/>
      <c r="AA56" s="221"/>
      <c r="AB56" s="221"/>
      <c r="AC56" s="221">
        <v>280</v>
      </c>
      <c r="AD56" s="221" t="s">
        <v>116</v>
      </c>
      <c r="AE56" s="221"/>
    </row>
    <row r="57" spans="1:31" ht="15" customHeight="1" x14ac:dyDescent="0.25">
      <c r="A57" s="221" t="s">
        <v>1275</v>
      </c>
      <c r="B57" s="221" t="s">
        <v>140</v>
      </c>
      <c r="C57" s="221">
        <v>4.6399999999999997E-2</v>
      </c>
      <c r="D57" s="221" t="s">
        <v>111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 t="s">
        <v>1277</v>
      </c>
      <c r="L57" s="221" t="s">
        <v>35</v>
      </c>
      <c r="M57" s="221" t="s">
        <v>103</v>
      </c>
      <c r="N57" s="221" t="s">
        <v>52</v>
      </c>
      <c r="O57" s="221" t="s">
        <v>53</v>
      </c>
      <c r="P57" s="221" t="s">
        <v>66</v>
      </c>
      <c r="Q57" s="221" t="s">
        <v>55</v>
      </c>
      <c r="R57" s="221" t="s">
        <v>113</v>
      </c>
      <c r="S57" s="221"/>
      <c r="T57" s="221"/>
      <c r="U57" s="221"/>
      <c r="V57" s="221"/>
      <c r="W57" s="221">
        <v>0.01</v>
      </c>
      <c r="X57" s="221"/>
      <c r="Y57" s="221"/>
      <c r="Z57" s="221"/>
      <c r="AA57" s="221">
        <v>10</v>
      </c>
      <c r="AB57" s="221"/>
      <c r="AC57" s="221"/>
      <c r="AD57" s="221"/>
      <c r="AE57" s="221"/>
    </row>
    <row r="58" spans="1:31" ht="15" customHeight="1" x14ac:dyDescent="0.25">
      <c r="A58" s="221" t="s">
        <v>1075</v>
      </c>
      <c r="B58" s="221" t="s">
        <v>140</v>
      </c>
      <c r="C58" s="221">
        <v>7.9000000000000001E-2</v>
      </c>
      <c r="D58" s="221" t="s">
        <v>111</v>
      </c>
      <c r="E58" s="221">
        <v>10</v>
      </c>
      <c r="F58" s="221" t="s">
        <v>93</v>
      </c>
      <c r="G58" s="221"/>
      <c r="H58" s="221"/>
      <c r="I58" s="221" t="s">
        <v>46</v>
      </c>
      <c r="J58" s="221" t="s">
        <v>59</v>
      </c>
      <c r="K58" s="221">
        <v>900</v>
      </c>
      <c r="L58" s="221" t="s">
        <v>48</v>
      </c>
      <c r="M58" s="221" t="s">
        <v>102</v>
      </c>
      <c r="N58" s="221" t="s">
        <v>52</v>
      </c>
      <c r="O58" s="221" t="s">
        <v>85</v>
      </c>
      <c r="P58" s="221" t="s">
        <v>66</v>
      </c>
      <c r="Q58" s="221" t="s">
        <v>42</v>
      </c>
      <c r="R58" s="221" t="s">
        <v>113</v>
      </c>
      <c r="S58" s="221">
        <v>6</v>
      </c>
      <c r="T58" s="221">
        <v>5</v>
      </c>
      <c r="U58" s="221" t="s">
        <v>1079</v>
      </c>
      <c r="V58" s="221" t="s">
        <v>32</v>
      </c>
      <c r="W58" s="221">
        <v>0.01</v>
      </c>
      <c r="X58" s="221" t="s">
        <v>32</v>
      </c>
      <c r="Y58" s="221" t="s">
        <v>1080</v>
      </c>
      <c r="Z58" s="221" t="s">
        <v>1081</v>
      </c>
      <c r="AA58" s="221">
        <v>4</v>
      </c>
      <c r="AB58" s="221" t="s">
        <v>216</v>
      </c>
      <c r="AC58" s="221">
        <v>730</v>
      </c>
      <c r="AD58" s="221" t="s">
        <v>116</v>
      </c>
      <c r="AE58" s="221"/>
    </row>
    <row r="59" spans="1:31" ht="15" customHeight="1" x14ac:dyDescent="0.25">
      <c r="A59" s="221" t="s">
        <v>715</v>
      </c>
      <c r="B59" s="221" t="s">
        <v>140</v>
      </c>
      <c r="C59" s="221">
        <v>8.0799999999999997E-2</v>
      </c>
      <c r="D59" s="221" t="s">
        <v>693</v>
      </c>
      <c r="E59" s="221">
        <v>10</v>
      </c>
      <c r="F59" s="221" t="s">
        <v>93</v>
      </c>
      <c r="G59" s="221"/>
      <c r="H59" s="221"/>
      <c r="I59" s="221" t="s">
        <v>32</v>
      </c>
      <c r="J59" s="221" t="s">
        <v>59</v>
      </c>
      <c r="K59" s="221">
        <v>600</v>
      </c>
      <c r="L59" s="221" t="s">
        <v>48</v>
      </c>
      <c r="M59" s="221" t="s">
        <v>102</v>
      </c>
      <c r="N59" s="221" t="s">
        <v>52</v>
      </c>
      <c r="O59" s="221" t="s">
        <v>53</v>
      </c>
      <c r="P59" s="221" t="s">
        <v>66</v>
      </c>
      <c r="Q59" s="221" t="s">
        <v>42</v>
      </c>
      <c r="R59" s="221" t="s">
        <v>113</v>
      </c>
      <c r="S59" s="221">
        <v>2</v>
      </c>
      <c r="T59" s="221"/>
      <c r="U59" s="221" t="s">
        <v>705</v>
      </c>
      <c r="V59" s="221" t="s">
        <v>32</v>
      </c>
      <c r="W59" s="221" t="s">
        <v>397</v>
      </c>
      <c r="X59" s="221" t="s">
        <v>46</v>
      </c>
      <c r="Y59" s="221" t="s">
        <v>695</v>
      </c>
      <c r="Z59" s="221" t="s">
        <v>696</v>
      </c>
      <c r="AA59" s="221">
        <v>1</v>
      </c>
      <c r="AB59" s="221" t="s">
        <v>127</v>
      </c>
      <c r="AC59" s="221">
        <v>280</v>
      </c>
      <c r="AD59" s="221" t="s">
        <v>116</v>
      </c>
      <c r="AE59" s="221"/>
    </row>
    <row r="60" spans="1:31" ht="15" customHeight="1" x14ac:dyDescent="0.25">
      <c r="A60" s="221" t="s">
        <v>1140</v>
      </c>
      <c r="B60" s="221" t="s">
        <v>140</v>
      </c>
      <c r="C60" s="221"/>
      <c r="D60" s="221"/>
      <c r="E60" s="221">
        <v>10</v>
      </c>
      <c r="F60" s="221" t="s">
        <v>93</v>
      </c>
      <c r="G60" s="221"/>
      <c r="H60" s="221"/>
      <c r="I60" s="221" t="s">
        <v>46</v>
      </c>
      <c r="J60" s="221" t="s">
        <v>47</v>
      </c>
      <c r="K60" s="221">
        <v>180</v>
      </c>
      <c r="L60" s="221" t="s">
        <v>34</v>
      </c>
      <c r="M60" s="221" t="s">
        <v>102</v>
      </c>
      <c r="N60" s="221" t="s">
        <v>1119</v>
      </c>
      <c r="O60" s="221" t="s">
        <v>85</v>
      </c>
      <c r="P60" s="221" t="s">
        <v>66</v>
      </c>
      <c r="Q60" s="221" t="s">
        <v>42</v>
      </c>
      <c r="R60" s="221" t="s">
        <v>113</v>
      </c>
      <c r="S60" s="221">
        <v>0</v>
      </c>
      <c r="T60" s="221">
        <v>0.2</v>
      </c>
      <c r="U60" s="221" t="s">
        <v>1120</v>
      </c>
      <c r="V60" s="221" t="s">
        <v>32</v>
      </c>
      <c r="W60" s="221">
        <v>5.0000000000000001E-3</v>
      </c>
      <c r="X60" s="221" t="s">
        <v>32</v>
      </c>
      <c r="Y60" s="221" t="s">
        <v>1121</v>
      </c>
      <c r="Z60" s="221" t="s">
        <v>1122</v>
      </c>
      <c r="AA60" s="221">
        <v>5</v>
      </c>
      <c r="AB60" s="221" t="s">
        <v>526</v>
      </c>
      <c r="AC60" s="221">
        <v>1100</v>
      </c>
      <c r="AD60" s="221" t="s">
        <v>116</v>
      </c>
      <c r="AE60" s="221"/>
    </row>
    <row r="61" spans="1:31" ht="15" customHeight="1" x14ac:dyDescent="0.25">
      <c r="A61" s="221" t="s">
        <v>1140</v>
      </c>
      <c r="B61" s="221" t="s">
        <v>140</v>
      </c>
      <c r="C61" s="221">
        <v>6.3E-2</v>
      </c>
      <c r="D61" s="221" t="s">
        <v>111</v>
      </c>
      <c r="E61" s="221">
        <v>10</v>
      </c>
      <c r="F61" s="221" t="s">
        <v>93</v>
      </c>
      <c r="G61" s="221"/>
      <c r="H61" s="221"/>
      <c r="I61" s="221" t="s">
        <v>46</v>
      </c>
      <c r="J61" s="221" t="s">
        <v>47</v>
      </c>
      <c r="K61" s="221">
        <v>180</v>
      </c>
      <c r="L61" s="221" t="s">
        <v>34</v>
      </c>
      <c r="M61" s="221" t="s">
        <v>102</v>
      </c>
      <c r="N61" s="221" t="s">
        <v>52</v>
      </c>
      <c r="O61" s="221" t="s">
        <v>53</v>
      </c>
      <c r="P61" s="221" t="s">
        <v>66</v>
      </c>
      <c r="Q61" s="221" t="s">
        <v>42</v>
      </c>
      <c r="R61" s="221" t="s">
        <v>113</v>
      </c>
      <c r="S61" s="221">
        <v>0</v>
      </c>
      <c r="T61" s="221"/>
      <c r="U61" s="221" t="s">
        <v>165</v>
      </c>
      <c r="V61" s="221" t="s">
        <v>32</v>
      </c>
      <c r="W61" s="221">
        <v>3.0000000000000001E-3</v>
      </c>
      <c r="X61" s="221" t="s">
        <v>46</v>
      </c>
      <c r="Y61" s="221" t="s">
        <v>1127</v>
      </c>
      <c r="Z61" s="221" t="s">
        <v>1122</v>
      </c>
      <c r="AA61" s="221">
        <v>2</v>
      </c>
      <c r="AB61" s="221" t="s">
        <v>526</v>
      </c>
      <c r="AC61" s="221">
        <v>450</v>
      </c>
      <c r="AD61" s="221" t="s">
        <v>116</v>
      </c>
      <c r="AE61" s="221"/>
    </row>
    <row r="62" spans="1:31" ht="15" customHeight="1" x14ac:dyDescent="0.25">
      <c r="A62" s="221" t="s">
        <v>870</v>
      </c>
      <c r="B62" s="221" t="s">
        <v>140</v>
      </c>
      <c r="C62" s="221">
        <v>6.4000000000000001E-2</v>
      </c>
      <c r="D62" s="221" t="s">
        <v>111</v>
      </c>
      <c r="E62" s="221">
        <v>10</v>
      </c>
      <c r="F62" s="221" t="s">
        <v>93</v>
      </c>
      <c r="G62" s="221"/>
      <c r="H62" s="221"/>
      <c r="I62" s="221" t="s">
        <v>46</v>
      </c>
      <c r="J62" s="221" t="s">
        <v>59</v>
      </c>
      <c r="K62" s="221">
        <v>60</v>
      </c>
      <c r="L62" s="221" t="s">
        <v>48</v>
      </c>
      <c r="M62" s="221" t="s">
        <v>102</v>
      </c>
      <c r="N62" s="221" t="s">
        <v>39</v>
      </c>
      <c r="O62" s="221" t="s">
        <v>89</v>
      </c>
      <c r="P62" s="221" t="s">
        <v>66</v>
      </c>
      <c r="Q62" s="221" t="s">
        <v>42</v>
      </c>
      <c r="R62" s="221" t="s">
        <v>113</v>
      </c>
      <c r="S62" s="221"/>
      <c r="T62" s="221"/>
      <c r="U62" s="221"/>
      <c r="V62" s="221" t="s">
        <v>32</v>
      </c>
      <c r="W62" s="221">
        <v>5.0000000000000001E-3</v>
      </c>
      <c r="X62" s="221" t="s">
        <v>32</v>
      </c>
      <c r="Y62" s="221" t="s">
        <v>863</v>
      </c>
      <c r="Z62" s="221" t="s">
        <v>220</v>
      </c>
      <c r="AA62" s="221">
        <v>2</v>
      </c>
      <c r="AB62" s="221"/>
      <c r="AC62" s="221">
        <v>1126</v>
      </c>
      <c r="AD62" s="221" t="s">
        <v>116</v>
      </c>
      <c r="AE62" s="221"/>
    </row>
    <row r="63" spans="1:31" ht="15" customHeight="1" x14ac:dyDescent="0.25">
      <c r="A63" s="221" t="s">
        <v>497</v>
      </c>
      <c r="B63" s="221" t="s">
        <v>140</v>
      </c>
      <c r="C63" s="221">
        <v>0.111</v>
      </c>
      <c r="D63" s="221" t="s">
        <v>109</v>
      </c>
      <c r="E63" s="221">
        <v>10</v>
      </c>
      <c r="F63" s="221" t="s">
        <v>93</v>
      </c>
      <c r="G63" s="221"/>
      <c r="H63" s="221"/>
      <c r="I63" s="221" t="s">
        <v>46</v>
      </c>
      <c r="J63" s="221" t="s">
        <v>59</v>
      </c>
      <c r="K63" s="221">
        <v>180</v>
      </c>
      <c r="L63" s="221" t="s">
        <v>48</v>
      </c>
      <c r="M63" s="221" t="s">
        <v>102</v>
      </c>
      <c r="N63" s="221" t="s">
        <v>52</v>
      </c>
      <c r="O63" s="221" t="s">
        <v>53</v>
      </c>
      <c r="P63" s="221" t="s">
        <v>66</v>
      </c>
      <c r="Q63" s="221" t="s">
        <v>42</v>
      </c>
      <c r="R63" s="221" t="s">
        <v>113</v>
      </c>
      <c r="S63" s="221">
        <v>0</v>
      </c>
      <c r="T63" s="221"/>
      <c r="U63" s="221" t="s">
        <v>508</v>
      </c>
      <c r="V63" s="221" t="s">
        <v>32</v>
      </c>
      <c r="W63" s="221" t="s">
        <v>397</v>
      </c>
      <c r="X63" s="221" t="s">
        <v>46</v>
      </c>
      <c r="Y63" s="221" t="s">
        <v>499</v>
      </c>
      <c r="Z63" s="221" t="s">
        <v>500</v>
      </c>
      <c r="AA63" s="221">
        <v>5</v>
      </c>
      <c r="AB63" s="221" t="s">
        <v>501</v>
      </c>
      <c r="AC63" s="221">
        <v>330</v>
      </c>
      <c r="AD63" s="221" t="s">
        <v>116</v>
      </c>
      <c r="AE63" s="221"/>
    </row>
    <row r="64" spans="1:31" ht="15" customHeight="1" x14ac:dyDescent="0.25">
      <c r="A64" s="221" t="s">
        <v>1256</v>
      </c>
      <c r="B64" s="221" t="s">
        <v>140</v>
      </c>
      <c r="C64" s="221">
        <v>7.5999999999999998E-2</v>
      </c>
      <c r="D64" s="221" t="s">
        <v>111</v>
      </c>
      <c r="E64" s="221">
        <v>10</v>
      </c>
      <c r="F64" s="221" t="s">
        <v>93</v>
      </c>
      <c r="G64" s="221"/>
      <c r="H64" s="221"/>
      <c r="I64" s="221" t="s">
        <v>46</v>
      </c>
      <c r="J64" s="221" t="s">
        <v>59</v>
      </c>
      <c r="K64" s="221">
        <v>180</v>
      </c>
      <c r="L64" s="221" t="s">
        <v>48</v>
      </c>
      <c r="M64" s="221" t="s">
        <v>102</v>
      </c>
      <c r="N64" s="221" t="s">
        <v>78</v>
      </c>
      <c r="O64" s="221" t="s">
        <v>85</v>
      </c>
      <c r="P64" s="221" t="s">
        <v>66</v>
      </c>
      <c r="Q64" s="221" t="s">
        <v>42</v>
      </c>
      <c r="R64" s="221" t="s">
        <v>113</v>
      </c>
      <c r="S64" s="221">
        <v>6</v>
      </c>
      <c r="T64" s="221"/>
      <c r="U64" s="221"/>
      <c r="V64" s="221" t="s">
        <v>32</v>
      </c>
      <c r="W64" s="221">
        <v>5.0000000000000001E-3</v>
      </c>
      <c r="X64" s="221" t="s">
        <v>32</v>
      </c>
      <c r="Y64" s="221" t="s">
        <v>1251</v>
      </c>
      <c r="Z64" s="221"/>
      <c r="AA64" s="221">
        <v>2</v>
      </c>
      <c r="AB64" s="221" t="s">
        <v>1252</v>
      </c>
      <c r="AC64" s="221"/>
      <c r="AD64" s="221"/>
      <c r="AE64" s="221"/>
    </row>
    <row r="65" spans="1:31" ht="15" customHeight="1" x14ac:dyDescent="0.25">
      <c r="A65" s="221" t="s">
        <v>1191</v>
      </c>
      <c r="B65" s="221" t="s">
        <v>140</v>
      </c>
      <c r="C65" s="221"/>
      <c r="D65" s="221"/>
      <c r="E65" s="221">
        <v>10</v>
      </c>
      <c r="F65" s="221" t="s">
        <v>93</v>
      </c>
      <c r="G65" s="221"/>
      <c r="H65" s="221"/>
      <c r="I65" s="221" t="s">
        <v>46</v>
      </c>
      <c r="J65" s="221" t="s">
        <v>47</v>
      </c>
      <c r="K65" s="221">
        <v>60</v>
      </c>
      <c r="L65" s="221" t="s">
        <v>71</v>
      </c>
      <c r="M65" s="221" t="s">
        <v>102</v>
      </c>
      <c r="N65" s="221" t="s">
        <v>39</v>
      </c>
      <c r="O65" s="221" t="s">
        <v>90</v>
      </c>
      <c r="P65" s="221" t="s">
        <v>66</v>
      </c>
      <c r="Q65" s="221" t="s">
        <v>42</v>
      </c>
      <c r="R65" s="221" t="s">
        <v>113</v>
      </c>
      <c r="S65" s="221" t="s">
        <v>1195</v>
      </c>
      <c r="T65" s="221">
        <v>5</v>
      </c>
      <c r="U65" s="221"/>
      <c r="V65" s="221" t="s">
        <v>32</v>
      </c>
      <c r="W65" s="221">
        <v>5.0000000000000001E-3</v>
      </c>
      <c r="X65" s="221" t="s">
        <v>32</v>
      </c>
      <c r="Y65" s="221" t="s">
        <v>1192</v>
      </c>
      <c r="Z65" s="221" t="s">
        <v>1193</v>
      </c>
      <c r="AA65" s="221">
        <v>5</v>
      </c>
      <c r="AB65" s="221" t="s">
        <v>802</v>
      </c>
      <c r="AC65" s="221">
        <v>900</v>
      </c>
      <c r="AD65" s="221" t="s">
        <v>119</v>
      </c>
      <c r="AE65" s="22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8729-C336-4C46-870E-182AA55FB431}">
  <dimension ref="A1:AE53"/>
  <sheetViews>
    <sheetView workbookViewId="0">
      <selection activeCell="B7" sqref="B7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160</v>
      </c>
      <c r="C2" s="221">
        <v>5.0999999999999997E-2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160</v>
      </c>
      <c r="C3" s="221">
        <v>4.4999999999999998E-2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1190</v>
      </c>
      <c r="B4" s="221" t="s">
        <v>160</v>
      </c>
      <c r="C4" s="221">
        <v>4.4999999999999998E-2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180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/>
      <c r="V4" s="221"/>
      <c r="W4" s="221" t="s">
        <v>894</v>
      </c>
      <c r="X4" s="221" t="s">
        <v>32</v>
      </c>
      <c r="Y4" s="221"/>
      <c r="Z4" s="221"/>
      <c r="AA4" s="221">
        <v>5</v>
      </c>
      <c r="AB4" s="221"/>
      <c r="AC4" s="221"/>
      <c r="AD4" s="221"/>
      <c r="AE4" s="221"/>
    </row>
    <row r="5" spans="1:31" ht="15" customHeight="1" x14ac:dyDescent="0.25">
      <c r="A5" s="221" t="s">
        <v>164</v>
      </c>
      <c r="B5" s="221" t="s">
        <v>160</v>
      </c>
      <c r="C5" s="222">
        <v>3.8199999999999998E-2</v>
      </c>
      <c r="D5" s="221" t="s">
        <v>111</v>
      </c>
      <c r="E5" s="221">
        <v>10</v>
      </c>
      <c r="F5" s="221" t="s">
        <v>132</v>
      </c>
      <c r="G5" s="221"/>
      <c r="H5" s="221"/>
      <c r="I5" s="221" t="s">
        <v>46</v>
      </c>
      <c r="J5" s="221" t="s">
        <v>59</v>
      </c>
      <c r="K5" s="221">
        <v>300</v>
      </c>
      <c r="L5" s="221" t="s">
        <v>150</v>
      </c>
      <c r="M5" s="221" t="s">
        <v>103</v>
      </c>
      <c r="N5" s="221" t="s">
        <v>52</v>
      </c>
      <c r="O5" s="221" t="s">
        <v>53</v>
      </c>
      <c r="P5" s="221" t="s">
        <v>41</v>
      </c>
      <c r="Q5" s="221" t="s">
        <v>42</v>
      </c>
      <c r="R5" s="221" t="s">
        <v>113</v>
      </c>
      <c r="S5" s="221">
        <v>0</v>
      </c>
      <c r="T5" s="221"/>
      <c r="U5" s="221" t="s">
        <v>124</v>
      </c>
      <c r="V5" s="221" t="s">
        <v>32</v>
      </c>
      <c r="W5" s="221">
        <v>1E-3</v>
      </c>
      <c r="X5" s="221" t="s">
        <v>46</v>
      </c>
      <c r="Y5" s="221" t="s">
        <v>151</v>
      </c>
      <c r="Z5" s="221" t="s">
        <v>152</v>
      </c>
      <c r="AA5" s="221">
        <v>3</v>
      </c>
      <c r="AB5" s="221" t="s">
        <v>153</v>
      </c>
      <c r="AC5" s="221">
        <v>208</v>
      </c>
      <c r="AD5" s="221" t="s">
        <v>116</v>
      </c>
      <c r="AE5" s="221"/>
    </row>
    <row r="6" spans="1:31" ht="15" customHeight="1" x14ac:dyDescent="0.25">
      <c r="A6" s="221" t="s">
        <v>350</v>
      </c>
      <c r="B6" s="221" t="s">
        <v>160</v>
      </c>
      <c r="C6" s="221">
        <v>5.525E-2</v>
      </c>
      <c r="D6" s="221" t="s">
        <v>110</v>
      </c>
      <c r="E6" s="221">
        <v>5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180</v>
      </c>
      <c r="L6" s="221" t="s">
        <v>34</v>
      </c>
      <c r="M6" s="221" t="s">
        <v>102</v>
      </c>
      <c r="N6" s="221" t="s">
        <v>52</v>
      </c>
      <c r="O6" s="221" t="s">
        <v>53</v>
      </c>
      <c r="P6" s="221" t="s">
        <v>66</v>
      </c>
      <c r="Q6" s="221" t="s">
        <v>42</v>
      </c>
      <c r="R6" s="221" t="s">
        <v>113</v>
      </c>
      <c r="S6" s="221">
        <v>0.1</v>
      </c>
      <c r="T6" s="221"/>
      <c r="U6" s="221" t="s">
        <v>372</v>
      </c>
      <c r="V6" s="221" t="s">
        <v>32</v>
      </c>
      <c r="W6" s="221">
        <v>0.01</v>
      </c>
      <c r="X6" s="221" t="s">
        <v>46</v>
      </c>
      <c r="Y6" s="221" t="s">
        <v>295</v>
      </c>
      <c r="Z6" s="221" t="s">
        <v>352</v>
      </c>
      <c r="AA6" s="221">
        <v>2</v>
      </c>
      <c r="AB6" s="221" t="s">
        <v>127</v>
      </c>
      <c r="AC6" s="221" t="s">
        <v>353</v>
      </c>
      <c r="AD6" s="221" t="s">
        <v>116</v>
      </c>
      <c r="AE6" s="221"/>
    </row>
    <row r="7" spans="1:31" ht="15" customHeight="1" x14ac:dyDescent="0.25">
      <c r="A7" s="221" t="s">
        <v>211</v>
      </c>
      <c r="B7" s="221" t="s">
        <v>160</v>
      </c>
      <c r="C7" s="221">
        <v>5.8599999999999999E-2</v>
      </c>
      <c r="D7" s="221" t="s">
        <v>109</v>
      </c>
      <c r="E7" s="221">
        <v>15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600</v>
      </c>
      <c r="L7" s="221" t="s">
        <v>34</v>
      </c>
      <c r="M7" s="221" t="s">
        <v>102</v>
      </c>
      <c r="N7" s="221" t="s">
        <v>52</v>
      </c>
      <c r="O7" s="221" t="s">
        <v>89</v>
      </c>
      <c r="P7" s="221" t="s">
        <v>66</v>
      </c>
      <c r="Q7" s="221" t="s">
        <v>42</v>
      </c>
      <c r="R7" s="221" t="s">
        <v>113</v>
      </c>
      <c r="S7" s="221" t="s">
        <v>181</v>
      </c>
      <c r="T7" s="221" t="s">
        <v>182</v>
      </c>
      <c r="U7" s="221" t="s">
        <v>183</v>
      </c>
      <c r="V7" s="221" t="s">
        <v>32</v>
      </c>
      <c r="W7" s="221">
        <v>5.0000000000000001E-3</v>
      </c>
      <c r="X7" s="221" t="s">
        <v>32</v>
      </c>
      <c r="Y7" s="221" t="s">
        <v>184</v>
      </c>
      <c r="Z7" s="221" t="s">
        <v>185</v>
      </c>
      <c r="AA7" s="221">
        <v>5</v>
      </c>
      <c r="AB7" s="221" t="s">
        <v>186</v>
      </c>
      <c r="AC7" s="221">
        <v>320</v>
      </c>
      <c r="AD7" s="221" t="s">
        <v>116</v>
      </c>
      <c r="AE7" s="221"/>
    </row>
    <row r="8" spans="1:31" ht="15" customHeight="1" x14ac:dyDescent="0.25">
      <c r="A8" s="221" t="s">
        <v>1261</v>
      </c>
      <c r="B8" s="221" t="s">
        <v>160</v>
      </c>
      <c r="C8" s="221">
        <v>3.8800000000000001E-2</v>
      </c>
      <c r="D8" s="221" t="s">
        <v>111</v>
      </c>
      <c r="E8" s="221">
        <v>10</v>
      </c>
      <c r="F8" s="221" t="s">
        <v>96</v>
      </c>
      <c r="G8" s="221"/>
      <c r="H8" s="221"/>
      <c r="I8" s="221" t="s">
        <v>32</v>
      </c>
      <c r="J8" s="221" t="s">
        <v>59</v>
      </c>
      <c r="K8" s="221">
        <v>18</v>
      </c>
      <c r="L8" s="221" t="s">
        <v>71</v>
      </c>
      <c r="M8" s="221"/>
      <c r="N8" s="221"/>
      <c r="O8" s="221" t="s">
        <v>53</v>
      </c>
      <c r="P8" s="221" t="s">
        <v>66</v>
      </c>
      <c r="Q8" s="221" t="s">
        <v>42</v>
      </c>
      <c r="R8" s="221" t="s">
        <v>113</v>
      </c>
      <c r="S8" s="221"/>
      <c r="T8" s="221"/>
      <c r="U8" s="221" t="s">
        <v>1257</v>
      </c>
      <c r="V8" s="221" t="s">
        <v>32</v>
      </c>
      <c r="W8" s="221">
        <v>0.01</v>
      </c>
      <c r="X8" s="221" t="s">
        <v>46</v>
      </c>
      <c r="Y8" s="221" t="s">
        <v>778</v>
      </c>
      <c r="Z8" s="221" t="s">
        <v>220</v>
      </c>
      <c r="AA8" s="221">
        <v>2</v>
      </c>
      <c r="AB8" s="221" t="s">
        <v>127</v>
      </c>
      <c r="AC8" s="221">
        <v>393</v>
      </c>
      <c r="AD8" s="221" t="s">
        <v>116</v>
      </c>
      <c r="AE8" s="221"/>
    </row>
    <row r="9" spans="1:31" ht="15" customHeight="1" x14ac:dyDescent="0.25">
      <c r="A9" s="221" t="s">
        <v>1191</v>
      </c>
      <c r="B9" s="221" t="s">
        <v>160</v>
      </c>
      <c r="C9" s="221"/>
      <c r="D9" s="221"/>
      <c r="E9" s="221">
        <v>10</v>
      </c>
      <c r="F9" s="221" t="s">
        <v>93</v>
      </c>
      <c r="G9" s="221"/>
      <c r="H9" s="221"/>
      <c r="I9" s="221" t="s">
        <v>46</v>
      </c>
      <c r="J9" s="221" t="s">
        <v>47</v>
      </c>
      <c r="K9" s="221">
        <v>60</v>
      </c>
      <c r="L9" s="221" t="s">
        <v>71</v>
      </c>
      <c r="M9" s="221" t="s">
        <v>102</v>
      </c>
      <c r="N9" s="221" t="s">
        <v>39</v>
      </c>
      <c r="O9" s="221" t="s">
        <v>90</v>
      </c>
      <c r="P9" s="221" t="s">
        <v>66</v>
      </c>
      <c r="Q9" s="221" t="s">
        <v>42</v>
      </c>
      <c r="R9" s="221" t="s">
        <v>113</v>
      </c>
      <c r="S9" s="221">
        <v>0.43001999999994239</v>
      </c>
      <c r="T9" s="221">
        <v>5</v>
      </c>
      <c r="U9" s="221"/>
      <c r="V9" s="221" t="s">
        <v>32</v>
      </c>
      <c r="W9" s="221">
        <v>5.0000000000000001E-3</v>
      </c>
      <c r="X9" s="221" t="s">
        <v>32</v>
      </c>
      <c r="Y9" s="221" t="s">
        <v>1192</v>
      </c>
      <c r="Z9" s="221" t="s">
        <v>1193</v>
      </c>
      <c r="AA9" s="221">
        <v>5</v>
      </c>
      <c r="AB9" s="221" t="s">
        <v>802</v>
      </c>
      <c r="AC9" s="221">
        <v>900</v>
      </c>
      <c r="AD9" s="221" t="s">
        <v>119</v>
      </c>
      <c r="AE9" s="221"/>
    </row>
    <row r="10" spans="1:31" ht="15" customHeight="1" x14ac:dyDescent="0.25">
      <c r="A10" s="221" t="s">
        <v>975</v>
      </c>
      <c r="B10" s="221" t="s">
        <v>160</v>
      </c>
      <c r="C10" s="221">
        <v>3.2000000000000001E-2</v>
      </c>
      <c r="D10" s="221" t="s">
        <v>109</v>
      </c>
      <c r="E10" s="221">
        <v>10</v>
      </c>
      <c r="F10" s="221" t="s">
        <v>93</v>
      </c>
      <c r="G10" s="221"/>
      <c r="H10" s="221"/>
      <c r="I10" s="221" t="s">
        <v>46</v>
      </c>
      <c r="J10" s="221" t="s">
        <v>59</v>
      </c>
      <c r="K10" s="221">
        <v>60</v>
      </c>
      <c r="L10" s="221" t="s">
        <v>48</v>
      </c>
      <c r="M10" s="221" t="s">
        <v>102</v>
      </c>
      <c r="N10" s="221" t="s">
        <v>52</v>
      </c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165</v>
      </c>
      <c r="V10" s="221" t="s">
        <v>32</v>
      </c>
      <c r="W10" s="221">
        <v>0.01</v>
      </c>
      <c r="X10" s="221" t="s">
        <v>46</v>
      </c>
      <c r="Y10" s="221" t="s">
        <v>966</v>
      </c>
      <c r="Z10" s="221" t="s">
        <v>967</v>
      </c>
      <c r="AA10" s="221">
        <v>5</v>
      </c>
      <c r="AB10" s="221" t="s">
        <v>482</v>
      </c>
      <c r="AC10" s="221">
        <v>750</v>
      </c>
      <c r="AD10" s="221" t="s">
        <v>120</v>
      </c>
      <c r="AE10" s="221"/>
    </row>
    <row r="11" spans="1:31" ht="15" customHeight="1" x14ac:dyDescent="0.25">
      <c r="A11" s="221" t="s">
        <v>889</v>
      </c>
      <c r="B11" s="221" t="s">
        <v>160</v>
      </c>
      <c r="C11" s="221">
        <v>3.7999999999999999E-2</v>
      </c>
      <c r="D11" s="221" t="s">
        <v>109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5</v>
      </c>
      <c r="L11" s="221" t="s">
        <v>48</v>
      </c>
      <c r="M11" s="221" t="s">
        <v>102</v>
      </c>
      <c r="N11" s="221" t="s">
        <v>52</v>
      </c>
      <c r="O11" s="221" t="s">
        <v>53</v>
      </c>
      <c r="P11" s="221" t="s">
        <v>66</v>
      </c>
      <c r="Q11" s="221" t="s">
        <v>42</v>
      </c>
      <c r="R11" s="221" t="s">
        <v>113</v>
      </c>
      <c r="S11" s="221">
        <v>0</v>
      </c>
      <c r="T11" s="221" t="s">
        <v>55</v>
      </c>
      <c r="U11" s="221" t="s">
        <v>890</v>
      </c>
      <c r="V11" s="221" t="s">
        <v>32</v>
      </c>
      <c r="W11" s="221">
        <v>0.01</v>
      </c>
      <c r="X11" s="221" t="s">
        <v>46</v>
      </c>
      <c r="Y11" s="221" t="s">
        <v>410</v>
      </c>
      <c r="Z11" s="221" t="s">
        <v>220</v>
      </c>
      <c r="AA11" s="221">
        <v>10</v>
      </c>
      <c r="AB11" s="221" t="s">
        <v>482</v>
      </c>
      <c r="AC11" s="221">
        <v>750</v>
      </c>
      <c r="AD11" s="221" t="s">
        <v>116</v>
      </c>
      <c r="AE11" s="221"/>
    </row>
    <row r="12" spans="1:31" ht="15" customHeight="1" x14ac:dyDescent="0.25">
      <c r="A12" s="221" t="s">
        <v>523</v>
      </c>
      <c r="B12" s="221" t="s">
        <v>160</v>
      </c>
      <c r="C12" s="221">
        <v>6.6000000000000003E-2</v>
      </c>
      <c r="D12" s="221" t="s">
        <v>111</v>
      </c>
      <c r="E12" s="221">
        <v>10</v>
      </c>
      <c r="F12" s="221" t="s">
        <v>93</v>
      </c>
      <c r="G12" s="221"/>
      <c r="H12" s="221"/>
      <c r="I12" s="221" t="s">
        <v>32</v>
      </c>
      <c r="J12" s="221" t="s">
        <v>70</v>
      </c>
      <c r="K12" s="221">
        <v>900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>
        <v>0.01</v>
      </c>
      <c r="T12" s="221"/>
      <c r="U12" s="221" t="s">
        <v>165</v>
      </c>
      <c r="V12" s="221" t="s">
        <v>32</v>
      </c>
      <c r="W12" s="221">
        <v>0.01</v>
      </c>
      <c r="X12" s="221" t="s">
        <v>46</v>
      </c>
      <c r="Y12" s="221" t="s">
        <v>534</v>
      </c>
      <c r="Z12" s="221" t="s">
        <v>528</v>
      </c>
      <c r="AA12" s="221">
        <v>2</v>
      </c>
      <c r="AB12" s="221" t="s">
        <v>482</v>
      </c>
      <c r="AC12" s="221">
        <v>174</v>
      </c>
      <c r="AD12" s="221" t="s">
        <v>116</v>
      </c>
      <c r="AE12" s="221"/>
    </row>
    <row r="13" spans="1:31" ht="15" customHeight="1" x14ac:dyDescent="0.25">
      <c r="A13" s="221" t="s">
        <v>396</v>
      </c>
      <c r="B13" s="221" t="s">
        <v>160</v>
      </c>
      <c r="C13" s="221">
        <v>5.7000000000000002E-2</v>
      </c>
      <c r="D13" s="221" t="s">
        <v>111</v>
      </c>
      <c r="E13" s="221">
        <v>10</v>
      </c>
      <c r="F13" s="221" t="s">
        <v>93</v>
      </c>
      <c r="G13" s="221"/>
      <c r="H13" s="221"/>
      <c r="I13" s="221" t="s">
        <v>32</v>
      </c>
      <c r="J13" s="221" t="s">
        <v>59</v>
      </c>
      <c r="K13" s="221">
        <v>900</v>
      </c>
      <c r="L13" s="221" t="s">
        <v>34</v>
      </c>
      <c r="M13" s="221" t="s">
        <v>102</v>
      </c>
      <c r="N13" s="221" t="s">
        <v>52</v>
      </c>
      <c r="O13" s="221" t="s">
        <v>85</v>
      </c>
      <c r="P13" s="221" t="s">
        <v>66</v>
      </c>
      <c r="Q13" s="221" t="s">
        <v>42</v>
      </c>
      <c r="R13" s="221" t="s">
        <v>113</v>
      </c>
      <c r="S13" s="221"/>
      <c r="T13" s="221"/>
      <c r="U13" s="221"/>
      <c r="V13" s="221" t="s">
        <v>32</v>
      </c>
      <c r="W13" s="221" t="s">
        <v>397</v>
      </c>
      <c r="X13" s="221" t="s">
        <v>32</v>
      </c>
      <c r="Y13" s="221" t="s">
        <v>403</v>
      </c>
      <c r="Z13" s="221" t="s">
        <v>404</v>
      </c>
      <c r="AA13" s="221">
        <v>5</v>
      </c>
      <c r="AB13" s="221" t="s">
        <v>405</v>
      </c>
      <c r="AC13" s="221"/>
      <c r="AD13" s="221" t="s">
        <v>116</v>
      </c>
      <c r="AE13" s="221"/>
    </row>
    <row r="14" spans="1:31" ht="15" customHeight="1" x14ac:dyDescent="0.25">
      <c r="A14" s="221" t="s">
        <v>1043</v>
      </c>
      <c r="B14" s="221" t="s">
        <v>160</v>
      </c>
      <c r="C14" s="221">
        <v>6.2E-2</v>
      </c>
      <c r="D14" s="221" t="s">
        <v>108</v>
      </c>
      <c r="E14" s="221">
        <v>10</v>
      </c>
      <c r="F14" s="221" t="s">
        <v>93</v>
      </c>
      <c r="G14" s="221"/>
      <c r="H14" s="221"/>
      <c r="I14" s="221" t="s">
        <v>46</v>
      </c>
      <c r="J14" s="221" t="s">
        <v>59</v>
      </c>
      <c r="K14" s="221">
        <v>300</v>
      </c>
      <c r="L14" s="221" t="s">
        <v>34</v>
      </c>
      <c r="M14" s="221" t="s">
        <v>103</v>
      </c>
      <c r="N14" s="221" t="s">
        <v>52</v>
      </c>
      <c r="O14" s="221" t="s">
        <v>53</v>
      </c>
      <c r="P14" s="221" t="s">
        <v>41</v>
      </c>
      <c r="Q14" s="221" t="s">
        <v>42</v>
      </c>
      <c r="R14" s="221" t="s">
        <v>113</v>
      </c>
      <c r="S14" s="221" t="s">
        <v>976</v>
      </c>
      <c r="T14" s="221" t="s">
        <v>977</v>
      </c>
      <c r="U14" s="221" t="s">
        <v>1010</v>
      </c>
      <c r="V14" s="221" t="s">
        <v>32</v>
      </c>
      <c r="W14" s="221" t="s">
        <v>979</v>
      </c>
      <c r="X14" s="221" t="s">
        <v>46</v>
      </c>
      <c r="Y14" s="221" t="s">
        <v>980</v>
      </c>
      <c r="Z14" s="221" t="s">
        <v>981</v>
      </c>
      <c r="AA14" s="221">
        <v>5</v>
      </c>
      <c r="AB14" s="221" t="s">
        <v>982</v>
      </c>
      <c r="AC14" s="221">
        <v>420</v>
      </c>
      <c r="AD14" s="221" t="s">
        <v>116</v>
      </c>
      <c r="AE14" s="221"/>
    </row>
    <row r="15" spans="1:31" ht="15" customHeight="1" x14ac:dyDescent="0.25">
      <c r="A15" s="221" t="s">
        <v>1043</v>
      </c>
      <c r="B15" s="221" t="s">
        <v>160</v>
      </c>
      <c r="C15" s="221">
        <v>0.05</v>
      </c>
      <c r="D15" s="221" t="s">
        <v>109</v>
      </c>
      <c r="E15" s="221">
        <v>10</v>
      </c>
      <c r="F15" s="221" t="s">
        <v>93</v>
      </c>
      <c r="G15" s="221"/>
      <c r="H15" s="221"/>
      <c r="I15" s="221" t="s">
        <v>46</v>
      </c>
      <c r="J15" s="221" t="s">
        <v>59</v>
      </c>
      <c r="K15" s="221">
        <v>300</v>
      </c>
      <c r="L15" s="221" t="s">
        <v>34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 t="s">
        <v>976</v>
      </c>
      <c r="T15" s="221" t="s">
        <v>896</v>
      </c>
      <c r="U15" s="221" t="s">
        <v>1011</v>
      </c>
      <c r="V15" s="221" t="s">
        <v>32</v>
      </c>
      <c r="W15" s="221" t="s">
        <v>979</v>
      </c>
      <c r="X15" s="221" t="s">
        <v>46</v>
      </c>
      <c r="Y15" s="221" t="s">
        <v>997</v>
      </c>
      <c r="Z15" s="221" t="s">
        <v>986</v>
      </c>
      <c r="AA15" s="221">
        <v>5</v>
      </c>
      <c r="AB15" s="221" t="s">
        <v>987</v>
      </c>
      <c r="AC15" s="221">
        <v>500</v>
      </c>
      <c r="AD15" s="221" t="s">
        <v>116</v>
      </c>
      <c r="AE15" s="221"/>
    </row>
    <row r="16" spans="1:31" ht="15" customHeight="1" x14ac:dyDescent="0.25">
      <c r="A16" s="221" t="s">
        <v>653</v>
      </c>
      <c r="B16" s="221" t="s">
        <v>160</v>
      </c>
      <c r="C16" s="221">
        <v>4.4999999999999998E-2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32</v>
      </c>
      <c r="J16" s="221" t="s">
        <v>59</v>
      </c>
      <c r="K16" s="221">
        <v>1500</v>
      </c>
      <c r="L16" s="221" t="s">
        <v>48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/>
      <c r="T16" s="221">
        <v>-0.59999999999998721</v>
      </c>
      <c r="U16" s="221" t="s">
        <v>632</v>
      </c>
      <c r="V16" s="221" t="s">
        <v>32</v>
      </c>
      <c r="W16" s="221">
        <v>0.01</v>
      </c>
      <c r="X16" s="221" t="s">
        <v>46</v>
      </c>
      <c r="Y16" s="221" t="s">
        <v>640</v>
      </c>
      <c r="Z16" s="221" t="s">
        <v>641</v>
      </c>
      <c r="AA16" s="221">
        <v>20</v>
      </c>
      <c r="AB16" s="221" t="s">
        <v>491</v>
      </c>
      <c r="AC16" s="221">
        <v>214</v>
      </c>
      <c r="AD16" s="221" t="s">
        <v>116</v>
      </c>
      <c r="AE16" s="221"/>
    </row>
    <row r="17" spans="1:31" ht="15" customHeight="1" x14ac:dyDescent="0.25">
      <c r="A17" s="223" t="s">
        <v>337</v>
      </c>
      <c r="B17" s="223" t="s">
        <v>160</v>
      </c>
      <c r="C17" s="223">
        <v>5.8999999999999997E-2</v>
      </c>
      <c r="D17" s="223" t="s">
        <v>109</v>
      </c>
      <c r="E17" s="223">
        <v>10</v>
      </c>
      <c r="F17" s="223" t="s">
        <v>93</v>
      </c>
      <c r="G17" s="223"/>
      <c r="H17" s="223"/>
      <c r="I17" s="223" t="s">
        <v>32</v>
      </c>
      <c r="J17" s="223" t="s">
        <v>59</v>
      </c>
      <c r="K17" s="223">
        <v>900</v>
      </c>
      <c r="L17" s="223" t="s">
        <v>48</v>
      </c>
      <c r="M17" s="223" t="s">
        <v>102</v>
      </c>
      <c r="N17" s="223" t="s">
        <v>39</v>
      </c>
      <c r="O17" s="223" t="s">
        <v>85</v>
      </c>
      <c r="P17" s="223" t="s">
        <v>66</v>
      </c>
      <c r="Q17" s="223" t="s">
        <v>42</v>
      </c>
      <c r="R17" s="223" t="s">
        <v>113</v>
      </c>
      <c r="S17" s="223">
        <v>5</v>
      </c>
      <c r="T17" s="223">
        <v>5</v>
      </c>
      <c r="U17" s="223" t="s">
        <v>322</v>
      </c>
      <c r="V17" s="223" t="s">
        <v>32</v>
      </c>
      <c r="W17" s="223">
        <v>0.01</v>
      </c>
      <c r="X17" s="223" t="s">
        <v>32</v>
      </c>
      <c r="Y17" s="223" t="s">
        <v>323</v>
      </c>
      <c r="Z17" s="223" t="s">
        <v>324</v>
      </c>
      <c r="AA17" s="223">
        <v>2</v>
      </c>
      <c r="AB17" s="223" t="s">
        <v>325</v>
      </c>
      <c r="AC17" s="223">
        <v>842</v>
      </c>
      <c r="AD17" s="223" t="s">
        <v>116</v>
      </c>
      <c r="AE17" s="223"/>
    </row>
    <row r="18" spans="1:31" ht="15" customHeight="1" x14ac:dyDescent="0.25">
      <c r="A18" s="221" t="s">
        <v>440</v>
      </c>
      <c r="B18" s="221" t="s">
        <v>160</v>
      </c>
      <c r="C18" s="221"/>
      <c r="D18" s="221"/>
      <c r="E18" s="221">
        <v>10</v>
      </c>
      <c r="F18" s="221" t="s">
        <v>93</v>
      </c>
      <c r="G18" s="221"/>
      <c r="H18" s="221"/>
      <c r="I18" s="221" t="s">
        <v>46</v>
      </c>
      <c r="J18" s="221" t="s">
        <v>59</v>
      </c>
      <c r="K18" s="221">
        <v>600</v>
      </c>
      <c r="L18" s="221" t="s">
        <v>35</v>
      </c>
      <c r="M18" s="221" t="s">
        <v>102</v>
      </c>
      <c r="N18" s="221" t="s">
        <v>78</v>
      </c>
      <c r="O18" s="221" t="s">
        <v>85</v>
      </c>
      <c r="P18" s="221" t="s">
        <v>66</v>
      </c>
      <c r="Q18" s="221" t="s">
        <v>42</v>
      </c>
      <c r="R18" s="221" t="s">
        <v>113</v>
      </c>
      <c r="S18" s="221"/>
      <c r="T18" s="221"/>
      <c r="U18" s="221"/>
      <c r="V18" s="221" t="s">
        <v>32</v>
      </c>
      <c r="W18" s="221">
        <v>5.0000000000000001E-3</v>
      </c>
      <c r="X18" s="221" t="s">
        <v>32</v>
      </c>
      <c r="Y18" s="221" t="s">
        <v>441</v>
      </c>
      <c r="Z18" s="221" t="s">
        <v>442</v>
      </c>
      <c r="AA18" s="221">
        <v>20</v>
      </c>
      <c r="AB18" s="221"/>
      <c r="AC18" s="221">
        <v>850</v>
      </c>
      <c r="AD18" s="221" t="s">
        <v>117</v>
      </c>
      <c r="AE18" s="221"/>
    </row>
    <row r="19" spans="1:31" ht="15" customHeight="1" x14ac:dyDescent="0.25">
      <c r="A19" s="221" t="s">
        <v>311</v>
      </c>
      <c r="B19" s="221" t="s">
        <v>160</v>
      </c>
      <c r="C19" s="221">
        <v>0.05</v>
      </c>
      <c r="D19" s="221" t="s">
        <v>111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180</v>
      </c>
      <c r="L19" s="221" t="s">
        <v>315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>
        <v>6</v>
      </c>
      <c r="T19" s="221"/>
      <c r="U19" s="221"/>
      <c r="V19" s="221" t="s">
        <v>32</v>
      </c>
      <c r="W19" s="221">
        <v>5.0000000000000001E-3</v>
      </c>
      <c r="X19" s="221"/>
      <c r="Y19" s="221" t="s">
        <v>316</v>
      </c>
      <c r="Z19" s="221" t="s">
        <v>220</v>
      </c>
      <c r="AA19" s="221">
        <v>5</v>
      </c>
      <c r="AB19" s="221"/>
      <c r="AC19" s="221"/>
      <c r="AD19" s="221"/>
      <c r="AE19" s="221"/>
    </row>
    <row r="20" spans="1:31" ht="15" customHeight="1" x14ac:dyDescent="0.25">
      <c r="A20" s="221" t="s">
        <v>1116</v>
      </c>
      <c r="B20" s="221" t="s">
        <v>160</v>
      </c>
      <c r="C20" s="221">
        <v>5.6000000000000001E-2</v>
      </c>
      <c r="D20" s="221" t="s">
        <v>111</v>
      </c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900</v>
      </c>
      <c r="L20" s="221" t="s">
        <v>48</v>
      </c>
      <c r="M20" s="221" t="s">
        <v>102</v>
      </c>
      <c r="N20" s="221" t="s">
        <v>52</v>
      </c>
      <c r="O20" s="221" t="s">
        <v>53</v>
      </c>
      <c r="P20" s="221" t="s">
        <v>66</v>
      </c>
      <c r="Q20" s="221" t="s">
        <v>42</v>
      </c>
      <c r="R20" s="221" t="s">
        <v>113</v>
      </c>
      <c r="S20" s="221"/>
      <c r="T20" s="221"/>
      <c r="U20" s="221"/>
      <c r="V20" s="221" t="s">
        <v>32</v>
      </c>
      <c r="W20" s="221"/>
      <c r="X20" s="221" t="s">
        <v>46</v>
      </c>
      <c r="Y20" s="221"/>
      <c r="Z20" s="221"/>
      <c r="AA20" s="221">
        <v>3</v>
      </c>
      <c r="AB20" s="221"/>
      <c r="AC20" s="221"/>
      <c r="AD20" s="221"/>
      <c r="AE20" s="221"/>
    </row>
    <row r="21" spans="1:31" ht="15" customHeight="1" x14ac:dyDescent="0.25">
      <c r="A21" s="221" t="s">
        <v>470</v>
      </c>
      <c r="B21" s="221" t="s">
        <v>160</v>
      </c>
      <c r="C21" s="221">
        <v>4.4999999999999998E-2</v>
      </c>
      <c r="D21" s="221" t="s">
        <v>111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300</v>
      </c>
      <c r="L21" s="221" t="s">
        <v>34</v>
      </c>
      <c r="M21" s="221" t="s">
        <v>102</v>
      </c>
      <c r="N21" s="221" t="s">
        <v>52</v>
      </c>
      <c r="O21" s="221" t="s">
        <v>53</v>
      </c>
      <c r="P21" s="221" t="s">
        <v>66</v>
      </c>
      <c r="Q21" s="221" t="s">
        <v>42</v>
      </c>
      <c r="R21" s="221" t="s">
        <v>113</v>
      </c>
      <c r="S21" s="221">
        <v>6</v>
      </c>
      <c r="T21" s="221"/>
      <c r="U21" s="221"/>
      <c r="V21" s="221" t="s">
        <v>32</v>
      </c>
      <c r="W21" s="221">
        <v>0.01</v>
      </c>
      <c r="X21" s="221" t="s">
        <v>46</v>
      </c>
      <c r="Y21" s="221" t="s">
        <v>474</v>
      </c>
      <c r="Z21" s="221" t="s">
        <v>220</v>
      </c>
      <c r="AA21" s="221">
        <v>1</v>
      </c>
      <c r="AB21" s="221" t="s">
        <v>475</v>
      </c>
      <c r="AC21" s="221">
        <v>490</v>
      </c>
      <c r="AD21" s="221" t="s">
        <v>117</v>
      </c>
      <c r="AE21" s="221"/>
    </row>
    <row r="22" spans="1:31" ht="15" customHeight="1" x14ac:dyDescent="0.25">
      <c r="A22" s="221" t="s">
        <v>862</v>
      </c>
      <c r="B22" s="221" t="s">
        <v>160</v>
      </c>
      <c r="C22" s="221">
        <v>5.2999999999999999E-2</v>
      </c>
      <c r="D22" s="221" t="s">
        <v>822</v>
      </c>
      <c r="E22" s="221">
        <v>10</v>
      </c>
      <c r="F22" s="221" t="s">
        <v>93</v>
      </c>
      <c r="G22" s="221"/>
      <c r="H22" s="221"/>
      <c r="I22" s="221" t="s">
        <v>415</v>
      </c>
      <c r="J22" s="221" t="s">
        <v>823</v>
      </c>
      <c r="K22" s="221">
        <v>300</v>
      </c>
      <c r="L22" s="221" t="s">
        <v>861</v>
      </c>
      <c r="M22" s="221" t="s">
        <v>103</v>
      </c>
      <c r="N22" s="221" t="s">
        <v>837</v>
      </c>
      <c r="O22" s="221" t="s">
        <v>838</v>
      </c>
      <c r="P22" s="221" t="s">
        <v>824</v>
      </c>
      <c r="Q22" s="221"/>
      <c r="R22" s="221" t="s">
        <v>839</v>
      </c>
      <c r="S22" s="221"/>
      <c r="T22" s="221"/>
      <c r="U22" s="221" t="s">
        <v>574</v>
      </c>
      <c r="V22" s="221" t="s">
        <v>826</v>
      </c>
      <c r="W22" s="221" t="s">
        <v>397</v>
      </c>
      <c r="X22" s="221" t="s">
        <v>415</v>
      </c>
      <c r="Y22" s="221" t="s">
        <v>840</v>
      </c>
      <c r="Z22" s="221" t="s">
        <v>841</v>
      </c>
      <c r="AA22" s="221">
        <v>3</v>
      </c>
      <c r="AB22" s="221" t="s">
        <v>842</v>
      </c>
      <c r="AC22" s="221">
        <v>400</v>
      </c>
      <c r="AD22" s="221" t="s">
        <v>830</v>
      </c>
      <c r="AE22" s="221"/>
    </row>
    <row r="23" spans="1:31" ht="15" customHeight="1" x14ac:dyDescent="0.25">
      <c r="A23" s="221" t="s">
        <v>280</v>
      </c>
      <c r="B23" s="221" t="s">
        <v>160</v>
      </c>
      <c r="C23" s="221">
        <v>5.2699999999999997E-2</v>
      </c>
      <c r="D23" s="221" t="s">
        <v>241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120</v>
      </c>
      <c r="L23" s="221" t="s">
        <v>34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 t="s">
        <v>42</v>
      </c>
      <c r="R23" s="221" t="s">
        <v>113</v>
      </c>
      <c r="S23" s="221">
        <v>1.8000000000000682E-2</v>
      </c>
      <c r="T23" s="221"/>
      <c r="U23" s="221" t="s">
        <v>269</v>
      </c>
      <c r="V23" s="221" t="s">
        <v>32</v>
      </c>
      <c r="W23" s="221">
        <v>3.0000000000000001E-3</v>
      </c>
      <c r="X23" s="221" t="s">
        <v>46</v>
      </c>
      <c r="Y23" s="221" t="s">
        <v>243</v>
      </c>
      <c r="Z23" s="221" t="s">
        <v>244</v>
      </c>
      <c r="AA23" s="221">
        <v>1</v>
      </c>
      <c r="AB23" s="221" t="s">
        <v>245</v>
      </c>
      <c r="AC23" s="221">
        <v>460</v>
      </c>
      <c r="AD23" s="221" t="s">
        <v>78</v>
      </c>
      <c r="AE23" s="221" t="s">
        <v>246</v>
      </c>
    </row>
    <row r="24" spans="1:31" ht="15" customHeight="1" x14ac:dyDescent="0.25">
      <c r="A24" s="221" t="s">
        <v>1216</v>
      </c>
      <c r="B24" s="221" t="s">
        <v>160</v>
      </c>
      <c r="C24" s="221">
        <v>5.2999999999999999E-2</v>
      </c>
      <c r="D24" s="221" t="s">
        <v>110</v>
      </c>
      <c r="E24" s="221">
        <v>10</v>
      </c>
      <c r="F24" s="221" t="s">
        <v>93</v>
      </c>
      <c r="G24" s="221"/>
      <c r="H24" s="221"/>
      <c r="I24" s="221" t="s">
        <v>32</v>
      </c>
      <c r="J24" s="221" t="s">
        <v>59</v>
      </c>
      <c r="K24" s="221">
        <v>600</v>
      </c>
      <c r="L24" s="221" t="s">
        <v>35</v>
      </c>
      <c r="M24" s="221" t="s">
        <v>102</v>
      </c>
      <c r="N24" s="221" t="s">
        <v>52</v>
      </c>
      <c r="O24" s="221" t="s">
        <v>85</v>
      </c>
      <c r="P24" s="221" t="s">
        <v>66</v>
      </c>
      <c r="Q24" s="221" t="s">
        <v>42</v>
      </c>
      <c r="R24" s="221" t="s">
        <v>113</v>
      </c>
      <c r="S24" s="221">
        <v>-3.3000000000000002E-2</v>
      </c>
      <c r="T24" s="221">
        <v>-0.51</v>
      </c>
      <c r="U24" s="221" t="s">
        <v>1239</v>
      </c>
      <c r="V24" s="221" t="s">
        <v>32</v>
      </c>
      <c r="W24" s="221">
        <v>5.0000000000000001E-3</v>
      </c>
      <c r="X24" s="221" t="s">
        <v>32</v>
      </c>
      <c r="Y24" s="221" t="s">
        <v>1221</v>
      </c>
      <c r="Z24" s="221" t="s">
        <v>1222</v>
      </c>
      <c r="AA24" s="221">
        <v>5</v>
      </c>
      <c r="AB24" s="221" t="s">
        <v>216</v>
      </c>
      <c r="AC24" s="221">
        <v>842</v>
      </c>
      <c r="AD24" s="221" t="s">
        <v>116</v>
      </c>
      <c r="AE24" s="221"/>
    </row>
    <row r="25" spans="1:31" ht="15" customHeight="1" x14ac:dyDescent="0.25">
      <c r="A25" s="221" t="s">
        <v>288</v>
      </c>
      <c r="B25" s="221" t="s">
        <v>160</v>
      </c>
      <c r="C25" s="221">
        <v>7.0999999999999994E-2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60</v>
      </c>
      <c r="L25" s="221" t="s">
        <v>48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/>
      <c r="T25" s="221"/>
      <c r="U25" s="221"/>
      <c r="V25" s="221" t="s">
        <v>32</v>
      </c>
      <c r="W25" s="221" t="s">
        <v>281</v>
      </c>
      <c r="X25" s="221" t="s">
        <v>46</v>
      </c>
      <c r="Y25" s="221"/>
      <c r="Z25" s="221"/>
      <c r="AA25" s="221">
        <v>5</v>
      </c>
      <c r="AB25" s="221"/>
      <c r="AC25" s="221" t="s">
        <v>282</v>
      </c>
      <c r="AD25" s="221" t="s">
        <v>116</v>
      </c>
      <c r="AE25" s="221"/>
    </row>
    <row r="26" spans="1:31" ht="15" customHeight="1" x14ac:dyDescent="0.25">
      <c r="A26" s="221" t="s">
        <v>777</v>
      </c>
      <c r="B26" s="221" t="s">
        <v>160</v>
      </c>
      <c r="C26" s="221">
        <v>6.0999999999999999E-2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900</v>
      </c>
      <c r="L26" s="221" t="s">
        <v>48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/>
      <c r="T26" s="221"/>
      <c r="U26" s="221"/>
      <c r="V26" s="221" t="s">
        <v>32</v>
      </c>
      <c r="W26" s="221">
        <v>5.0000000000000001E-3</v>
      </c>
      <c r="X26" s="221" t="s">
        <v>46</v>
      </c>
      <c r="Y26" s="221" t="s">
        <v>781</v>
      </c>
      <c r="Z26" s="221" t="s">
        <v>220</v>
      </c>
      <c r="AA26" s="221">
        <v>5</v>
      </c>
      <c r="AB26" s="221" t="s">
        <v>782</v>
      </c>
      <c r="AC26" s="221">
        <v>500</v>
      </c>
      <c r="AD26" s="221" t="s">
        <v>116</v>
      </c>
      <c r="AE26" s="221"/>
    </row>
    <row r="27" spans="1:31" ht="15" customHeight="1" x14ac:dyDescent="0.25">
      <c r="A27" s="221" t="s">
        <v>899</v>
      </c>
      <c r="B27" s="221" t="s">
        <v>160</v>
      </c>
      <c r="C27" s="221">
        <v>5.7000000000000002E-2</v>
      </c>
      <c r="D27" s="221" t="s">
        <v>900</v>
      </c>
      <c r="E27" s="221">
        <v>10</v>
      </c>
      <c r="F27" s="221" t="s">
        <v>901</v>
      </c>
      <c r="G27" s="221"/>
      <c r="H27" s="221"/>
      <c r="I27" s="221" t="s">
        <v>902</v>
      </c>
      <c r="J27" s="221" t="s">
        <v>59</v>
      </c>
      <c r="K27" s="221">
        <v>300</v>
      </c>
      <c r="L27" s="221" t="s">
        <v>34</v>
      </c>
      <c r="M27" s="221" t="s">
        <v>102</v>
      </c>
      <c r="N27" s="221" t="s">
        <v>52</v>
      </c>
      <c r="O27" s="221" t="s">
        <v>904</v>
      </c>
      <c r="P27" s="221" t="s">
        <v>911</v>
      </c>
      <c r="Q27" s="221" t="s">
        <v>42</v>
      </c>
      <c r="R27" s="221" t="s">
        <v>113</v>
      </c>
      <c r="S27" s="221"/>
      <c r="T27" s="221"/>
      <c r="U27" s="221"/>
      <c r="V27" s="221" t="s">
        <v>905</v>
      </c>
      <c r="W27" s="221">
        <v>0.01</v>
      </c>
      <c r="X27" s="221" t="s">
        <v>906</v>
      </c>
      <c r="Y27" s="221" t="s">
        <v>912</v>
      </c>
      <c r="Z27" s="221" t="s">
        <v>220</v>
      </c>
      <c r="AA27" s="221">
        <v>5</v>
      </c>
      <c r="AB27" s="221" t="s">
        <v>909</v>
      </c>
      <c r="AC27" s="221">
        <v>402</v>
      </c>
      <c r="AD27" s="221"/>
      <c r="AE27" s="221"/>
    </row>
    <row r="28" spans="1:31" ht="15" customHeight="1" x14ac:dyDescent="0.25">
      <c r="A28" s="221" t="s">
        <v>480</v>
      </c>
      <c r="B28" s="221" t="s">
        <v>160</v>
      </c>
      <c r="C28" s="221">
        <v>0.05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120</v>
      </c>
      <c r="L28" s="221" t="s">
        <v>34</v>
      </c>
      <c r="M28" s="221" t="s">
        <v>103</v>
      </c>
      <c r="N28" s="221" t="s">
        <v>52</v>
      </c>
      <c r="O28" s="221" t="s">
        <v>53</v>
      </c>
      <c r="P28" s="221" t="s">
        <v>41</v>
      </c>
      <c r="Q28" s="221" t="s">
        <v>42</v>
      </c>
      <c r="R28" s="221" t="s">
        <v>113</v>
      </c>
      <c r="S28" s="221"/>
      <c r="T28" s="221"/>
      <c r="U28" s="221"/>
      <c r="V28" s="221" t="s">
        <v>32</v>
      </c>
      <c r="W28" s="221">
        <v>0.01</v>
      </c>
      <c r="X28" s="221" t="s">
        <v>32</v>
      </c>
      <c r="Y28" s="221" t="s">
        <v>489</v>
      </c>
      <c r="Z28" s="221" t="s">
        <v>490</v>
      </c>
      <c r="AA28" s="221">
        <v>1</v>
      </c>
      <c r="AB28" s="221" t="s">
        <v>491</v>
      </c>
      <c r="AC28" s="221">
        <v>220</v>
      </c>
      <c r="AD28" s="221"/>
      <c r="AE28" s="221"/>
    </row>
    <row r="29" spans="1:31" ht="15" customHeight="1" x14ac:dyDescent="0.25">
      <c r="A29" s="221" t="s">
        <v>575</v>
      </c>
      <c r="B29" s="221" t="s">
        <v>160</v>
      </c>
      <c r="C29" s="221"/>
      <c r="D29" s="221"/>
      <c r="E29" s="221">
        <v>10</v>
      </c>
      <c r="F29" s="221" t="s">
        <v>93</v>
      </c>
      <c r="G29" s="221"/>
      <c r="H29" s="221"/>
      <c r="I29" s="221" t="s">
        <v>46</v>
      </c>
      <c r="J29" s="221" t="s">
        <v>70</v>
      </c>
      <c r="K29" s="221">
        <v>300</v>
      </c>
      <c r="L29" s="221" t="s">
        <v>48</v>
      </c>
      <c r="M29" s="221" t="s">
        <v>103</v>
      </c>
      <c r="N29" s="221" t="s">
        <v>52</v>
      </c>
      <c r="O29" s="221" t="s">
        <v>53</v>
      </c>
      <c r="P29" s="221" t="s">
        <v>41</v>
      </c>
      <c r="Q29" s="221" t="s">
        <v>42</v>
      </c>
      <c r="R29" s="221" t="s">
        <v>100</v>
      </c>
      <c r="S29" s="221"/>
      <c r="T29" s="221"/>
      <c r="U29" s="221"/>
      <c r="V29" s="221" t="s">
        <v>46</v>
      </c>
      <c r="W29" s="221"/>
      <c r="X29" s="221" t="s">
        <v>32</v>
      </c>
      <c r="Y29" s="221" t="s">
        <v>554</v>
      </c>
      <c r="Z29" s="221" t="s">
        <v>555</v>
      </c>
      <c r="AA29" s="225">
        <v>44597</v>
      </c>
      <c r="AB29" s="221" t="s">
        <v>556</v>
      </c>
      <c r="AC29" s="221">
        <v>350</v>
      </c>
      <c r="AD29" s="221" t="s">
        <v>116</v>
      </c>
      <c r="AE29" s="221"/>
    </row>
    <row r="30" spans="1:31" ht="15" customHeight="1" x14ac:dyDescent="0.25">
      <c r="A30" s="221" t="s">
        <v>575</v>
      </c>
      <c r="B30" s="221" t="s">
        <v>160</v>
      </c>
      <c r="C30" s="221"/>
      <c r="D30" s="221"/>
      <c r="E30" s="221">
        <v>10</v>
      </c>
      <c r="F30" s="221" t="s">
        <v>93</v>
      </c>
      <c r="G30" s="221"/>
      <c r="H30" s="221"/>
      <c r="I30" s="221" t="s">
        <v>46</v>
      </c>
      <c r="J30" s="221" t="s">
        <v>70</v>
      </c>
      <c r="K30" s="221">
        <v>300</v>
      </c>
      <c r="L30" s="221" t="s">
        <v>34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113</v>
      </c>
      <c r="S30" s="221">
        <v>0</v>
      </c>
      <c r="T30" s="221"/>
      <c r="U30" s="221" t="s">
        <v>165</v>
      </c>
      <c r="V30" s="221" t="s">
        <v>46</v>
      </c>
      <c r="W30" s="221"/>
      <c r="X30" s="221" t="s">
        <v>46</v>
      </c>
      <c r="Y30" s="221" t="s">
        <v>557</v>
      </c>
      <c r="Z30" s="221" t="s">
        <v>558</v>
      </c>
      <c r="AA30" s="221">
        <v>5</v>
      </c>
      <c r="AB30" s="221" t="s">
        <v>482</v>
      </c>
      <c r="AC30" s="221">
        <v>300</v>
      </c>
      <c r="AD30" s="221" t="s">
        <v>116</v>
      </c>
      <c r="AE30" s="221"/>
    </row>
    <row r="31" spans="1:31" ht="15" customHeight="1" x14ac:dyDescent="0.25">
      <c r="A31" s="221" t="s">
        <v>1247</v>
      </c>
      <c r="B31" s="221" t="s">
        <v>160</v>
      </c>
      <c r="C31" s="221">
        <v>7.0000000000000007E-2</v>
      </c>
      <c r="D31" s="221" t="s">
        <v>110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60</v>
      </c>
      <c r="L31" s="221" t="s">
        <v>34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>
        <v>0</v>
      </c>
      <c r="T31" s="221"/>
      <c r="U31" s="221" t="s">
        <v>917</v>
      </c>
      <c r="V31" s="221" t="s">
        <v>32</v>
      </c>
      <c r="W31" s="221">
        <v>0.01</v>
      </c>
      <c r="X31" s="221" t="s">
        <v>46</v>
      </c>
      <c r="Y31" s="221" t="s">
        <v>295</v>
      </c>
      <c r="Z31" s="221" t="s">
        <v>718</v>
      </c>
      <c r="AA31" s="221">
        <v>5</v>
      </c>
      <c r="AB31" s="221" t="s">
        <v>526</v>
      </c>
      <c r="AC31" s="221">
        <v>425</v>
      </c>
      <c r="AD31" s="221" t="s">
        <v>117</v>
      </c>
      <c r="AE31" s="221"/>
    </row>
    <row r="32" spans="1:31" ht="15" customHeight="1" x14ac:dyDescent="0.25">
      <c r="A32" s="221" t="s">
        <v>338</v>
      </c>
      <c r="B32" s="221" t="s">
        <v>160</v>
      </c>
      <c r="C32" s="221">
        <v>4.8000000000000001E-2</v>
      </c>
      <c r="D32" s="221" t="s">
        <v>111</v>
      </c>
      <c r="E32" s="221">
        <v>10</v>
      </c>
      <c r="F32" s="221" t="s">
        <v>96</v>
      </c>
      <c r="G32" s="221"/>
      <c r="H32" s="221"/>
      <c r="I32" s="221" t="s">
        <v>32</v>
      </c>
      <c r="J32" s="221" t="s">
        <v>59</v>
      </c>
      <c r="K32" s="221">
        <v>3</v>
      </c>
      <c r="L32" s="221" t="s">
        <v>339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>
        <v>0</v>
      </c>
      <c r="T32" s="221"/>
      <c r="U32" s="221" t="s">
        <v>165</v>
      </c>
      <c r="V32" s="221" t="s">
        <v>32</v>
      </c>
      <c r="W32" s="221"/>
      <c r="X32" s="221"/>
      <c r="Y32" s="221" t="s">
        <v>341</v>
      </c>
      <c r="Z32" s="221" t="s">
        <v>342</v>
      </c>
      <c r="AA32" s="221">
        <v>2</v>
      </c>
      <c r="AB32" s="221" t="s">
        <v>343</v>
      </c>
      <c r="AC32" s="221">
        <v>523</v>
      </c>
      <c r="AD32" s="221" t="s">
        <v>116</v>
      </c>
      <c r="AE32" s="221"/>
    </row>
    <row r="33" spans="1:31" ht="15" customHeight="1" x14ac:dyDescent="0.25">
      <c r="A33" s="221" t="s">
        <v>808</v>
      </c>
      <c r="B33" s="221" t="s">
        <v>160</v>
      </c>
      <c r="C33" s="221">
        <v>4.4999999999999998E-2</v>
      </c>
      <c r="D33" s="221" t="s">
        <v>111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310</v>
      </c>
      <c r="L33" s="221" t="s">
        <v>48</v>
      </c>
      <c r="M33" s="221" t="s">
        <v>103</v>
      </c>
      <c r="N33" s="221" t="s">
        <v>39</v>
      </c>
      <c r="O33" s="221" t="s">
        <v>803</v>
      </c>
      <c r="P33" s="221" t="s">
        <v>41</v>
      </c>
      <c r="Q33" s="221" t="s">
        <v>42</v>
      </c>
      <c r="R33" s="221" t="s">
        <v>113</v>
      </c>
      <c r="S33" s="221">
        <v>0</v>
      </c>
      <c r="T33" s="221">
        <v>0.45</v>
      </c>
      <c r="U33" s="221" t="s">
        <v>664</v>
      </c>
      <c r="V33" s="221" t="s">
        <v>32</v>
      </c>
      <c r="W33" s="221">
        <v>0.01</v>
      </c>
      <c r="X33" s="221" t="s">
        <v>32</v>
      </c>
      <c r="Y33" s="221" t="s">
        <v>804</v>
      </c>
      <c r="Z33" s="221" t="s">
        <v>801</v>
      </c>
      <c r="AA33" s="221">
        <v>1</v>
      </c>
      <c r="AB33" s="221" t="s">
        <v>805</v>
      </c>
      <c r="AC33" s="221">
        <v>665</v>
      </c>
      <c r="AD33" s="221" t="s">
        <v>116</v>
      </c>
      <c r="AE33" s="221"/>
    </row>
    <row r="34" spans="1:31" ht="15" customHeight="1" x14ac:dyDescent="0.25">
      <c r="A34" s="221" t="s">
        <v>808</v>
      </c>
      <c r="B34" s="221" t="s">
        <v>160</v>
      </c>
      <c r="C34" s="224">
        <v>3.3342857142857139E-2</v>
      </c>
      <c r="D34" s="221" t="s">
        <v>111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300</v>
      </c>
      <c r="L34" s="221" t="s">
        <v>48</v>
      </c>
      <c r="M34" s="221" t="s">
        <v>102</v>
      </c>
      <c r="N34" s="221" t="s">
        <v>39</v>
      </c>
      <c r="O34" s="221" t="s">
        <v>85</v>
      </c>
      <c r="P34" s="221" t="s">
        <v>66</v>
      </c>
      <c r="Q34" s="221" t="s">
        <v>42</v>
      </c>
      <c r="R34" s="221" t="s">
        <v>113</v>
      </c>
      <c r="S34" s="221">
        <v>-0.04</v>
      </c>
      <c r="T34" s="221">
        <v>1.22</v>
      </c>
      <c r="U34" s="221" t="s">
        <v>664</v>
      </c>
      <c r="V34" s="221" t="s">
        <v>32</v>
      </c>
      <c r="W34" s="221">
        <v>5.0000000000000001E-3</v>
      </c>
      <c r="X34" s="221" t="s">
        <v>32</v>
      </c>
      <c r="Y34" s="221" t="s">
        <v>788</v>
      </c>
      <c r="Z34" s="221" t="s">
        <v>789</v>
      </c>
      <c r="AA34" s="221">
        <v>5</v>
      </c>
      <c r="AB34" s="221" t="s">
        <v>790</v>
      </c>
      <c r="AC34" s="221">
        <v>942</v>
      </c>
      <c r="AD34" s="221" t="s">
        <v>116</v>
      </c>
      <c r="AE34" s="221"/>
    </row>
    <row r="35" spans="1:31" ht="15" customHeight="1" x14ac:dyDescent="0.25">
      <c r="A35" s="221" t="s">
        <v>692</v>
      </c>
      <c r="B35" s="221" t="s">
        <v>160</v>
      </c>
      <c r="C35" s="221" t="s">
        <v>675</v>
      </c>
      <c r="D35" s="221"/>
      <c r="E35" s="221">
        <v>15</v>
      </c>
      <c r="F35" s="221" t="s">
        <v>92</v>
      </c>
      <c r="G35" s="221" t="s">
        <v>95</v>
      </c>
      <c r="H35" s="221" t="s">
        <v>98</v>
      </c>
      <c r="I35" s="221" t="s">
        <v>46</v>
      </c>
      <c r="J35" s="221" t="s">
        <v>59</v>
      </c>
      <c r="K35" s="221">
        <v>30</v>
      </c>
      <c r="L35" s="221" t="s">
        <v>71</v>
      </c>
      <c r="M35" s="221" t="s">
        <v>102</v>
      </c>
      <c r="N35" s="221" t="s">
        <v>676</v>
      </c>
      <c r="O35" s="221" t="s">
        <v>89</v>
      </c>
      <c r="P35" s="221" t="s">
        <v>66</v>
      </c>
      <c r="Q35" s="221" t="s">
        <v>42</v>
      </c>
      <c r="R35" s="221" t="s">
        <v>100</v>
      </c>
      <c r="S35" s="221">
        <v>6</v>
      </c>
      <c r="T35" s="221">
        <v>5</v>
      </c>
      <c r="U35" s="221" t="s">
        <v>664</v>
      </c>
      <c r="V35" s="221" t="s">
        <v>46</v>
      </c>
      <c r="W35" s="221"/>
      <c r="X35" s="221" t="s">
        <v>32</v>
      </c>
      <c r="Y35" s="221" t="s">
        <v>677</v>
      </c>
      <c r="Z35" s="221" t="s">
        <v>685</v>
      </c>
      <c r="AA35" s="221">
        <v>1</v>
      </c>
      <c r="AB35" s="221" t="s">
        <v>679</v>
      </c>
      <c r="AC35" s="221"/>
      <c r="AD35" s="221"/>
      <c r="AE35" s="221"/>
    </row>
    <row r="36" spans="1:31" ht="15" customHeight="1" x14ac:dyDescent="0.25">
      <c r="A36" s="221" t="s">
        <v>1158</v>
      </c>
      <c r="B36" s="221" t="s">
        <v>160</v>
      </c>
      <c r="C36" s="221">
        <v>5.0999999999999997E-2</v>
      </c>
      <c r="D36" s="221" t="s">
        <v>109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70</v>
      </c>
      <c r="K36" s="221">
        <v>60</v>
      </c>
      <c r="L36" s="221" t="s">
        <v>34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>
        <v>0</v>
      </c>
      <c r="T36" s="221"/>
      <c r="U36" s="221" t="s">
        <v>1152</v>
      </c>
      <c r="V36" s="221" t="s">
        <v>32</v>
      </c>
      <c r="W36" s="221">
        <v>0.01</v>
      </c>
      <c r="X36" s="221" t="s">
        <v>46</v>
      </c>
      <c r="Y36" s="221" t="s">
        <v>1142</v>
      </c>
      <c r="Z36" s="221" t="s">
        <v>1143</v>
      </c>
      <c r="AA36" s="221">
        <v>10</v>
      </c>
      <c r="AB36" s="221" t="s">
        <v>482</v>
      </c>
      <c r="AC36" s="221">
        <v>302</v>
      </c>
      <c r="AD36" s="221" t="s">
        <v>116</v>
      </c>
      <c r="AE36" s="221"/>
    </row>
    <row r="37" spans="1:31" ht="15" customHeight="1" x14ac:dyDescent="0.25">
      <c r="A37" s="221" t="s">
        <v>921</v>
      </c>
      <c r="B37" s="221" t="s">
        <v>160</v>
      </c>
      <c r="C37" s="221">
        <v>5.8000000000000003E-2</v>
      </c>
      <c r="D37" s="221" t="s">
        <v>109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120</v>
      </c>
      <c r="L37" s="221" t="s">
        <v>71</v>
      </c>
      <c r="M37" s="221" t="s">
        <v>103</v>
      </c>
      <c r="N37" s="221" t="s">
        <v>39</v>
      </c>
      <c r="O37" s="221" t="s">
        <v>76</v>
      </c>
      <c r="P37" s="221" t="s">
        <v>41</v>
      </c>
      <c r="Q37" s="221"/>
      <c r="R37" s="221" t="s">
        <v>113</v>
      </c>
      <c r="S37" s="221">
        <v>5</v>
      </c>
      <c r="T37" s="221"/>
      <c r="U37" s="221" t="s">
        <v>931</v>
      </c>
      <c r="V37" s="221" t="s">
        <v>32</v>
      </c>
      <c r="W37" s="221">
        <v>0.01</v>
      </c>
      <c r="X37" s="221" t="s">
        <v>32</v>
      </c>
      <c r="Y37" s="221" t="s">
        <v>928</v>
      </c>
      <c r="Z37" s="221" t="s">
        <v>929</v>
      </c>
      <c r="AA37" s="221">
        <v>10</v>
      </c>
      <c r="AB37" s="221" t="s">
        <v>930</v>
      </c>
      <c r="AC37" s="221"/>
      <c r="AD37" s="221"/>
      <c r="AE37" s="221"/>
    </row>
    <row r="38" spans="1:31" ht="15" customHeight="1" x14ac:dyDescent="0.25">
      <c r="A38" s="221" t="s">
        <v>1179</v>
      </c>
      <c r="B38" s="221" t="s">
        <v>160</v>
      </c>
      <c r="C38" s="221">
        <v>4.2999999999999997E-2</v>
      </c>
      <c r="D38" s="221" t="s">
        <v>109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300</v>
      </c>
      <c r="L38" s="221" t="s">
        <v>48</v>
      </c>
      <c r="M38" s="221" t="s">
        <v>102</v>
      </c>
      <c r="N38" s="221" t="s">
        <v>52</v>
      </c>
      <c r="O38" s="221" t="s">
        <v>53</v>
      </c>
      <c r="P38" s="221"/>
      <c r="Q38" s="221"/>
      <c r="R38" s="221"/>
      <c r="S38" s="221"/>
      <c r="T38" s="221"/>
      <c r="U38" s="221"/>
      <c r="V38" s="221" t="s">
        <v>32</v>
      </c>
      <c r="W38" s="221"/>
      <c r="X38" s="221"/>
      <c r="Y38" s="221"/>
      <c r="Z38" s="221"/>
      <c r="AA38" s="221"/>
      <c r="AB38" s="221"/>
      <c r="AC38" s="221"/>
      <c r="AD38" s="221"/>
      <c r="AE38" s="221"/>
    </row>
    <row r="39" spans="1:31" ht="15" customHeight="1" x14ac:dyDescent="0.25">
      <c r="A39" s="221" t="s">
        <v>1115</v>
      </c>
      <c r="B39" s="221" t="s">
        <v>160</v>
      </c>
      <c r="C39" s="221">
        <v>4.9500000000000002E-2</v>
      </c>
      <c r="D39" s="221"/>
      <c r="E39" s="221">
        <v>10</v>
      </c>
      <c r="F39" s="221" t="s">
        <v>93</v>
      </c>
      <c r="G39" s="221"/>
      <c r="H39" s="221"/>
      <c r="I39" s="221"/>
      <c r="J39" s="221" t="s">
        <v>1109</v>
      </c>
      <c r="K39" s="221">
        <v>10</v>
      </c>
      <c r="L39" s="221" t="s">
        <v>1110</v>
      </c>
      <c r="M39" s="221" t="s">
        <v>102</v>
      </c>
      <c r="N39" s="221" t="s">
        <v>39</v>
      </c>
      <c r="O39" s="221" t="s">
        <v>89</v>
      </c>
      <c r="P39" s="221" t="s">
        <v>1112</v>
      </c>
      <c r="Q39" s="221"/>
      <c r="R39" s="221"/>
      <c r="S39" s="221"/>
      <c r="T39" s="221">
        <v>5</v>
      </c>
      <c r="U39" s="221"/>
      <c r="V39" s="221"/>
      <c r="W39" s="221"/>
      <c r="X39" s="221" t="s">
        <v>826</v>
      </c>
      <c r="Y39" s="221"/>
      <c r="Z39" s="221" t="s">
        <v>220</v>
      </c>
      <c r="AA39" s="221">
        <v>10</v>
      </c>
      <c r="AB39" s="221"/>
      <c r="AC39" s="221"/>
      <c r="AD39" s="221"/>
      <c r="AE39" s="221"/>
    </row>
    <row r="40" spans="1:31" ht="15" customHeight="1" x14ac:dyDescent="0.25">
      <c r="A40" s="221" t="s">
        <v>1282</v>
      </c>
      <c r="B40" s="221" t="s">
        <v>160</v>
      </c>
      <c r="C40" s="221">
        <v>9.1899999999999996E-2</v>
      </c>
      <c r="D40" s="221" t="s">
        <v>110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600</v>
      </c>
      <c r="L40" s="221" t="s">
        <v>35</v>
      </c>
      <c r="M40" s="221" t="s">
        <v>102</v>
      </c>
      <c r="N40" s="221" t="s">
        <v>52</v>
      </c>
      <c r="O40" s="221" t="s">
        <v>85</v>
      </c>
      <c r="P40" s="221" t="s">
        <v>66</v>
      </c>
      <c r="Q40" s="221" t="s">
        <v>42</v>
      </c>
      <c r="R40" s="221" t="s">
        <v>1284</v>
      </c>
      <c r="S40" s="221">
        <v>0.24</v>
      </c>
      <c r="T40" s="221">
        <v>1.64</v>
      </c>
      <c r="U40" s="221" t="s">
        <v>1298</v>
      </c>
      <c r="V40" s="221" t="s">
        <v>32</v>
      </c>
      <c r="W40" s="221">
        <v>5.0000000000000001E-3</v>
      </c>
      <c r="X40" s="221" t="s">
        <v>32</v>
      </c>
      <c r="Y40" s="221" t="s">
        <v>1221</v>
      </c>
      <c r="Z40" s="221" t="s">
        <v>1222</v>
      </c>
      <c r="AA40" s="221">
        <v>5</v>
      </c>
      <c r="AB40" s="221" t="s">
        <v>216</v>
      </c>
      <c r="AC40" s="221">
        <v>842</v>
      </c>
      <c r="AD40" s="221" t="s">
        <v>116</v>
      </c>
      <c r="AE40" s="221"/>
    </row>
    <row r="41" spans="1:31" ht="15" customHeight="1" x14ac:dyDescent="0.25">
      <c r="A41" s="221" t="s">
        <v>1074</v>
      </c>
      <c r="B41" s="221" t="s">
        <v>160</v>
      </c>
      <c r="C41" s="221">
        <v>4.2000000000000003E-2</v>
      </c>
      <c r="D41" s="221" t="s">
        <v>111</v>
      </c>
      <c r="E41" s="221" t="s">
        <v>1044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1200</v>
      </c>
      <c r="L41" s="221" t="s">
        <v>34</v>
      </c>
      <c r="M41" s="221" t="s">
        <v>103</v>
      </c>
      <c r="N41" s="221" t="s">
        <v>39</v>
      </c>
      <c r="O41" s="221" t="s">
        <v>89</v>
      </c>
      <c r="P41" s="221" t="s">
        <v>41</v>
      </c>
      <c r="Q41" s="221" t="s">
        <v>42</v>
      </c>
      <c r="R41" s="221" t="s">
        <v>113</v>
      </c>
      <c r="S41" s="221">
        <v>-0.05</v>
      </c>
      <c r="T41" s="221" t="s">
        <v>1056</v>
      </c>
      <c r="U41" s="221" t="s">
        <v>664</v>
      </c>
      <c r="V41" s="221" t="s">
        <v>32</v>
      </c>
      <c r="W41" s="221" t="s">
        <v>397</v>
      </c>
      <c r="X41" s="221" t="s">
        <v>32</v>
      </c>
      <c r="Y41" s="221" t="s">
        <v>1047</v>
      </c>
      <c r="Z41" s="221" t="s">
        <v>1048</v>
      </c>
      <c r="AA41" s="221">
        <v>1.3</v>
      </c>
      <c r="AB41" s="221" t="s">
        <v>679</v>
      </c>
      <c r="AC41" s="221">
        <v>440</v>
      </c>
      <c r="AD41" s="221" t="s">
        <v>116</v>
      </c>
      <c r="AE41" s="221"/>
    </row>
    <row r="42" spans="1:31" ht="15" customHeight="1" x14ac:dyDescent="0.25">
      <c r="A42" s="221" t="s">
        <v>1074</v>
      </c>
      <c r="B42" s="221" t="s">
        <v>160</v>
      </c>
      <c r="C42" s="221">
        <v>4.3999999999999997E-2</v>
      </c>
      <c r="D42" s="221" t="s">
        <v>111</v>
      </c>
      <c r="E42" s="221" t="s">
        <v>1044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1200</v>
      </c>
      <c r="L42" s="221" t="s">
        <v>34</v>
      </c>
      <c r="M42" s="221" t="s">
        <v>103</v>
      </c>
      <c r="N42" s="221" t="s">
        <v>52</v>
      </c>
      <c r="O42" s="221" t="s">
        <v>53</v>
      </c>
      <c r="P42" s="221" t="s">
        <v>41</v>
      </c>
      <c r="Q42" s="221" t="s">
        <v>42</v>
      </c>
      <c r="R42" s="221" t="s">
        <v>113</v>
      </c>
      <c r="S42" s="221"/>
      <c r="T42" s="221"/>
      <c r="U42" s="221" t="s">
        <v>165</v>
      </c>
      <c r="V42" s="221" t="s">
        <v>32</v>
      </c>
      <c r="W42" s="221" t="s">
        <v>397</v>
      </c>
      <c r="X42" s="221" t="s">
        <v>46</v>
      </c>
      <c r="Y42" s="221" t="s">
        <v>1062</v>
      </c>
      <c r="Z42" s="221" t="s">
        <v>1048</v>
      </c>
      <c r="AA42" s="221" t="s">
        <v>1063</v>
      </c>
      <c r="AB42" s="221" t="s">
        <v>679</v>
      </c>
      <c r="AC42" s="221">
        <v>300</v>
      </c>
      <c r="AD42" s="221" t="s">
        <v>116</v>
      </c>
      <c r="AE42" s="221"/>
    </row>
    <row r="43" spans="1:31" ht="15" customHeight="1" x14ac:dyDescent="0.25">
      <c r="A43" s="221" t="s">
        <v>722</v>
      </c>
      <c r="B43" s="221" t="s">
        <v>160</v>
      </c>
      <c r="C43" s="221">
        <v>4.933333333333334E-2</v>
      </c>
      <c r="D43" s="221" t="s">
        <v>110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59</v>
      </c>
      <c r="K43" s="221">
        <v>120</v>
      </c>
      <c r="L43" s="221" t="s">
        <v>34</v>
      </c>
      <c r="M43" s="221" t="s">
        <v>102</v>
      </c>
      <c r="N43" s="221" t="s">
        <v>52</v>
      </c>
      <c r="O43" s="221" t="s">
        <v>53</v>
      </c>
      <c r="P43" s="221" t="s">
        <v>66</v>
      </c>
      <c r="Q43" s="221" t="s">
        <v>42</v>
      </c>
      <c r="R43" s="221" t="s">
        <v>113</v>
      </c>
      <c r="S43" s="221" t="s">
        <v>181</v>
      </c>
      <c r="T43" s="221"/>
      <c r="U43" s="221"/>
      <c r="V43" s="221" t="s">
        <v>32</v>
      </c>
      <c r="W43" s="221">
        <v>0.01</v>
      </c>
      <c r="X43" s="221" t="s">
        <v>46</v>
      </c>
      <c r="Y43" s="221">
        <v>6495</v>
      </c>
      <c r="Z43" s="221" t="s">
        <v>718</v>
      </c>
      <c r="AA43" s="221">
        <v>5</v>
      </c>
      <c r="AB43" s="221" t="s">
        <v>127</v>
      </c>
      <c r="AC43" s="221">
        <v>696</v>
      </c>
      <c r="AD43" s="221" t="s">
        <v>117</v>
      </c>
      <c r="AE43" s="221"/>
    </row>
    <row r="44" spans="1:31" ht="15" customHeight="1" x14ac:dyDescent="0.25">
      <c r="A44" s="221" t="s">
        <v>1107</v>
      </c>
      <c r="B44" s="221" t="s">
        <v>160</v>
      </c>
      <c r="C44" s="221">
        <v>0.05</v>
      </c>
      <c r="D44" s="221" t="s">
        <v>110</v>
      </c>
      <c r="E44" s="221">
        <v>10</v>
      </c>
      <c r="F44" s="221" t="s">
        <v>93</v>
      </c>
      <c r="G44" s="221"/>
      <c r="H44" s="221"/>
      <c r="I44" s="221" t="s">
        <v>32</v>
      </c>
      <c r="J44" s="221" t="s">
        <v>59</v>
      </c>
      <c r="K44" s="221">
        <v>60</v>
      </c>
      <c r="L44" s="221" t="s">
        <v>48</v>
      </c>
      <c r="M44" s="221" t="s">
        <v>102</v>
      </c>
      <c r="N44" s="221" t="s">
        <v>52</v>
      </c>
      <c r="O44" s="221" t="s">
        <v>53</v>
      </c>
      <c r="P44" s="221" t="s">
        <v>66</v>
      </c>
      <c r="Q44" s="221" t="s">
        <v>42</v>
      </c>
      <c r="R44" s="221" t="s">
        <v>113</v>
      </c>
      <c r="S44" s="221"/>
      <c r="T44" s="221"/>
      <c r="U44" s="221"/>
      <c r="V44" s="221" t="s">
        <v>32</v>
      </c>
      <c r="W44" s="221">
        <v>0.01</v>
      </c>
      <c r="X44" s="221" t="s">
        <v>46</v>
      </c>
      <c r="Y44" s="221" t="s">
        <v>1091</v>
      </c>
      <c r="Z44" s="221" t="s">
        <v>1092</v>
      </c>
      <c r="AA44" s="221">
        <v>0.5</v>
      </c>
      <c r="AB44" s="221" t="s">
        <v>1093</v>
      </c>
      <c r="AC44" s="221">
        <v>450</v>
      </c>
      <c r="AD44" s="221" t="s">
        <v>116</v>
      </c>
      <c r="AE44" s="221"/>
    </row>
    <row r="45" spans="1:31" ht="15" customHeight="1" x14ac:dyDescent="0.25">
      <c r="A45" s="221" t="s">
        <v>776</v>
      </c>
      <c r="B45" s="221" t="s">
        <v>160</v>
      </c>
      <c r="C45" s="221">
        <v>5.8000000000000003E-2</v>
      </c>
      <c r="D45" s="221" t="s">
        <v>109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300</v>
      </c>
      <c r="L45" s="221" t="s">
        <v>48</v>
      </c>
      <c r="M45" s="221" t="s">
        <v>102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>
        <v>1</v>
      </c>
      <c r="T45" s="221"/>
      <c r="U45" s="221" t="s">
        <v>734</v>
      </c>
      <c r="V45" s="221" t="s">
        <v>32</v>
      </c>
      <c r="W45" s="221">
        <v>0.01</v>
      </c>
      <c r="X45" s="221" t="s">
        <v>46</v>
      </c>
      <c r="Y45" s="221" t="s">
        <v>726</v>
      </c>
      <c r="Z45" s="221" t="s">
        <v>220</v>
      </c>
      <c r="AA45" s="221">
        <v>10</v>
      </c>
      <c r="AB45" s="221" t="s">
        <v>727</v>
      </c>
      <c r="AC45" s="221" t="s">
        <v>735</v>
      </c>
      <c r="AD45" s="221" t="s">
        <v>118</v>
      </c>
      <c r="AE45" s="221"/>
    </row>
    <row r="46" spans="1:31" ht="15" customHeight="1" x14ac:dyDescent="0.25">
      <c r="A46" s="221" t="s">
        <v>668</v>
      </c>
      <c r="B46" s="221" t="s">
        <v>160</v>
      </c>
      <c r="C46" s="221">
        <v>4.3299999999999998E-2</v>
      </c>
      <c r="D46" s="221" t="s">
        <v>109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47</v>
      </c>
      <c r="K46" s="221">
        <v>120</v>
      </c>
      <c r="L46" s="221" t="s">
        <v>48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 t="s">
        <v>42</v>
      </c>
      <c r="R46" s="221" t="s">
        <v>113</v>
      </c>
      <c r="S46" s="221"/>
      <c r="T46" s="221"/>
      <c r="U46" s="221"/>
      <c r="V46" s="221" t="s">
        <v>32</v>
      </c>
      <c r="W46" s="221">
        <v>2E-3</v>
      </c>
      <c r="X46" s="221" t="s">
        <v>46</v>
      </c>
      <c r="Y46" s="221"/>
      <c r="Z46" s="221"/>
      <c r="AA46" s="221"/>
      <c r="AB46" s="221"/>
      <c r="AC46" s="221">
        <v>280</v>
      </c>
      <c r="AD46" s="221" t="s">
        <v>116</v>
      </c>
      <c r="AE46" s="221"/>
    </row>
    <row r="47" spans="1:31" ht="15" customHeight="1" x14ac:dyDescent="0.25">
      <c r="A47" s="221" t="s">
        <v>1075</v>
      </c>
      <c r="B47" s="221" t="s">
        <v>160</v>
      </c>
      <c r="C47" s="221">
        <v>5.3999999999999999E-2</v>
      </c>
      <c r="D47" s="221" t="s">
        <v>111</v>
      </c>
      <c r="E47" s="221">
        <v>10</v>
      </c>
      <c r="F47" s="221" t="s">
        <v>93</v>
      </c>
      <c r="G47" s="221"/>
      <c r="H47" s="221"/>
      <c r="I47" s="221" t="s">
        <v>46</v>
      </c>
      <c r="J47" s="221" t="s">
        <v>59</v>
      </c>
      <c r="K47" s="221">
        <v>900</v>
      </c>
      <c r="L47" s="221" t="s">
        <v>48</v>
      </c>
      <c r="M47" s="221" t="s">
        <v>102</v>
      </c>
      <c r="N47" s="221" t="s">
        <v>52</v>
      </c>
      <c r="O47" s="221" t="s">
        <v>85</v>
      </c>
      <c r="P47" s="221" t="s">
        <v>66</v>
      </c>
      <c r="Q47" s="221" t="s">
        <v>42</v>
      </c>
      <c r="R47" s="221" t="s">
        <v>113</v>
      </c>
      <c r="S47" s="221">
        <v>6</v>
      </c>
      <c r="T47" s="221">
        <v>5</v>
      </c>
      <c r="U47" s="221" t="s">
        <v>1079</v>
      </c>
      <c r="V47" s="221" t="s">
        <v>32</v>
      </c>
      <c r="W47" s="221">
        <v>0.01</v>
      </c>
      <c r="X47" s="221" t="s">
        <v>32</v>
      </c>
      <c r="Y47" s="221" t="s">
        <v>1080</v>
      </c>
      <c r="Z47" s="221" t="s">
        <v>1081</v>
      </c>
      <c r="AA47" s="221">
        <v>4</v>
      </c>
      <c r="AB47" s="221" t="s">
        <v>216</v>
      </c>
      <c r="AC47" s="221">
        <v>730</v>
      </c>
      <c r="AD47" s="221" t="s">
        <v>116</v>
      </c>
      <c r="AE47" s="221"/>
    </row>
    <row r="48" spans="1:31" ht="15" customHeight="1" x14ac:dyDescent="0.25">
      <c r="A48" s="221" t="s">
        <v>715</v>
      </c>
      <c r="B48" s="221" t="s">
        <v>160</v>
      </c>
      <c r="C48" s="221">
        <v>4.6399999999999997E-2</v>
      </c>
      <c r="D48" s="221" t="s">
        <v>693</v>
      </c>
      <c r="E48" s="221">
        <v>10</v>
      </c>
      <c r="F48" s="221" t="s">
        <v>93</v>
      </c>
      <c r="G48" s="221"/>
      <c r="H48" s="221"/>
      <c r="I48" s="221" t="s">
        <v>32</v>
      </c>
      <c r="J48" s="221" t="s">
        <v>59</v>
      </c>
      <c r="K48" s="221">
        <v>600</v>
      </c>
      <c r="L48" s="221" t="s">
        <v>48</v>
      </c>
      <c r="M48" s="221" t="s">
        <v>102</v>
      </c>
      <c r="N48" s="221" t="s">
        <v>52</v>
      </c>
      <c r="O48" s="221" t="s">
        <v>53</v>
      </c>
      <c r="P48" s="221" t="s">
        <v>66</v>
      </c>
      <c r="Q48" s="221" t="s">
        <v>42</v>
      </c>
      <c r="R48" s="221" t="s">
        <v>113</v>
      </c>
      <c r="S48" s="221">
        <v>2</v>
      </c>
      <c r="T48" s="221"/>
      <c r="U48" s="221" t="s">
        <v>706</v>
      </c>
      <c r="V48" s="221" t="s">
        <v>46</v>
      </c>
      <c r="W48" s="221" t="s">
        <v>397</v>
      </c>
      <c r="X48" s="221" t="s">
        <v>46</v>
      </c>
      <c r="Y48" s="221" t="s">
        <v>695</v>
      </c>
      <c r="Z48" s="221" t="s">
        <v>696</v>
      </c>
      <c r="AA48" s="221">
        <v>1</v>
      </c>
      <c r="AB48" s="221" t="s">
        <v>127</v>
      </c>
      <c r="AC48" s="221">
        <v>280</v>
      </c>
      <c r="AD48" s="221" t="s">
        <v>116</v>
      </c>
      <c r="AE48" s="221"/>
    </row>
    <row r="49" spans="1:31" ht="15" customHeight="1" x14ac:dyDescent="0.25">
      <c r="A49" s="221" t="s">
        <v>1140</v>
      </c>
      <c r="B49" s="221" t="s">
        <v>160</v>
      </c>
      <c r="C49" s="221"/>
      <c r="D49" s="221"/>
      <c r="E49" s="221">
        <v>10</v>
      </c>
      <c r="F49" s="221" t="s">
        <v>93</v>
      </c>
      <c r="G49" s="221"/>
      <c r="H49" s="221"/>
      <c r="I49" s="221" t="s">
        <v>46</v>
      </c>
      <c r="J49" s="221" t="s">
        <v>47</v>
      </c>
      <c r="K49" s="221">
        <v>180</v>
      </c>
      <c r="L49" s="221" t="s">
        <v>34</v>
      </c>
      <c r="M49" s="221" t="s">
        <v>102</v>
      </c>
      <c r="N49" s="221" t="s">
        <v>1119</v>
      </c>
      <c r="O49" s="221" t="s">
        <v>85</v>
      </c>
      <c r="P49" s="221" t="s">
        <v>66</v>
      </c>
      <c r="Q49" s="221" t="s">
        <v>42</v>
      </c>
      <c r="R49" s="221" t="s">
        <v>113</v>
      </c>
      <c r="S49" s="221">
        <v>0</v>
      </c>
      <c r="T49" s="221">
        <v>0.45</v>
      </c>
      <c r="U49" s="221" t="s">
        <v>1120</v>
      </c>
      <c r="V49" s="221" t="s">
        <v>32</v>
      </c>
      <c r="W49" s="221">
        <v>5.0000000000000001E-3</v>
      </c>
      <c r="X49" s="221" t="s">
        <v>32</v>
      </c>
      <c r="Y49" s="221" t="s">
        <v>1121</v>
      </c>
      <c r="Z49" s="221" t="s">
        <v>1122</v>
      </c>
      <c r="AA49" s="221">
        <v>5</v>
      </c>
      <c r="AB49" s="221" t="s">
        <v>526</v>
      </c>
      <c r="AC49" s="221">
        <v>1100</v>
      </c>
      <c r="AD49" s="221" t="s">
        <v>116</v>
      </c>
      <c r="AE49" s="221"/>
    </row>
    <row r="50" spans="1:31" ht="15" customHeight="1" x14ac:dyDescent="0.25">
      <c r="A50" s="221" t="s">
        <v>1140</v>
      </c>
      <c r="B50" s="221" t="s">
        <v>160</v>
      </c>
      <c r="C50" s="221">
        <v>4.2999999999999997E-2</v>
      </c>
      <c r="D50" s="221" t="s">
        <v>111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47</v>
      </c>
      <c r="K50" s="221">
        <v>180</v>
      </c>
      <c r="L50" s="221" t="s">
        <v>34</v>
      </c>
      <c r="M50" s="221" t="s">
        <v>102</v>
      </c>
      <c r="N50" s="221" t="s">
        <v>52</v>
      </c>
      <c r="O50" s="221" t="s">
        <v>53</v>
      </c>
      <c r="P50" s="221" t="s">
        <v>66</v>
      </c>
      <c r="Q50" s="221" t="s">
        <v>42</v>
      </c>
      <c r="R50" s="221" t="s">
        <v>113</v>
      </c>
      <c r="S50" s="221">
        <v>0</v>
      </c>
      <c r="T50" s="221"/>
      <c r="U50" s="221" t="s">
        <v>165</v>
      </c>
      <c r="V50" s="221" t="s">
        <v>32</v>
      </c>
      <c r="W50" s="221">
        <v>1E-3</v>
      </c>
      <c r="X50" s="221" t="s">
        <v>46</v>
      </c>
      <c r="Y50" s="221" t="s">
        <v>1127</v>
      </c>
      <c r="Z50" s="221" t="s">
        <v>1122</v>
      </c>
      <c r="AA50" s="221">
        <v>2</v>
      </c>
      <c r="AB50" s="221" t="s">
        <v>526</v>
      </c>
      <c r="AC50" s="221">
        <v>450</v>
      </c>
      <c r="AD50" s="221" t="s">
        <v>116</v>
      </c>
      <c r="AE50" s="221"/>
    </row>
    <row r="51" spans="1:31" ht="15" customHeight="1" x14ac:dyDescent="0.25">
      <c r="A51" s="221" t="s">
        <v>870</v>
      </c>
      <c r="B51" s="221" t="s">
        <v>160</v>
      </c>
      <c r="C51" s="221">
        <v>9.6000000000000002E-2</v>
      </c>
      <c r="D51" s="221" t="s">
        <v>111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60</v>
      </c>
      <c r="L51" s="221" t="s">
        <v>48</v>
      </c>
      <c r="M51" s="221" t="s">
        <v>102</v>
      </c>
      <c r="N51" s="221" t="s">
        <v>39</v>
      </c>
      <c r="O51" s="221" t="s">
        <v>89</v>
      </c>
      <c r="P51" s="221" t="s">
        <v>66</v>
      </c>
      <c r="Q51" s="221" t="s">
        <v>42</v>
      </c>
      <c r="R51" s="221" t="s">
        <v>113</v>
      </c>
      <c r="S51" s="221"/>
      <c r="T51" s="221"/>
      <c r="U51" s="221"/>
      <c r="V51" s="221" t="s">
        <v>32</v>
      </c>
      <c r="W51" s="221">
        <v>5.0000000000000001E-3</v>
      </c>
      <c r="X51" s="221" t="s">
        <v>32</v>
      </c>
      <c r="Y51" s="221" t="s">
        <v>863</v>
      </c>
      <c r="Z51" s="221" t="s">
        <v>220</v>
      </c>
      <c r="AA51" s="221">
        <v>2</v>
      </c>
      <c r="AB51" s="221"/>
      <c r="AC51" s="221">
        <v>1126</v>
      </c>
      <c r="AD51" s="221" t="s">
        <v>116</v>
      </c>
      <c r="AE51" s="221"/>
    </row>
    <row r="52" spans="1:31" ht="15" customHeight="1" x14ac:dyDescent="0.25">
      <c r="A52" s="221" t="s">
        <v>497</v>
      </c>
      <c r="B52" s="221" t="s">
        <v>160</v>
      </c>
      <c r="C52" s="221">
        <v>4.3700000000000003E-2</v>
      </c>
      <c r="D52" s="221" t="s">
        <v>109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180</v>
      </c>
      <c r="L52" s="221" t="s">
        <v>48</v>
      </c>
      <c r="M52" s="221" t="s">
        <v>102</v>
      </c>
      <c r="N52" s="221" t="s">
        <v>52</v>
      </c>
      <c r="O52" s="221" t="s">
        <v>53</v>
      </c>
      <c r="P52" s="221" t="s">
        <v>66</v>
      </c>
      <c r="Q52" s="221" t="s">
        <v>42</v>
      </c>
      <c r="R52" s="221" t="s">
        <v>113</v>
      </c>
      <c r="S52" s="221">
        <v>2</v>
      </c>
      <c r="T52" s="221"/>
      <c r="U52" s="221" t="s">
        <v>509</v>
      </c>
      <c r="V52" s="221" t="s">
        <v>32</v>
      </c>
      <c r="W52" s="221" t="s">
        <v>397</v>
      </c>
      <c r="X52" s="221" t="s">
        <v>46</v>
      </c>
      <c r="Y52" s="221" t="s">
        <v>499</v>
      </c>
      <c r="Z52" s="221" t="s">
        <v>500</v>
      </c>
      <c r="AA52" s="221">
        <v>5</v>
      </c>
      <c r="AB52" s="221" t="s">
        <v>501</v>
      </c>
      <c r="AC52" s="221">
        <v>330</v>
      </c>
      <c r="AD52" s="221" t="s">
        <v>116</v>
      </c>
      <c r="AE52" s="221"/>
    </row>
    <row r="53" spans="1:31" ht="15" customHeight="1" x14ac:dyDescent="0.25">
      <c r="A53" s="221" t="s">
        <v>1256</v>
      </c>
      <c r="B53" s="221" t="s">
        <v>160</v>
      </c>
      <c r="C53" s="221">
        <v>7.0000000000000007E-2</v>
      </c>
      <c r="D53" s="221" t="s">
        <v>110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180</v>
      </c>
      <c r="L53" s="221" t="s">
        <v>48</v>
      </c>
      <c r="M53" s="221" t="s">
        <v>102</v>
      </c>
      <c r="N53" s="221" t="s">
        <v>78</v>
      </c>
      <c r="O53" s="221" t="s">
        <v>85</v>
      </c>
      <c r="P53" s="221" t="s">
        <v>66</v>
      </c>
      <c r="Q53" s="221" t="s">
        <v>42</v>
      </c>
      <c r="R53" s="221" t="s">
        <v>113</v>
      </c>
      <c r="S53" s="221">
        <v>6</v>
      </c>
      <c r="T53" s="221"/>
      <c r="U53" s="221"/>
      <c r="V53" s="221" t="s">
        <v>46</v>
      </c>
      <c r="W53" s="221">
        <v>5.0000000000000001E-3</v>
      </c>
      <c r="X53" s="221" t="s">
        <v>32</v>
      </c>
      <c r="Y53" s="221" t="s">
        <v>1251</v>
      </c>
      <c r="Z53" s="221"/>
      <c r="AA53" s="221">
        <v>2</v>
      </c>
      <c r="AB53" s="221" t="s">
        <v>1252</v>
      </c>
      <c r="AC53" s="221"/>
      <c r="AD53" s="221"/>
      <c r="AE53" s="22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86B9-14F8-4B93-AA61-96486F4E3846}">
  <dimension ref="A1:AE74"/>
  <sheetViews>
    <sheetView workbookViewId="0">
      <selection activeCell="B9" sqref="B9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161</v>
      </c>
      <c r="C2" s="221">
        <v>6.0999999999999999E-2</v>
      </c>
      <c r="D2" s="221" t="s">
        <v>111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103</v>
      </c>
      <c r="N2" s="221" t="s">
        <v>52</v>
      </c>
      <c r="O2" s="221" t="s">
        <v>53</v>
      </c>
      <c r="P2" s="221" t="s">
        <v>41</v>
      </c>
      <c r="Q2" s="221" t="s">
        <v>42</v>
      </c>
      <c r="R2" s="221" t="s">
        <v>113</v>
      </c>
      <c r="S2" s="221">
        <v>0</v>
      </c>
      <c r="T2" s="221"/>
      <c r="U2" s="221"/>
      <c r="V2" s="221" t="s">
        <v>32</v>
      </c>
      <c r="W2" s="221">
        <v>0.01</v>
      </c>
      <c r="X2" s="221" t="s">
        <v>46</v>
      </c>
      <c r="Y2" s="221" t="s">
        <v>628</v>
      </c>
      <c r="Z2" s="221" t="s">
        <v>467</v>
      </c>
      <c r="AA2" s="221">
        <v>3</v>
      </c>
      <c r="AB2" s="221" t="s">
        <v>1204</v>
      </c>
      <c r="AC2" s="221">
        <v>107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161</v>
      </c>
      <c r="C3" s="221">
        <v>7.6999999999999999E-2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90</v>
      </c>
      <c r="P3" s="221" t="s">
        <v>66</v>
      </c>
      <c r="Q3" s="221" t="s">
        <v>42</v>
      </c>
      <c r="R3" s="221" t="s">
        <v>113</v>
      </c>
      <c r="S3" s="221">
        <v>0.6</v>
      </c>
      <c r="T3" s="221">
        <v>5</v>
      </c>
      <c r="U3" s="221"/>
      <c r="V3" s="221" t="s">
        <v>32</v>
      </c>
      <c r="W3" s="221">
        <v>0.01</v>
      </c>
      <c r="X3" s="221" t="s">
        <v>32</v>
      </c>
      <c r="Y3" s="221" t="s">
        <v>1211</v>
      </c>
      <c r="Z3" s="221" t="s">
        <v>1212</v>
      </c>
      <c r="AA3" s="221">
        <v>1</v>
      </c>
      <c r="AB3" s="221" t="s">
        <v>1213</v>
      </c>
      <c r="AC3" s="221">
        <v>800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161</v>
      </c>
      <c r="C4" s="221">
        <v>4.2000000000000003E-2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103</v>
      </c>
      <c r="N4" s="221" t="s">
        <v>52</v>
      </c>
      <c r="O4" s="221" t="s">
        <v>53</v>
      </c>
      <c r="P4" s="221" t="s">
        <v>41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416</v>
      </c>
      <c r="Z4" s="221" t="s">
        <v>421</v>
      </c>
      <c r="AA4" s="221">
        <v>2</v>
      </c>
      <c r="AB4" s="221" t="s">
        <v>417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161</v>
      </c>
      <c r="C5" s="221">
        <v>9.8000000000000004E-2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103</v>
      </c>
      <c r="N5" s="221" t="s">
        <v>52</v>
      </c>
      <c r="O5" s="221" t="s">
        <v>53</v>
      </c>
      <c r="P5" s="221" t="s">
        <v>41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1</v>
      </c>
      <c r="AB5" s="221"/>
      <c r="AC5" s="221"/>
      <c r="AD5" s="221"/>
      <c r="AE5" s="221"/>
    </row>
    <row r="6" spans="1:31" ht="15" customHeight="1" x14ac:dyDescent="0.25">
      <c r="A6" s="221" t="s">
        <v>600</v>
      </c>
      <c r="B6" s="221" t="s">
        <v>161</v>
      </c>
      <c r="C6" s="221">
        <v>0.12</v>
      </c>
      <c r="D6" s="221" t="s">
        <v>108</v>
      </c>
      <c r="E6" s="221">
        <v>15</v>
      </c>
      <c r="F6" s="221" t="s">
        <v>93</v>
      </c>
      <c r="G6" s="221"/>
      <c r="H6" s="221"/>
      <c r="I6" s="221" t="s">
        <v>46</v>
      </c>
      <c r="J6" s="221" t="s">
        <v>70</v>
      </c>
      <c r="K6" s="221">
        <v>900</v>
      </c>
      <c r="L6" s="221" t="s">
        <v>48</v>
      </c>
      <c r="M6" s="221" t="s">
        <v>103</v>
      </c>
      <c r="N6" s="221" t="s">
        <v>52</v>
      </c>
      <c r="O6" s="221" t="s">
        <v>53</v>
      </c>
      <c r="P6" s="221" t="s">
        <v>41</v>
      </c>
      <c r="Q6" s="221" t="s">
        <v>42</v>
      </c>
      <c r="R6" s="221" t="s">
        <v>113</v>
      </c>
      <c r="S6" s="221">
        <v>5</v>
      </c>
      <c r="T6" s="221"/>
      <c r="U6" s="221" t="s">
        <v>165</v>
      </c>
      <c r="V6" s="221" t="s">
        <v>32</v>
      </c>
      <c r="W6" s="221">
        <v>0.01</v>
      </c>
      <c r="X6" s="221" t="s">
        <v>46</v>
      </c>
      <c r="Y6" s="221" t="s">
        <v>489</v>
      </c>
      <c r="Z6" s="221" t="s">
        <v>602</v>
      </c>
      <c r="AA6" s="221">
        <v>1</v>
      </c>
      <c r="AB6" s="221" t="s">
        <v>127</v>
      </c>
      <c r="AC6" s="221">
        <v>65</v>
      </c>
      <c r="AD6" s="221" t="s">
        <v>116</v>
      </c>
      <c r="AE6" s="221"/>
    </row>
    <row r="7" spans="1:31" ht="15" customHeight="1" x14ac:dyDescent="0.25">
      <c r="A7" s="221" t="s">
        <v>553</v>
      </c>
      <c r="B7" s="221" t="s">
        <v>161</v>
      </c>
      <c r="C7" s="221">
        <v>0.06</v>
      </c>
      <c r="D7" s="221" t="s">
        <v>111</v>
      </c>
      <c r="E7" s="221">
        <v>10</v>
      </c>
      <c r="F7" s="221" t="s">
        <v>93</v>
      </c>
      <c r="G7" s="221"/>
      <c r="H7" s="221"/>
      <c r="I7" s="221" t="s">
        <v>46</v>
      </c>
      <c r="J7" s="221" t="s">
        <v>59</v>
      </c>
      <c r="K7" s="221">
        <v>90</v>
      </c>
      <c r="L7" s="221" t="s">
        <v>48</v>
      </c>
      <c r="M7" s="221" t="s">
        <v>103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/>
      <c r="T7" s="221"/>
      <c r="U7" s="221"/>
      <c r="V7" s="221" t="s">
        <v>32</v>
      </c>
      <c r="W7" s="221">
        <v>0.01</v>
      </c>
      <c r="X7" s="221" t="s">
        <v>46</v>
      </c>
      <c r="Y7" s="221"/>
      <c r="Z7" s="221" t="s">
        <v>551</v>
      </c>
      <c r="AA7" s="221">
        <v>1</v>
      </c>
      <c r="AB7" s="221" t="s">
        <v>552</v>
      </c>
      <c r="AC7" s="221">
        <v>60</v>
      </c>
      <c r="AD7" s="221" t="s">
        <v>116</v>
      </c>
      <c r="AE7" s="221"/>
    </row>
    <row r="8" spans="1:31" ht="15" customHeight="1" x14ac:dyDescent="0.25">
      <c r="A8" s="221" t="s">
        <v>164</v>
      </c>
      <c r="B8" s="221" t="s">
        <v>161</v>
      </c>
      <c r="C8" s="222">
        <v>6.7299999999999999E-2</v>
      </c>
      <c r="D8" s="221" t="s">
        <v>111</v>
      </c>
      <c r="E8" s="221">
        <v>10</v>
      </c>
      <c r="F8" s="221" t="s">
        <v>132</v>
      </c>
      <c r="G8" s="221"/>
      <c r="H8" s="221"/>
      <c r="I8" s="221" t="s">
        <v>46</v>
      </c>
      <c r="J8" s="221" t="s">
        <v>59</v>
      </c>
      <c r="K8" s="221">
        <v>300</v>
      </c>
      <c r="L8" s="221" t="s">
        <v>150</v>
      </c>
      <c r="M8" s="221" t="s">
        <v>103</v>
      </c>
      <c r="N8" s="221" t="s">
        <v>52</v>
      </c>
      <c r="O8" s="221" t="s">
        <v>53</v>
      </c>
      <c r="P8" s="221" t="s">
        <v>41</v>
      </c>
      <c r="Q8" s="221" t="s">
        <v>42</v>
      </c>
      <c r="R8" s="221" t="s">
        <v>113</v>
      </c>
      <c r="S8" s="221">
        <v>0</v>
      </c>
      <c r="T8" s="221"/>
      <c r="U8" s="221" t="s">
        <v>124</v>
      </c>
      <c r="V8" s="221" t="s">
        <v>32</v>
      </c>
      <c r="W8" s="221">
        <v>5.0000000000000001E-3</v>
      </c>
      <c r="X8" s="221" t="s">
        <v>46</v>
      </c>
      <c r="Y8" s="221" t="s">
        <v>151</v>
      </c>
      <c r="Z8" s="221" t="s">
        <v>152</v>
      </c>
      <c r="AA8" s="221">
        <v>3</v>
      </c>
      <c r="AB8" s="221" t="s">
        <v>153</v>
      </c>
      <c r="AC8" s="221">
        <v>208</v>
      </c>
      <c r="AD8" s="221" t="s">
        <v>116</v>
      </c>
      <c r="AE8" s="221"/>
    </row>
    <row r="9" spans="1:31" ht="15" customHeight="1" x14ac:dyDescent="0.25">
      <c r="A9" s="221" t="s">
        <v>350</v>
      </c>
      <c r="B9" s="221" t="s">
        <v>161</v>
      </c>
      <c r="C9" s="221">
        <v>0.10300000000000001</v>
      </c>
      <c r="D9" s="221" t="s">
        <v>110</v>
      </c>
      <c r="E9" s="221">
        <v>5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180</v>
      </c>
      <c r="L9" s="221" t="s">
        <v>34</v>
      </c>
      <c r="M9" s="221" t="s">
        <v>103</v>
      </c>
      <c r="N9" s="221" t="s">
        <v>52</v>
      </c>
      <c r="O9" s="221" t="s">
        <v>53</v>
      </c>
      <c r="P9" s="221" t="s">
        <v>41</v>
      </c>
      <c r="Q9" s="221" t="s">
        <v>42</v>
      </c>
      <c r="R9" s="221" t="s">
        <v>113</v>
      </c>
      <c r="S9" s="221">
        <v>0.1</v>
      </c>
      <c r="T9" s="221"/>
      <c r="U9" s="221" t="s">
        <v>383</v>
      </c>
      <c r="V9" s="221" t="s">
        <v>32</v>
      </c>
      <c r="W9" s="221">
        <v>0.01</v>
      </c>
      <c r="X9" s="221" t="s">
        <v>46</v>
      </c>
      <c r="Y9" s="221" t="s">
        <v>230</v>
      </c>
      <c r="Z9" s="221" t="s">
        <v>215</v>
      </c>
      <c r="AA9" s="221">
        <v>2</v>
      </c>
      <c r="AB9" s="221" t="s">
        <v>127</v>
      </c>
      <c r="AC9" s="221" t="s">
        <v>353</v>
      </c>
      <c r="AD9" s="221" t="s">
        <v>116</v>
      </c>
      <c r="AE9" s="221"/>
    </row>
    <row r="10" spans="1:31" ht="15" customHeight="1" x14ac:dyDescent="0.25">
      <c r="A10" s="221" t="s">
        <v>211</v>
      </c>
      <c r="B10" s="221" t="s">
        <v>161</v>
      </c>
      <c r="C10" s="221">
        <v>6.3399999999999998E-2</v>
      </c>
      <c r="D10" s="221" t="s">
        <v>109</v>
      </c>
      <c r="E10" s="221">
        <v>15</v>
      </c>
      <c r="F10" s="221" t="s">
        <v>93</v>
      </c>
      <c r="G10" s="221"/>
      <c r="H10" s="221"/>
      <c r="I10" s="221" t="s">
        <v>46</v>
      </c>
      <c r="J10" s="221" t="s">
        <v>59</v>
      </c>
      <c r="K10" s="221">
        <v>600</v>
      </c>
      <c r="L10" s="221" t="s">
        <v>34</v>
      </c>
      <c r="M10" s="221" t="s">
        <v>103</v>
      </c>
      <c r="N10" s="221" t="s">
        <v>39</v>
      </c>
      <c r="O10" s="221" t="s">
        <v>89</v>
      </c>
      <c r="P10" s="221" t="s">
        <v>41</v>
      </c>
      <c r="Q10" s="221" t="s">
        <v>42</v>
      </c>
      <c r="R10" s="221" t="s">
        <v>113</v>
      </c>
      <c r="S10" s="221" t="s">
        <v>181</v>
      </c>
      <c r="T10" s="221" t="s">
        <v>182</v>
      </c>
      <c r="U10" s="221" t="s">
        <v>193</v>
      </c>
      <c r="V10" s="221" t="s">
        <v>32</v>
      </c>
      <c r="W10" s="221">
        <v>5.0000000000000001E-3</v>
      </c>
      <c r="X10" s="221" t="s">
        <v>32</v>
      </c>
      <c r="Y10" s="221" t="s">
        <v>194</v>
      </c>
      <c r="Z10" s="221"/>
      <c r="AA10" s="221">
        <v>5</v>
      </c>
      <c r="AB10" s="221" t="s">
        <v>186</v>
      </c>
      <c r="AC10" s="221">
        <v>320</v>
      </c>
      <c r="AD10" s="221" t="s">
        <v>116</v>
      </c>
      <c r="AE10" s="221"/>
    </row>
    <row r="11" spans="1:31" ht="15" customHeight="1" x14ac:dyDescent="0.25">
      <c r="A11" s="221" t="s">
        <v>211</v>
      </c>
      <c r="B11" s="221" t="s">
        <v>161</v>
      </c>
      <c r="C11" s="221">
        <v>7.0300000000000001E-2</v>
      </c>
      <c r="D11" s="221" t="s">
        <v>109</v>
      </c>
      <c r="E11" s="221">
        <v>15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600</v>
      </c>
      <c r="L11" s="221" t="s">
        <v>34</v>
      </c>
      <c r="M11" s="221" t="s">
        <v>103</v>
      </c>
      <c r="N11" s="221" t="s">
        <v>39</v>
      </c>
      <c r="O11" s="221" t="s">
        <v>89</v>
      </c>
      <c r="P11" s="221" t="s">
        <v>41</v>
      </c>
      <c r="Q11" s="221" t="s">
        <v>42</v>
      </c>
      <c r="R11" s="221" t="s">
        <v>113</v>
      </c>
      <c r="S11" s="221" t="s">
        <v>181</v>
      </c>
      <c r="T11" s="221" t="s">
        <v>182</v>
      </c>
      <c r="U11" s="221" t="s">
        <v>193</v>
      </c>
      <c r="V11" s="221" t="s">
        <v>32</v>
      </c>
      <c r="W11" s="221">
        <v>5.0000000000000001E-3</v>
      </c>
      <c r="X11" s="221" t="s">
        <v>32</v>
      </c>
      <c r="Y11" s="221" t="s">
        <v>194</v>
      </c>
      <c r="Z11" s="221"/>
      <c r="AA11" s="221">
        <v>5</v>
      </c>
      <c r="AB11" s="221" t="s">
        <v>186</v>
      </c>
      <c r="AC11" s="221">
        <v>320</v>
      </c>
      <c r="AD11" s="221" t="s">
        <v>116</v>
      </c>
      <c r="AE11" s="221"/>
    </row>
    <row r="12" spans="1:31" ht="15" customHeight="1" x14ac:dyDescent="0.25">
      <c r="A12" s="221" t="s">
        <v>1261</v>
      </c>
      <c r="B12" s="221" t="s">
        <v>161</v>
      </c>
      <c r="C12" s="221">
        <v>5.5399999999999998E-2</v>
      </c>
      <c r="D12" s="221" t="s">
        <v>111</v>
      </c>
      <c r="E12" s="221">
        <v>10</v>
      </c>
      <c r="F12" s="221" t="s">
        <v>96</v>
      </c>
      <c r="G12" s="221"/>
      <c r="H12" s="221"/>
      <c r="I12" s="221" t="s">
        <v>32</v>
      </c>
      <c r="J12" s="221" t="s">
        <v>59</v>
      </c>
      <c r="K12" s="221">
        <v>18</v>
      </c>
      <c r="L12" s="221" t="s">
        <v>71</v>
      </c>
      <c r="M12" s="221"/>
      <c r="N12" s="221"/>
      <c r="O12" s="221" t="s">
        <v>53</v>
      </c>
      <c r="P12" s="221" t="s">
        <v>41</v>
      </c>
      <c r="Q12" s="221" t="s">
        <v>42</v>
      </c>
      <c r="R12" s="221" t="s">
        <v>113</v>
      </c>
      <c r="S12" s="221"/>
      <c r="T12" s="221"/>
      <c r="U12" s="221" t="s">
        <v>1257</v>
      </c>
      <c r="V12" s="221" t="s">
        <v>32</v>
      </c>
      <c r="W12" s="221">
        <v>0.01</v>
      </c>
      <c r="X12" s="221" t="s">
        <v>46</v>
      </c>
      <c r="Y12" s="221" t="s">
        <v>778</v>
      </c>
      <c r="Z12" s="221" t="s">
        <v>1258</v>
      </c>
      <c r="AA12" s="221">
        <v>2</v>
      </c>
      <c r="AB12" s="221" t="s">
        <v>127</v>
      </c>
      <c r="AC12" s="221">
        <v>393</v>
      </c>
      <c r="AD12" s="221" t="s">
        <v>116</v>
      </c>
      <c r="AE12" s="221"/>
    </row>
    <row r="13" spans="1:31" ht="15" customHeight="1" x14ac:dyDescent="0.25">
      <c r="A13" s="221" t="s">
        <v>1191</v>
      </c>
      <c r="B13" s="221" t="s">
        <v>161</v>
      </c>
      <c r="C13" s="221"/>
      <c r="D13" s="221"/>
      <c r="E13" s="221">
        <v>10</v>
      </c>
      <c r="F13" s="221" t="s">
        <v>93</v>
      </c>
      <c r="G13" s="221"/>
      <c r="H13" s="221"/>
      <c r="I13" s="221" t="s">
        <v>46</v>
      </c>
      <c r="J13" s="221" t="s">
        <v>47</v>
      </c>
      <c r="K13" s="221">
        <v>60</v>
      </c>
      <c r="L13" s="221" t="s">
        <v>71</v>
      </c>
      <c r="M13" s="221" t="s">
        <v>103</v>
      </c>
      <c r="N13" s="221" t="s">
        <v>52</v>
      </c>
      <c r="O13" s="221" t="s">
        <v>53</v>
      </c>
      <c r="P13" s="221" t="s">
        <v>41</v>
      </c>
      <c r="Q13" s="221" t="s">
        <v>42</v>
      </c>
      <c r="R13" s="221" t="s">
        <v>113</v>
      </c>
      <c r="S13" s="221">
        <v>6</v>
      </c>
      <c r="T13" s="221"/>
      <c r="U13" s="221"/>
      <c r="V13" s="221" t="s">
        <v>32</v>
      </c>
      <c r="W13" s="221">
        <v>5.0000000000000001E-3</v>
      </c>
      <c r="X13" s="221" t="s">
        <v>46</v>
      </c>
      <c r="Y13" s="221" t="s">
        <v>1201</v>
      </c>
      <c r="Z13" s="221" t="s">
        <v>1202</v>
      </c>
      <c r="AA13" s="221">
        <v>1</v>
      </c>
      <c r="AB13" s="221" t="s">
        <v>127</v>
      </c>
      <c r="AC13" s="221">
        <v>805</v>
      </c>
      <c r="AD13" s="221" t="s">
        <v>119</v>
      </c>
      <c r="AE13" s="221"/>
    </row>
    <row r="14" spans="1:31" ht="15" customHeight="1" x14ac:dyDescent="0.25">
      <c r="A14" s="221" t="s">
        <v>975</v>
      </c>
      <c r="B14" s="221" t="s">
        <v>161</v>
      </c>
      <c r="C14" s="221">
        <v>3.3000000000000002E-2</v>
      </c>
      <c r="D14" s="221" t="s">
        <v>109</v>
      </c>
      <c r="E14" s="221">
        <v>10</v>
      </c>
      <c r="F14" s="221" t="s">
        <v>93</v>
      </c>
      <c r="G14" s="221"/>
      <c r="H14" s="221"/>
      <c r="I14" s="221" t="s">
        <v>46</v>
      </c>
      <c r="J14" s="221" t="s">
        <v>59</v>
      </c>
      <c r="K14" s="221">
        <v>60</v>
      </c>
      <c r="L14" s="221" t="s">
        <v>48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/>
      <c r="T14" s="221"/>
      <c r="U14" s="221" t="s">
        <v>165</v>
      </c>
      <c r="V14" s="221" t="s">
        <v>32</v>
      </c>
      <c r="W14" s="221">
        <v>0.01</v>
      </c>
      <c r="X14" s="221" t="s">
        <v>46</v>
      </c>
      <c r="Y14" s="221" t="s">
        <v>966</v>
      </c>
      <c r="Z14" s="221" t="s">
        <v>967</v>
      </c>
      <c r="AA14" s="221">
        <v>5</v>
      </c>
      <c r="AB14" s="221" t="s">
        <v>482</v>
      </c>
      <c r="AC14" s="221">
        <v>750</v>
      </c>
      <c r="AD14" s="221" t="s">
        <v>120</v>
      </c>
      <c r="AE14" s="221"/>
    </row>
    <row r="15" spans="1:31" ht="15" customHeight="1" x14ac:dyDescent="0.25">
      <c r="A15" s="221" t="s">
        <v>889</v>
      </c>
      <c r="B15" s="221" t="s">
        <v>161</v>
      </c>
      <c r="C15" s="221">
        <v>0.06</v>
      </c>
      <c r="D15" s="221" t="s">
        <v>109</v>
      </c>
      <c r="E15" s="221">
        <v>10</v>
      </c>
      <c r="F15" s="221" t="s">
        <v>93</v>
      </c>
      <c r="G15" s="221"/>
      <c r="H15" s="221"/>
      <c r="I15" s="221" t="s">
        <v>46</v>
      </c>
      <c r="J15" s="221" t="s">
        <v>59</v>
      </c>
      <c r="K15" s="221">
        <v>5</v>
      </c>
      <c r="L15" s="221" t="s">
        <v>48</v>
      </c>
      <c r="M15" s="221" t="s">
        <v>103</v>
      </c>
      <c r="N15" s="221" t="s">
        <v>52</v>
      </c>
      <c r="O15" s="221" t="s">
        <v>53</v>
      </c>
      <c r="P15" s="221" t="s">
        <v>41</v>
      </c>
      <c r="Q15" s="221" t="s">
        <v>55</v>
      </c>
      <c r="R15" s="221" t="s">
        <v>113</v>
      </c>
      <c r="S15" s="221">
        <v>0</v>
      </c>
      <c r="T15" s="221" t="s">
        <v>55</v>
      </c>
      <c r="U15" s="221" t="s">
        <v>890</v>
      </c>
      <c r="V15" s="221" t="s">
        <v>32</v>
      </c>
      <c r="W15" s="221">
        <v>0.01</v>
      </c>
      <c r="X15" s="221" t="s">
        <v>46</v>
      </c>
      <c r="Y15" s="221" t="s">
        <v>230</v>
      </c>
      <c r="Z15" s="221" t="s">
        <v>891</v>
      </c>
      <c r="AA15" s="221">
        <v>2</v>
      </c>
      <c r="AB15" s="221" t="s">
        <v>892</v>
      </c>
      <c r="AC15" s="221">
        <v>750</v>
      </c>
      <c r="AD15" s="221" t="s">
        <v>116</v>
      </c>
      <c r="AE15" s="221"/>
    </row>
    <row r="16" spans="1:31" ht="15" customHeight="1" x14ac:dyDescent="0.25">
      <c r="A16" s="221" t="s">
        <v>888</v>
      </c>
      <c r="B16" s="221" t="s">
        <v>161</v>
      </c>
      <c r="C16" s="221">
        <v>5.8999999999999997E-2</v>
      </c>
      <c r="D16" s="221" t="s">
        <v>111</v>
      </c>
      <c r="E16" s="221">
        <v>5</v>
      </c>
      <c r="F16" s="221" t="s">
        <v>93</v>
      </c>
      <c r="G16" s="221"/>
      <c r="H16" s="221"/>
      <c r="I16" s="221" t="s">
        <v>826</v>
      </c>
      <c r="J16" s="221" t="s">
        <v>59</v>
      </c>
      <c r="K16" s="221">
        <v>240</v>
      </c>
      <c r="L16" s="221" t="s">
        <v>457</v>
      </c>
      <c r="M16" s="221" t="s">
        <v>103</v>
      </c>
      <c r="N16" s="221" t="s">
        <v>52</v>
      </c>
      <c r="O16" s="221" t="s">
        <v>53</v>
      </c>
      <c r="P16" s="221" t="s">
        <v>41</v>
      </c>
      <c r="Q16" s="221" t="s">
        <v>42</v>
      </c>
      <c r="R16" s="221" t="s">
        <v>113</v>
      </c>
      <c r="S16" s="221"/>
      <c r="T16" s="221"/>
      <c r="U16" s="221" t="s">
        <v>165</v>
      </c>
      <c r="V16" s="221" t="s">
        <v>32</v>
      </c>
      <c r="W16" s="221">
        <v>5.0000000000000001E-3</v>
      </c>
      <c r="X16" s="221" t="s">
        <v>415</v>
      </c>
      <c r="Y16" s="221" t="s">
        <v>883</v>
      </c>
      <c r="Z16" s="221" t="s">
        <v>884</v>
      </c>
      <c r="AA16" s="221">
        <v>1</v>
      </c>
      <c r="AB16" s="221" t="s">
        <v>812</v>
      </c>
      <c r="AC16" s="221">
        <v>250</v>
      </c>
      <c r="AD16" s="221" t="s">
        <v>116</v>
      </c>
      <c r="AE16" s="221"/>
    </row>
    <row r="17" spans="1:31" ht="15" customHeight="1" x14ac:dyDescent="0.25">
      <c r="A17" s="221" t="s">
        <v>523</v>
      </c>
      <c r="B17" s="221" t="s">
        <v>161</v>
      </c>
      <c r="C17" s="221">
        <v>9.9000000000000005E-2</v>
      </c>
      <c r="D17" s="221" t="s">
        <v>111</v>
      </c>
      <c r="E17" s="221">
        <v>10</v>
      </c>
      <c r="F17" s="221" t="s">
        <v>93</v>
      </c>
      <c r="G17" s="221"/>
      <c r="H17" s="221"/>
      <c r="I17" s="221" t="s">
        <v>32</v>
      </c>
      <c r="J17" s="221" t="s">
        <v>70</v>
      </c>
      <c r="K17" s="221">
        <v>900</v>
      </c>
      <c r="L17" s="221" t="s">
        <v>48</v>
      </c>
      <c r="M17" s="221" t="s">
        <v>103</v>
      </c>
      <c r="N17" s="221" t="s">
        <v>39</v>
      </c>
      <c r="O17" s="221" t="s">
        <v>40</v>
      </c>
      <c r="P17" s="221" t="s">
        <v>54</v>
      </c>
      <c r="Q17" s="221" t="s">
        <v>55</v>
      </c>
      <c r="R17" s="221" t="s">
        <v>113</v>
      </c>
      <c r="S17" s="221">
        <v>4.0000000000000001E-3</v>
      </c>
      <c r="T17" s="221"/>
      <c r="U17" s="221" t="s">
        <v>548</v>
      </c>
      <c r="V17" s="221" t="s">
        <v>32</v>
      </c>
      <c r="W17" s="221">
        <v>0.01</v>
      </c>
      <c r="X17" s="221" t="s">
        <v>46</v>
      </c>
      <c r="Y17" s="221" t="s">
        <v>545</v>
      </c>
      <c r="Z17" s="221" t="s">
        <v>546</v>
      </c>
      <c r="AA17" s="221">
        <v>2</v>
      </c>
      <c r="AB17" s="221" t="s">
        <v>547</v>
      </c>
      <c r="AC17" s="221">
        <v>60</v>
      </c>
      <c r="AD17" s="221" t="s">
        <v>116</v>
      </c>
      <c r="AE17" s="221"/>
    </row>
    <row r="18" spans="1:31" ht="15" customHeight="1" x14ac:dyDescent="0.25">
      <c r="A18" s="221" t="s">
        <v>396</v>
      </c>
      <c r="B18" s="221" t="s">
        <v>161</v>
      </c>
      <c r="C18" s="221">
        <v>7.5999999999999998E-2</v>
      </c>
      <c r="D18" s="221" t="s">
        <v>111</v>
      </c>
      <c r="E18" s="221">
        <v>10</v>
      </c>
      <c r="F18" s="221" t="s">
        <v>93</v>
      </c>
      <c r="G18" s="221"/>
      <c r="H18" s="221"/>
      <c r="I18" s="221" t="s">
        <v>32</v>
      </c>
      <c r="J18" s="221" t="s">
        <v>59</v>
      </c>
      <c r="K18" s="221">
        <v>900</v>
      </c>
      <c r="L18" s="221" t="s">
        <v>34</v>
      </c>
      <c r="M18" s="221" t="s">
        <v>102</v>
      </c>
      <c r="N18" s="221" t="s">
        <v>52</v>
      </c>
      <c r="O18" s="221" t="s">
        <v>85</v>
      </c>
      <c r="P18" s="221" t="s">
        <v>66</v>
      </c>
      <c r="Q18" s="221" t="s">
        <v>42</v>
      </c>
      <c r="R18" s="221" t="s">
        <v>113</v>
      </c>
      <c r="S18" s="221"/>
      <c r="T18" s="221"/>
      <c r="U18" s="221"/>
      <c r="V18" s="221" t="s">
        <v>32</v>
      </c>
      <c r="W18" s="221" t="s">
        <v>397</v>
      </c>
      <c r="X18" s="221" t="s">
        <v>32</v>
      </c>
      <c r="Y18" s="221" t="s">
        <v>403</v>
      </c>
      <c r="Z18" s="221" t="s">
        <v>404</v>
      </c>
      <c r="AA18" s="221">
        <v>5</v>
      </c>
      <c r="AB18" s="221" t="s">
        <v>405</v>
      </c>
      <c r="AC18" s="221"/>
      <c r="AD18" s="221" t="s">
        <v>116</v>
      </c>
      <c r="AE18" s="221"/>
    </row>
    <row r="19" spans="1:31" ht="15" customHeight="1" x14ac:dyDescent="0.25">
      <c r="A19" s="221" t="s">
        <v>469</v>
      </c>
      <c r="B19" s="221" t="s">
        <v>161</v>
      </c>
      <c r="C19" s="221">
        <v>7.0999999999999994E-2</v>
      </c>
      <c r="D19" s="221" t="s">
        <v>108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47</v>
      </c>
      <c r="K19" s="221">
        <v>60</v>
      </c>
      <c r="L19" s="221" t="s">
        <v>48</v>
      </c>
      <c r="M19" s="221" t="s">
        <v>102</v>
      </c>
      <c r="N19" s="221" t="s">
        <v>52</v>
      </c>
      <c r="O19" s="221" t="s">
        <v>85</v>
      </c>
      <c r="P19" s="221" t="s">
        <v>66</v>
      </c>
      <c r="Q19" s="221"/>
      <c r="R19" s="221"/>
      <c r="S19" s="221">
        <v>12</v>
      </c>
      <c r="T19" s="221">
        <v>10</v>
      </c>
      <c r="U19" s="221" t="s">
        <v>322</v>
      </c>
      <c r="V19" s="221" t="s">
        <v>32</v>
      </c>
      <c r="W19" s="221">
        <v>0.01</v>
      </c>
      <c r="X19" s="221" t="s">
        <v>32</v>
      </c>
      <c r="Y19" s="221" t="s">
        <v>464</v>
      </c>
      <c r="Z19" s="221" t="s">
        <v>465</v>
      </c>
      <c r="AA19" s="221">
        <v>1</v>
      </c>
      <c r="AB19" s="221" t="s">
        <v>127</v>
      </c>
      <c r="AC19" s="221">
        <v>700</v>
      </c>
      <c r="AD19" s="221" t="s">
        <v>116</v>
      </c>
      <c r="AE19" s="221"/>
    </row>
    <row r="20" spans="1:31" ht="15" customHeight="1" x14ac:dyDescent="0.25">
      <c r="A20" s="221" t="s">
        <v>1043</v>
      </c>
      <c r="B20" s="221" t="s">
        <v>161</v>
      </c>
      <c r="C20" s="221">
        <v>7.1999999999999995E-2</v>
      </c>
      <c r="D20" s="221" t="s">
        <v>108</v>
      </c>
      <c r="E20" s="221">
        <v>10</v>
      </c>
      <c r="F20" s="221" t="s">
        <v>93</v>
      </c>
      <c r="G20" s="221"/>
      <c r="H20" s="221"/>
      <c r="I20" s="221" t="s">
        <v>46</v>
      </c>
      <c r="J20" s="221" t="s">
        <v>59</v>
      </c>
      <c r="K20" s="221">
        <v>300</v>
      </c>
      <c r="L20" s="221" t="s">
        <v>34</v>
      </c>
      <c r="M20" s="221" t="s">
        <v>103</v>
      </c>
      <c r="N20" s="221" t="s">
        <v>52</v>
      </c>
      <c r="O20" s="221" t="s">
        <v>53</v>
      </c>
      <c r="P20" s="221" t="s">
        <v>41</v>
      </c>
      <c r="Q20" s="221" t="s">
        <v>42</v>
      </c>
      <c r="R20" s="221" t="s">
        <v>113</v>
      </c>
      <c r="S20" s="221" t="s">
        <v>976</v>
      </c>
      <c r="T20" s="221" t="s">
        <v>977</v>
      </c>
      <c r="U20" s="221" t="s">
        <v>1012</v>
      </c>
      <c r="V20" s="221" t="s">
        <v>32</v>
      </c>
      <c r="W20" s="221" t="s">
        <v>979</v>
      </c>
      <c r="X20" s="221" t="s">
        <v>46</v>
      </c>
      <c r="Y20" s="221" t="s">
        <v>980</v>
      </c>
      <c r="Z20" s="221" t="s">
        <v>981</v>
      </c>
      <c r="AA20" s="221">
        <v>5</v>
      </c>
      <c r="AB20" s="221" t="s">
        <v>982</v>
      </c>
      <c r="AC20" s="221">
        <v>420</v>
      </c>
      <c r="AD20" s="221" t="s">
        <v>116</v>
      </c>
      <c r="AE20" s="221"/>
    </row>
    <row r="21" spans="1:31" ht="15" customHeight="1" x14ac:dyDescent="0.25">
      <c r="A21" s="221" t="s">
        <v>653</v>
      </c>
      <c r="B21" s="221" t="s">
        <v>161</v>
      </c>
      <c r="C21" s="221">
        <v>6.9000000000000006E-2</v>
      </c>
      <c r="D21" s="221" t="s">
        <v>111</v>
      </c>
      <c r="E21" s="221">
        <v>10</v>
      </c>
      <c r="F21" s="221" t="s">
        <v>93</v>
      </c>
      <c r="G21" s="221" t="s">
        <v>626</v>
      </c>
      <c r="H21" s="221"/>
      <c r="I21" s="221" t="s">
        <v>32</v>
      </c>
      <c r="J21" s="221" t="s">
        <v>59</v>
      </c>
      <c r="K21" s="221">
        <v>1500</v>
      </c>
      <c r="L21" s="221" t="s">
        <v>48</v>
      </c>
      <c r="M21" s="221" t="s">
        <v>103</v>
      </c>
      <c r="N21" s="221" t="s">
        <v>52</v>
      </c>
      <c r="O21" s="221" t="s">
        <v>53</v>
      </c>
      <c r="P21" s="221" t="s">
        <v>41</v>
      </c>
      <c r="Q21" s="221" t="s">
        <v>42</v>
      </c>
      <c r="R21" s="221" t="s">
        <v>113</v>
      </c>
      <c r="S21" s="221"/>
      <c r="T21" s="221">
        <v>0</v>
      </c>
      <c r="U21" s="221" t="s">
        <v>632</v>
      </c>
      <c r="V21" s="221" t="s">
        <v>32</v>
      </c>
      <c r="W21" s="221">
        <v>0.01</v>
      </c>
      <c r="X21" s="221" t="s">
        <v>46</v>
      </c>
      <c r="Y21" s="221" t="s">
        <v>628</v>
      </c>
      <c r="Z21" s="221" t="s">
        <v>629</v>
      </c>
      <c r="AA21" s="221">
        <v>2</v>
      </c>
      <c r="AB21" s="221" t="s">
        <v>491</v>
      </c>
      <c r="AC21" s="221">
        <v>207</v>
      </c>
      <c r="AD21" s="221" t="s">
        <v>116</v>
      </c>
      <c r="AE21" s="221"/>
    </row>
    <row r="22" spans="1:31" ht="15" customHeight="1" x14ac:dyDescent="0.25">
      <c r="A22" s="223" t="s">
        <v>337</v>
      </c>
      <c r="B22" s="223" t="s">
        <v>161</v>
      </c>
      <c r="C22" s="223">
        <v>5.6000000000000001E-2</v>
      </c>
      <c r="D22" s="223" t="s">
        <v>111</v>
      </c>
      <c r="E22" s="223">
        <v>10</v>
      </c>
      <c r="F22" s="223" t="s">
        <v>93</v>
      </c>
      <c r="G22" s="223"/>
      <c r="H22" s="223"/>
      <c r="I22" s="223" t="s">
        <v>32</v>
      </c>
      <c r="J22" s="223" t="s">
        <v>59</v>
      </c>
      <c r="K22" s="223">
        <v>900</v>
      </c>
      <c r="L22" s="223" t="s">
        <v>48</v>
      </c>
      <c r="M22" s="223" t="s">
        <v>103</v>
      </c>
      <c r="N22" s="223" t="s">
        <v>39</v>
      </c>
      <c r="O22" s="223" t="s">
        <v>89</v>
      </c>
      <c r="P22" s="223" t="s">
        <v>41</v>
      </c>
      <c r="Q22" s="223" t="s">
        <v>42</v>
      </c>
      <c r="R22" s="223" t="s">
        <v>113</v>
      </c>
      <c r="S22" s="223">
        <v>2</v>
      </c>
      <c r="T22" s="223">
        <v>5</v>
      </c>
      <c r="U22" s="223" t="s">
        <v>322</v>
      </c>
      <c r="V22" s="223" t="s">
        <v>32</v>
      </c>
      <c r="W22" s="223">
        <v>0.01</v>
      </c>
      <c r="X22" s="223" t="s">
        <v>32</v>
      </c>
      <c r="Y22" s="223" t="s">
        <v>334</v>
      </c>
      <c r="Z22" s="223" t="s">
        <v>335</v>
      </c>
      <c r="AA22" s="223">
        <v>2</v>
      </c>
      <c r="AB22" s="223" t="s">
        <v>336</v>
      </c>
      <c r="AC22" s="223">
        <v>570</v>
      </c>
      <c r="AD22" s="223" t="s">
        <v>116</v>
      </c>
      <c r="AE22" s="223"/>
    </row>
    <row r="23" spans="1:31" ht="15" customHeight="1" x14ac:dyDescent="0.25">
      <c r="A23" s="221" t="s">
        <v>440</v>
      </c>
      <c r="B23" s="221" t="s">
        <v>161</v>
      </c>
      <c r="C23" s="221"/>
      <c r="D23" s="221"/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600</v>
      </c>
      <c r="L23" s="221" t="s">
        <v>35</v>
      </c>
      <c r="M23" s="221" t="s">
        <v>102</v>
      </c>
      <c r="N23" s="221" t="s">
        <v>78</v>
      </c>
      <c r="O23" s="221" t="s">
        <v>85</v>
      </c>
      <c r="P23" s="221" t="s">
        <v>66</v>
      </c>
      <c r="Q23" s="221" t="s">
        <v>42</v>
      </c>
      <c r="R23" s="221" t="s">
        <v>113</v>
      </c>
      <c r="S23" s="221"/>
      <c r="T23" s="221"/>
      <c r="U23" s="221"/>
      <c r="V23" s="221" t="s">
        <v>32</v>
      </c>
      <c r="W23" s="221">
        <v>5.0000000000000001E-3</v>
      </c>
      <c r="X23" s="221" t="s">
        <v>32</v>
      </c>
      <c r="Y23" s="221" t="s">
        <v>441</v>
      </c>
      <c r="Z23" s="221" t="s">
        <v>442</v>
      </c>
      <c r="AA23" s="221">
        <v>20</v>
      </c>
      <c r="AB23" s="221"/>
      <c r="AC23" s="221">
        <v>850</v>
      </c>
      <c r="AD23" s="221" t="s">
        <v>117</v>
      </c>
      <c r="AE23" s="221"/>
    </row>
    <row r="24" spans="1:31" ht="15" customHeight="1" x14ac:dyDescent="0.25">
      <c r="A24" s="221" t="s">
        <v>809</v>
      </c>
      <c r="B24" s="221" t="s">
        <v>161</v>
      </c>
      <c r="C24" s="221">
        <v>4.3999999999999997E-2</v>
      </c>
      <c r="D24" s="221" t="s">
        <v>109</v>
      </c>
      <c r="E24" s="221"/>
      <c r="F24" s="221" t="s">
        <v>93</v>
      </c>
      <c r="G24" s="221" t="s">
        <v>810</v>
      </c>
      <c r="H24" s="221"/>
      <c r="I24" s="221" t="s">
        <v>46</v>
      </c>
      <c r="J24" s="221" t="s">
        <v>59</v>
      </c>
      <c r="K24" s="221">
        <v>300</v>
      </c>
      <c r="L24" s="221" t="s">
        <v>35</v>
      </c>
      <c r="M24" s="221" t="s">
        <v>103</v>
      </c>
      <c r="N24" s="221" t="s">
        <v>52</v>
      </c>
      <c r="O24" s="221" t="s">
        <v>53</v>
      </c>
      <c r="P24" s="221" t="s">
        <v>77</v>
      </c>
      <c r="Q24" s="221" t="s">
        <v>42</v>
      </c>
      <c r="R24" s="221" t="s">
        <v>113</v>
      </c>
      <c r="S24" s="221"/>
      <c r="T24" s="221"/>
      <c r="U24" s="221" t="s">
        <v>165</v>
      </c>
      <c r="V24" s="221" t="s">
        <v>32</v>
      </c>
      <c r="W24" s="221">
        <v>0.01</v>
      </c>
      <c r="X24" s="221" t="s">
        <v>46</v>
      </c>
      <c r="Y24" s="221" t="s">
        <v>341</v>
      </c>
      <c r="Z24" s="221" t="s">
        <v>811</v>
      </c>
      <c r="AA24" s="221">
        <v>0.5</v>
      </c>
      <c r="AB24" s="221" t="s">
        <v>812</v>
      </c>
      <c r="AC24" s="221">
        <v>700</v>
      </c>
      <c r="AD24" s="221" t="s">
        <v>117</v>
      </c>
      <c r="AE24" s="221"/>
    </row>
    <row r="25" spans="1:31" ht="15" customHeight="1" x14ac:dyDescent="0.25">
      <c r="A25" s="221" t="s">
        <v>618</v>
      </c>
      <c r="B25" s="221" t="s">
        <v>161</v>
      </c>
      <c r="C25" s="221">
        <v>7.2099999999999997E-2</v>
      </c>
      <c r="D25" s="221" t="s">
        <v>110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47</v>
      </c>
      <c r="K25" s="221">
        <v>60</v>
      </c>
      <c r="L25" s="221" t="s">
        <v>622</v>
      </c>
      <c r="M25" s="221" t="s">
        <v>103</v>
      </c>
      <c r="N25" s="221" t="s">
        <v>52</v>
      </c>
      <c r="O25" s="221" t="s">
        <v>53</v>
      </c>
      <c r="P25" s="221" t="s">
        <v>41</v>
      </c>
      <c r="Q25" s="221"/>
      <c r="R25" s="221" t="s">
        <v>113</v>
      </c>
      <c r="S25" s="221">
        <v>0</v>
      </c>
      <c r="T25" s="221"/>
      <c r="U25" s="221" t="s">
        <v>165</v>
      </c>
      <c r="V25" s="221" t="s">
        <v>32</v>
      </c>
      <c r="W25" s="221">
        <v>5.0000000000000001E-3</v>
      </c>
      <c r="X25" s="221" t="s">
        <v>46</v>
      </c>
      <c r="Y25" s="221" t="s">
        <v>623</v>
      </c>
      <c r="Z25" s="221" t="s">
        <v>624</v>
      </c>
      <c r="AA25" s="221">
        <v>4</v>
      </c>
      <c r="AB25" s="221" t="s">
        <v>621</v>
      </c>
      <c r="AC25" s="221">
        <v>495</v>
      </c>
      <c r="AD25" s="221" t="s">
        <v>118</v>
      </c>
      <c r="AE25" s="221"/>
    </row>
    <row r="26" spans="1:31" ht="15" customHeight="1" x14ac:dyDescent="0.25">
      <c r="A26" s="221" t="s">
        <v>311</v>
      </c>
      <c r="B26" s="221" t="s">
        <v>161</v>
      </c>
      <c r="C26" s="221">
        <v>6.6000000000000003E-2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180</v>
      </c>
      <c r="L26" s="221" t="s">
        <v>35</v>
      </c>
      <c r="M26" s="221" t="s">
        <v>103</v>
      </c>
      <c r="N26" s="221" t="s">
        <v>52</v>
      </c>
      <c r="O26" s="221" t="s">
        <v>53</v>
      </c>
      <c r="P26" s="221" t="s">
        <v>41</v>
      </c>
      <c r="Q26" s="221" t="s">
        <v>42</v>
      </c>
      <c r="R26" s="221" t="s">
        <v>113</v>
      </c>
      <c r="S26" s="221">
        <v>6</v>
      </c>
      <c r="T26" s="221"/>
      <c r="U26" s="221"/>
      <c r="V26" s="221" t="s">
        <v>32</v>
      </c>
      <c r="W26" s="221">
        <v>5.0000000000000001E-3</v>
      </c>
      <c r="X26" s="221"/>
      <c r="Y26" s="221" t="s">
        <v>312</v>
      </c>
      <c r="Z26" s="221" t="s">
        <v>313</v>
      </c>
      <c r="AA26" s="221">
        <v>2</v>
      </c>
      <c r="AB26" s="221"/>
      <c r="AC26" s="221"/>
      <c r="AD26" s="221"/>
      <c r="AE26" s="221"/>
    </row>
    <row r="27" spans="1:31" ht="15" customHeight="1" x14ac:dyDescent="0.25">
      <c r="A27" s="221" t="s">
        <v>1116</v>
      </c>
      <c r="B27" s="221" t="s">
        <v>161</v>
      </c>
      <c r="C27" s="221">
        <v>7.6999999999999999E-2</v>
      </c>
      <c r="D27" s="221" t="s">
        <v>111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900</v>
      </c>
      <c r="L27" s="221" t="s">
        <v>48</v>
      </c>
      <c r="M27" s="221" t="s">
        <v>103</v>
      </c>
      <c r="N27" s="221" t="s">
        <v>52</v>
      </c>
      <c r="O27" s="221" t="s">
        <v>53</v>
      </c>
      <c r="P27" s="221" t="s">
        <v>41</v>
      </c>
      <c r="Q27" s="221" t="s">
        <v>42</v>
      </c>
      <c r="R27" s="221" t="s">
        <v>113</v>
      </c>
      <c r="S27" s="221"/>
      <c r="T27" s="221"/>
      <c r="U27" s="221" t="s">
        <v>1117</v>
      </c>
      <c r="V27" s="221" t="s">
        <v>32</v>
      </c>
      <c r="W27" s="221"/>
      <c r="X27" s="221" t="s">
        <v>32</v>
      </c>
      <c r="Y27" s="221"/>
      <c r="Z27" s="221"/>
      <c r="AA27" s="221">
        <v>2</v>
      </c>
      <c r="AB27" s="221"/>
      <c r="AC27" s="221"/>
      <c r="AD27" s="221"/>
      <c r="AE27" s="221"/>
    </row>
    <row r="28" spans="1:31" ht="15" customHeight="1" x14ac:dyDescent="0.25">
      <c r="A28" s="221" t="s">
        <v>470</v>
      </c>
      <c r="B28" s="221" t="s">
        <v>161</v>
      </c>
      <c r="C28" s="221">
        <v>6.9000000000000006E-2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300</v>
      </c>
      <c r="L28" s="221" t="s">
        <v>48</v>
      </c>
      <c r="M28" s="221" t="s">
        <v>103</v>
      </c>
      <c r="N28" s="221" t="s">
        <v>52</v>
      </c>
      <c r="O28" s="221" t="s">
        <v>53</v>
      </c>
      <c r="P28" s="221" t="s">
        <v>41</v>
      </c>
      <c r="Q28" s="221" t="s">
        <v>42</v>
      </c>
      <c r="R28" s="221" t="s">
        <v>113</v>
      </c>
      <c r="S28" s="221">
        <v>6</v>
      </c>
      <c r="T28" s="221"/>
      <c r="U28" s="221"/>
      <c r="V28" s="221" t="s">
        <v>32</v>
      </c>
      <c r="W28" s="221">
        <v>0.01</v>
      </c>
      <c r="X28" s="221" t="s">
        <v>46</v>
      </c>
      <c r="Y28" s="221" t="s">
        <v>471</v>
      </c>
      <c r="Z28" s="221" t="s">
        <v>472</v>
      </c>
      <c r="AA28" s="221">
        <v>1</v>
      </c>
      <c r="AB28" s="221" t="s">
        <v>127</v>
      </c>
      <c r="AC28" s="221">
        <v>450</v>
      </c>
      <c r="AD28" s="221" t="s">
        <v>117</v>
      </c>
      <c r="AE28" s="221"/>
    </row>
    <row r="29" spans="1:31" ht="15" customHeight="1" x14ac:dyDescent="0.25">
      <c r="A29" s="221" t="s">
        <v>862</v>
      </c>
      <c r="B29" s="221" t="s">
        <v>161</v>
      </c>
      <c r="C29" s="221">
        <v>5.6000000000000001E-2</v>
      </c>
      <c r="D29" s="221" t="s">
        <v>822</v>
      </c>
      <c r="E29" s="221">
        <v>10</v>
      </c>
      <c r="F29" s="221" t="s">
        <v>93</v>
      </c>
      <c r="G29" s="221"/>
      <c r="H29" s="221"/>
      <c r="I29" s="221" t="s">
        <v>415</v>
      </c>
      <c r="J29" s="221" t="s">
        <v>823</v>
      </c>
      <c r="K29" s="221">
        <v>300</v>
      </c>
      <c r="L29" s="221" t="s">
        <v>856</v>
      </c>
      <c r="M29" s="221" t="s">
        <v>103</v>
      </c>
      <c r="N29" s="221" t="s">
        <v>63</v>
      </c>
      <c r="O29" s="221"/>
      <c r="P29" s="221" t="s">
        <v>824</v>
      </c>
      <c r="Q29" s="221"/>
      <c r="R29" s="221" t="s">
        <v>825</v>
      </c>
      <c r="S29" s="221"/>
      <c r="T29" s="221"/>
      <c r="U29" s="221"/>
      <c r="V29" s="221" t="s">
        <v>826</v>
      </c>
      <c r="W29" s="221" t="s">
        <v>397</v>
      </c>
      <c r="X29" s="221" t="s">
        <v>415</v>
      </c>
      <c r="Y29" s="221" t="s">
        <v>827</v>
      </c>
      <c r="Z29" s="221" t="s">
        <v>828</v>
      </c>
      <c r="AA29" s="221">
        <v>1</v>
      </c>
      <c r="AB29" s="221" t="s">
        <v>829</v>
      </c>
      <c r="AC29" s="221">
        <v>400</v>
      </c>
      <c r="AD29" s="221" t="s">
        <v>830</v>
      </c>
      <c r="AE29" s="221"/>
    </row>
    <row r="30" spans="1:31" ht="15" customHeight="1" x14ac:dyDescent="0.25">
      <c r="A30" s="221" t="s">
        <v>862</v>
      </c>
      <c r="B30" s="221" t="s">
        <v>161</v>
      </c>
      <c r="C30" s="221"/>
      <c r="D30" s="221" t="s">
        <v>822</v>
      </c>
      <c r="E30" s="221">
        <v>10</v>
      </c>
      <c r="F30" s="221" t="s">
        <v>93</v>
      </c>
      <c r="G30" s="221"/>
      <c r="H30" s="221"/>
      <c r="I30" s="221" t="s">
        <v>415</v>
      </c>
      <c r="J30" s="221" t="s">
        <v>823</v>
      </c>
      <c r="K30" s="221">
        <v>300</v>
      </c>
      <c r="L30" s="221" t="s">
        <v>856</v>
      </c>
      <c r="M30" s="221" t="s">
        <v>103</v>
      </c>
      <c r="N30" s="221" t="s">
        <v>63</v>
      </c>
      <c r="O30" s="221"/>
      <c r="P30" s="221" t="s">
        <v>824</v>
      </c>
      <c r="Q30" s="221"/>
      <c r="R30" s="221" t="s">
        <v>825</v>
      </c>
      <c r="S30" s="221"/>
      <c r="T30" s="221"/>
      <c r="U30" s="221"/>
      <c r="V30" s="221" t="s">
        <v>826</v>
      </c>
      <c r="W30" s="221" t="s">
        <v>397</v>
      </c>
      <c r="X30" s="221" t="s">
        <v>415</v>
      </c>
      <c r="Y30" s="221" t="s">
        <v>827</v>
      </c>
      <c r="Z30" s="221" t="s">
        <v>828</v>
      </c>
      <c r="AA30" s="221">
        <v>1</v>
      </c>
      <c r="AB30" s="221" t="s">
        <v>829</v>
      </c>
      <c r="AC30" s="221">
        <v>400</v>
      </c>
      <c r="AD30" s="221" t="s">
        <v>830</v>
      </c>
      <c r="AE30" s="221"/>
    </row>
    <row r="31" spans="1:31" ht="15" customHeight="1" x14ac:dyDescent="0.25">
      <c r="A31" s="221" t="s">
        <v>862</v>
      </c>
      <c r="B31" s="221" t="s">
        <v>161</v>
      </c>
      <c r="C31" s="221"/>
      <c r="D31" s="221" t="s">
        <v>822</v>
      </c>
      <c r="E31" s="221">
        <v>10</v>
      </c>
      <c r="F31" s="221" t="s">
        <v>93</v>
      </c>
      <c r="G31" s="221"/>
      <c r="H31" s="221"/>
      <c r="I31" s="221" t="s">
        <v>415</v>
      </c>
      <c r="J31" s="221" t="s">
        <v>823</v>
      </c>
      <c r="K31" s="221">
        <v>300</v>
      </c>
      <c r="L31" s="221" t="s">
        <v>857</v>
      </c>
      <c r="M31" s="221" t="s">
        <v>103</v>
      </c>
      <c r="N31" s="221" t="s">
        <v>63</v>
      </c>
      <c r="O31" s="221"/>
      <c r="P31" s="221" t="s">
        <v>834</v>
      </c>
      <c r="Q31" s="221"/>
      <c r="R31" s="221" t="s">
        <v>825</v>
      </c>
      <c r="S31" s="221"/>
      <c r="T31" s="221"/>
      <c r="U31" s="221"/>
      <c r="V31" s="221" t="s">
        <v>826</v>
      </c>
      <c r="W31" s="221" t="s">
        <v>397</v>
      </c>
      <c r="X31" s="221" t="s">
        <v>415</v>
      </c>
      <c r="Y31" s="221" t="s">
        <v>827</v>
      </c>
      <c r="Z31" s="221" t="s">
        <v>828</v>
      </c>
      <c r="AA31" s="221">
        <v>1</v>
      </c>
      <c r="AB31" s="221" t="s">
        <v>829</v>
      </c>
      <c r="AC31" s="221">
        <v>400</v>
      </c>
      <c r="AD31" s="221" t="s">
        <v>830</v>
      </c>
      <c r="AE31" s="221"/>
    </row>
    <row r="32" spans="1:31" ht="15" customHeight="1" x14ac:dyDescent="0.25">
      <c r="A32" s="221" t="s">
        <v>280</v>
      </c>
      <c r="B32" s="221" t="s">
        <v>161</v>
      </c>
      <c r="C32" s="221">
        <v>8.7999999999999995E-2</v>
      </c>
      <c r="D32" s="221" t="s">
        <v>111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120</v>
      </c>
      <c r="L32" s="221" t="s">
        <v>48</v>
      </c>
      <c r="M32" s="221" t="s">
        <v>103</v>
      </c>
      <c r="N32" s="221" t="s">
        <v>52</v>
      </c>
      <c r="O32" s="221" t="s">
        <v>53</v>
      </c>
      <c r="P32" s="221" t="s">
        <v>41</v>
      </c>
      <c r="Q32" s="221" t="s">
        <v>42</v>
      </c>
      <c r="R32" s="221" t="s">
        <v>113</v>
      </c>
      <c r="S32" s="221">
        <v>5.0000000000000001E-3</v>
      </c>
      <c r="T32" s="221"/>
      <c r="U32" s="221" t="s">
        <v>234</v>
      </c>
      <c r="V32" s="221" t="s">
        <v>32</v>
      </c>
      <c r="W32" s="221">
        <v>3.0000000000000001E-3</v>
      </c>
      <c r="X32" s="221" t="s">
        <v>46</v>
      </c>
      <c r="Y32" s="221" t="s">
        <v>230</v>
      </c>
      <c r="Z32" s="221" t="s">
        <v>228</v>
      </c>
      <c r="AA32" s="221">
        <v>2</v>
      </c>
      <c r="AB32" s="221" t="s">
        <v>127</v>
      </c>
      <c r="AC32" s="221">
        <v>297</v>
      </c>
      <c r="AD32" s="221" t="s">
        <v>116</v>
      </c>
      <c r="AE32" s="221"/>
    </row>
    <row r="33" spans="1:31" ht="15" customHeight="1" x14ac:dyDescent="0.25">
      <c r="A33" s="221" t="s">
        <v>1216</v>
      </c>
      <c r="B33" s="221" t="s">
        <v>161</v>
      </c>
      <c r="C33" s="221">
        <v>0.12357</v>
      </c>
      <c r="D33" s="221" t="s">
        <v>110</v>
      </c>
      <c r="E33" s="221">
        <v>10</v>
      </c>
      <c r="F33" s="221" t="s">
        <v>93</v>
      </c>
      <c r="G33" s="221"/>
      <c r="H33" s="221"/>
      <c r="I33" s="221" t="s">
        <v>32</v>
      </c>
      <c r="J33" s="221" t="s">
        <v>59</v>
      </c>
      <c r="K33" s="221">
        <v>600</v>
      </c>
      <c r="L33" s="221" t="s">
        <v>35</v>
      </c>
      <c r="M33" s="221" t="s">
        <v>103</v>
      </c>
      <c r="N33" s="221" t="s">
        <v>52</v>
      </c>
      <c r="O33" s="221" t="s">
        <v>85</v>
      </c>
      <c r="P33" s="221" t="s">
        <v>41</v>
      </c>
      <c r="Q33" s="221" t="s">
        <v>42</v>
      </c>
      <c r="R33" s="221" t="s">
        <v>113</v>
      </c>
      <c r="S33" s="221">
        <v>0.6</v>
      </c>
      <c r="T33" s="221">
        <v>9.2899999999999991</v>
      </c>
      <c r="U33" s="221" t="s">
        <v>1230</v>
      </c>
      <c r="V33" s="221" t="s">
        <v>32</v>
      </c>
      <c r="W33" s="221">
        <v>2E-3</v>
      </c>
      <c r="X33" s="221" t="s">
        <v>32</v>
      </c>
      <c r="Y33" s="221" t="s">
        <v>1218</v>
      </c>
      <c r="Z33" s="221" t="s">
        <v>1219</v>
      </c>
      <c r="AA33" s="221">
        <v>1</v>
      </c>
      <c r="AB33" s="221" t="s">
        <v>216</v>
      </c>
      <c r="AC33" s="221">
        <v>686</v>
      </c>
      <c r="AD33" s="221" t="s">
        <v>116</v>
      </c>
      <c r="AE33" s="221"/>
    </row>
    <row r="34" spans="1:31" ht="15" customHeight="1" x14ac:dyDescent="0.25">
      <c r="A34" s="221" t="s">
        <v>288</v>
      </c>
      <c r="B34" s="221" t="s">
        <v>161</v>
      </c>
      <c r="C34" s="221">
        <v>9.0999999999999998E-2</v>
      </c>
      <c r="D34" s="221" t="s">
        <v>111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60</v>
      </c>
      <c r="L34" s="221" t="s">
        <v>48</v>
      </c>
      <c r="M34" s="221" t="s">
        <v>103</v>
      </c>
      <c r="N34" s="221" t="s">
        <v>52</v>
      </c>
      <c r="O34" s="221" t="s">
        <v>53</v>
      </c>
      <c r="P34" s="221" t="s">
        <v>41</v>
      </c>
      <c r="Q34" s="221" t="s">
        <v>42</v>
      </c>
      <c r="R34" s="221" t="s">
        <v>113</v>
      </c>
      <c r="S34" s="221"/>
      <c r="T34" s="221"/>
      <c r="U34" s="221"/>
      <c r="V34" s="221" t="s">
        <v>32</v>
      </c>
      <c r="W34" s="221" t="s">
        <v>281</v>
      </c>
      <c r="X34" s="221" t="s">
        <v>46</v>
      </c>
      <c r="Y34" s="221"/>
      <c r="Z34" s="221"/>
      <c r="AA34" s="221">
        <v>10</v>
      </c>
      <c r="AB34" s="221"/>
      <c r="AC34" s="221" t="s">
        <v>282</v>
      </c>
      <c r="AD34" s="221" t="s">
        <v>116</v>
      </c>
      <c r="AE34" s="221"/>
    </row>
    <row r="35" spans="1:31" ht="15" customHeight="1" x14ac:dyDescent="0.25">
      <c r="A35" s="221" t="s">
        <v>463</v>
      </c>
      <c r="B35" s="221" t="s">
        <v>161</v>
      </c>
      <c r="C35" s="221"/>
      <c r="D35" s="221"/>
      <c r="E35" s="221">
        <v>15</v>
      </c>
      <c r="F35" s="221" t="s">
        <v>92</v>
      </c>
      <c r="G35" s="221" t="s">
        <v>95</v>
      </c>
      <c r="H35" s="221" t="s">
        <v>98</v>
      </c>
      <c r="I35" s="221" t="s">
        <v>32</v>
      </c>
      <c r="J35" s="221" t="s">
        <v>59</v>
      </c>
      <c r="K35" s="221">
        <v>60</v>
      </c>
      <c r="L35" s="221" t="s">
        <v>457</v>
      </c>
      <c r="M35" s="221" t="s">
        <v>103</v>
      </c>
      <c r="N35" s="221" t="s">
        <v>39</v>
      </c>
      <c r="O35" s="221" t="s">
        <v>65</v>
      </c>
      <c r="P35" s="221" t="s">
        <v>41</v>
      </c>
      <c r="Q35" s="221"/>
      <c r="R35" s="221" t="s">
        <v>113</v>
      </c>
      <c r="S35" s="221"/>
      <c r="T35" s="221"/>
      <c r="U35" s="221"/>
      <c r="V35" s="221" t="s">
        <v>32</v>
      </c>
      <c r="W35" s="221">
        <v>0.01</v>
      </c>
      <c r="X35" s="221" t="s">
        <v>46</v>
      </c>
      <c r="Y35" s="221" t="s">
        <v>458</v>
      </c>
      <c r="Z35" s="221" t="s">
        <v>459</v>
      </c>
      <c r="AA35" s="221">
        <v>3</v>
      </c>
      <c r="AB35" s="221"/>
      <c r="AC35" s="221">
        <v>254</v>
      </c>
      <c r="AD35" s="221" t="s">
        <v>116</v>
      </c>
      <c r="AE35" s="221"/>
    </row>
    <row r="36" spans="1:31" ht="15" customHeight="1" x14ac:dyDescent="0.25">
      <c r="A36" s="221" t="s">
        <v>1262</v>
      </c>
      <c r="B36" s="221" t="s">
        <v>161</v>
      </c>
      <c r="C36" s="221">
        <v>7.7499999999999999E-2</v>
      </c>
      <c r="D36" s="221" t="s">
        <v>111</v>
      </c>
      <c r="E36" s="221">
        <v>15</v>
      </c>
      <c r="F36" s="221" t="s">
        <v>93</v>
      </c>
      <c r="G36" s="221" t="s">
        <v>1263</v>
      </c>
      <c r="H36" s="221" t="s">
        <v>1263</v>
      </c>
      <c r="I36" s="221" t="s">
        <v>32</v>
      </c>
      <c r="J36" s="221" t="s">
        <v>70</v>
      </c>
      <c r="K36" s="221">
        <v>660</v>
      </c>
      <c r="L36" s="221" t="s">
        <v>35</v>
      </c>
      <c r="M36" s="221" t="s">
        <v>103</v>
      </c>
      <c r="N36" s="221" t="s">
        <v>52</v>
      </c>
      <c r="O36" s="221" t="s">
        <v>53</v>
      </c>
      <c r="P36" s="221" t="s">
        <v>41</v>
      </c>
      <c r="Q36" s="221" t="s">
        <v>42</v>
      </c>
      <c r="R36" s="221" t="s">
        <v>113</v>
      </c>
      <c r="S36" s="221">
        <v>0</v>
      </c>
      <c r="T36" s="221" t="s">
        <v>1263</v>
      </c>
      <c r="U36" s="221" t="s">
        <v>165</v>
      </c>
      <c r="V36" s="221" t="s">
        <v>32</v>
      </c>
      <c r="W36" s="221">
        <v>0.01</v>
      </c>
      <c r="X36" s="221" t="s">
        <v>46</v>
      </c>
      <c r="Y36" s="221" t="s">
        <v>1264</v>
      </c>
      <c r="Z36" s="221" t="s">
        <v>1265</v>
      </c>
      <c r="AA36" s="221" t="s">
        <v>1266</v>
      </c>
      <c r="AB36" s="221" t="s">
        <v>491</v>
      </c>
      <c r="AC36" s="221">
        <v>102</v>
      </c>
      <c r="AD36" s="221" t="s">
        <v>115</v>
      </c>
      <c r="AE36" s="221"/>
    </row>
    <row r="37" spans="1:31" ht="15" customHeight="1" x14ac:dyDescent="0.25">
      <c r="A37" s="221" t="s">
        <v>777</v>
      </c>
      <c r="B37" s="221" t="s">
        <v>161</v>
      </c>
      <c r="C37" s="221">
        <v>6.7900000000000002E-2</v>
      </c>
      <c r="D37" s="221" t="s">
        <v>111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900</v>
      </c>
      <c r="L37" s="221" t="s">
        <v>48</v>
      </c>
      <c r="M37" s="221" t="s">
        <v>103</v>
      </c>
      <c r="N37" s="221" t="s">
        <v>52</v>
      </c>
      <c r="O37" s="221" t="s">
        <v>53</v>
      </c>
      <c r="P37" s="221" t="s">
        <v>41</v>
      </c>
      <c r="Q37" s="221"/>
      <c r="R37" s="221" t="s">
        <v>113</v>
      </c>
      <c r="S37" s="221"/>
      <c r="T37" s="221"/>
      <c r="U37" s="221"/>
      <c r="V37" s="221" t="s">
        <v>32</v>
      </c>
      <c r="W37" s="221">
        <v>5.0000000000000001E-3</v>
      </c>
      <c r="X37" s="221" t="s">
        <v>46</v>
      </c>
      <c r="Y37" s="221" t="s">
        <v>781</v>
      </c>
      <c r="Z37" s="221" t="s">
        <v>779</v>
      </c>
      <c r="AA37" s="221">
        <v>1</v>
      </c>
      <c r="AB37" s="221" t="s">
        <v>782</v>
      </c>
      <c r="AC37" s="221">
        <v>500</v>
      </c>
      <c r="AD37" s="221" t="s">
        <v>116</v>
      </c>
      <c r="AE37" s="221"/>
    </row>
    <row r="38" spans="1:31" ht="15" customHeight="1" x14ac:dyDescent="0.25">
      <c r="A38" s="221" t="s">
        <v>439</v>
      </c>
      <c r="B38" s="221" t="s">
        <v>161</v>
      </c>
      <c r="C38" s="221">
        <v>0.1</v>
      </c>
      <c r="D38" s="221"/>
      <c r="E38" s="221">
        <v>10</v>
      </c>
      <c r="F38" s="221" t="s">
        <v>93</v>
      </c>
      <c r="G38" s="221"/>
      <c r="H38" s="221"/>
      <c r="I38" s="221"/>
      <c r="J38" s="221"/>
      <c r="K38" s="221">
        <v>60</v>
      </c>
      <c r="L38" s="221" t="s">
        <v>433</v>
      </c>
      <c r="M38" s="221" t="s">
        <v>102</v>
      </c>
      <c r="N38" s="221" t="s">
        <v>52</v>
      </c>
      <c r="O38" s="221" t="s">
        <v>53</v>
      </c>
      <c r="P38" s="221" t="s">
        <v>66</v>
      </c>
      <c r="Q38" s="221" t="s">
        <v>42</v>
      </c>
      <c r="R38" s="221" t="s">
        <v>113</v>
      </c>
      <c r="S38" s="221"/>
      <c r="T38" s="221"/>
      <c r="U38" s="221" t="s">
        <v>165</v>
      </c>
      <c r="V38" s="221" t="s">
        <v>32</v>
      </c>
      <c r="W38" s="221">
        <v>0.01</v>
      </c>
      <c r="X38" s="221" t="s">
        <v>46</v>
      </c>
      <c r="Y38" s="221" t="s">
        <v>434</v>
      </c>
      <c r="Z38" s="221" t="s">
        <v>435</v>
      </c>
      <c r="AA38" s="221">
        <v>5</v>
      </c>
      <c r="AB38" s="221" t="s">
        <v>436</v>
      </c>
      <c r="AC38" s="221">
        <v>192</v>
      </c>
      <c r="AD38" s="221" t="s">
        <v>437</v>
      </c>
      <c r="AE38" s="221"/>
    </row>
    <row r="39" spans="1:31" ht="15" customHeight="1" x14ac:dyDescent="0.25">
      <c r="A39" s="221" t="s">
        <v>899</v>
      </c>
      <c r="B39" s="221" t="s">
        <v>161</v>
      </c>
      <c r="C39" s="221">
        <v>0.11</v>
      </c>
      <c r="D39" s="221" t="s">
        <v>900</v>
      </c>
      <c r="E39" s="221">
        <v>10</v>
      </c>
      <c r="F39" s="221" t="s">
        <v>901</v>
      </c>
      <c r="G39" s="221"/>
      <c r="H39" s="221"/>
      <c r="I39" s="221" t="s">
        <v>902</v>
      </c>
      <c r="J39" s="221" t="s">
        <v>59</v>
      </c>
      <c r="K39" s="221">
        <v>300</v>
      </c>
      <c r="L39" s="221" t="s">
        <v>903</v>
      </c>
      <c r="M39" s="221" t="s">
        <v>103</v>
      </c>
      <c r="N39" s="221" t="s">
        <v>52</v>
      </c>
      <c r="O39" s="221" t="s">
        <v>904</v>
      </c>
      <c r="P39" s="221" t="s">
        <v>824</v>
      </c>
      <c r="Q39" s="221" t="s">
        <v>42</v>
      </c>
      <c r="R39" s="221" t="s">
        <v>113</v>
      </c>
      <c r="S39" s="221"/>
      <c r="T39" s="221"/>
      <c r="U39" s="221"/>
      <c r="V39" s="221" t="s">
        <v>905</v>
      </c>
      <c r="W39" s="221">
        <v>0.01</v>
      </c>
      <c r="X39" s="221" t="s">
        <v>906</v>
      </c>
      <c r="Y39" s="221" t="s">
        <v>907</v>
      </c>
      <c r="Z39" s="221" t="s">
        <v>908</v>
      </c>
      <c r="AA39" s="221">
        <v>5</v>
      </c>
      <c r="AB39" s="221" t="s">
        <v>909</v>
      </c>
      <c r="AC39" s="221">
        <v>309</v>
      </c>
      <c r="AD39" s="221"/>
      <c r="AE39" s="221"/>
    </row>
    <row r="40" spans="1:31" ht="15" customHeight="1" x14ac:dyDescent="0.25">
      <c r="A40" s="221" t="s">
        <v>920</v>
      </c>
      <c r="B40" s="221" t="s">
        <v>161</v>
      </c>
      <c r="C40" s="222">
        <v>5.8000000000000003E-2</v>
      </c>
      <c r="D40" s="221" t="s">
        <v>110</v>
      </c>
      <c r="E40" s="222">
        <v>15</v>
      </c>
      <c r="F40" s="221" t="s">
        <v>915</v>
      </c>
      <c r="G40" s="221"/>
      <c r="H40" s="221"/>
      <c r="I40" s="221" t="s">
        <v>46</v>
      </c>
      <c r="J40" s="221" t="s">
        <v>59</v>
      </c>
      <c r="K40" s="221" t="s">
        <v>916</v>
      </c>
      <c r="L40" s="221" t="s">
        <v>48</v>
      </c>
      <c r="M40" s="221" t="s">
        <v>103</v>
      </c>
      <c r="N40" s="221" t="s">
        <v>52</v>
      </c>
      <c r="O40" s="221" t="s">
        <v>53</v>
      </c>
      <c r="P40" s="221" t="s">
        <v>41</v>
      </c>
      <c r="Q40" s="221" t="s">
        <v>42</v>
      </c>
      <c r="R40" s="221" t="s">
        <v>100</v>
      </c>
      <c r="S40" s="221">
        <v>6</v>
      </c>
      <c r="T40" s="221"/>
      <c r="U40" s="221" t="s">
        <v>917</v>
      </c>
      <c r="V40" s="221" t="s">
        <v>32</v>
      </c>
      <c r="W40" s="221">
        <v>0.01</v>
      </c>
      <c r="X40" s="221" t="s">
        <v>46</v>
      </c>
      <c r="Y40" s="221" t="s">
        <v>918</v>
      </c>
      <c r="Z40" s="221" t="s">
        <v>919</v>
      </c>
      <c r="AA40" s="221">
        <v>2</v>
      </c>
      <c r="AB40" s="221" t="s">
        <v>216</v>
      </c>
      <c r="AC40" s="222">
        <v>530</v>
      </c>
      <c r="AD40" s="221" t="s">
        <v>116</v>
      </c>
      <c r="AE40" s="221"/>
    </row>
    <row r="41" spans="1:31" ht="15" customHeight="1" x14ac:dyDescent="0.25">
      <c r="A41" s="221" t="s">
        <v>480</v>
      </c>
      <c r="B41" s="221" t="s">
        <v>161</v>
      </c>
      <c r="C41" s="221">
        <v>8.8999999999999996E-2</v>
      </c>
      <c r="D41" s="221" t="s">
        <v>111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120</v>
      </c>
      <c r="L41" s="221" t="s">
        <v>34</v>
      </c>
      <c r="M41" s="221" t="s">
        <v>103</v>
      </c>
      <c r="N41" s="221" t="s">
        <v>52</v>
      </c>
      <c r="O41" s="221" t="s">
        <v>53</v>
      </c>
      <c r="P41" s="221" t="s">
        <v>41</v>
      </c>
      <c r="Q41" s="221" t="s">
        <v>42</v>
      </c>
      <c r="R41" s="221" t="s">
        <v>113</v>
      </c>
      <c r="S41" s="221"/>
      <c r="T41" s="221"/>
      <c r="U41" s="221"/>
      <c r="V41" s="221" t="s">
        <v>32</v>
      </c>
      <c r="W41" s="221">
        <v>0.01</v>
      </c>
      <c r="X41" s="221" t="s">
        <v>32</v>
      </c>
      <c r="Y41" s="221" t="s">
        <v>489</v>
      </c>
      <c r="Z41" s="221" t="s">
        <v>490</v>
      </c>
      <c r="AA41" s="221">
        <v>1</v>
      </c>
      <c r="AB41" s="221" t="s">
        <v>491</v>
      </c>
      <c r="AC41" s="221">
        <v>220</v>
      </c>
      <c r="AD41" s="221"/>
      <c r="AE41" s="221"/>
    </row>
    <row r="42" spans="1:31" ht="15" customHeight="1" x14ac:dyDescent="0.25">
      <c r="A42" s="221" t="s">
        <v>575</v>
      </c>
      <c r="B42" s="221" t="s">
        <v>161</v>
      </c>
      <c r="C42" s="221">
        <v>0.05</v>
      </c>
      <c r="D42" s="221" t="s">
        <v>108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70</v>
      </c>
      <c r="K42" s="221">
        <v>300</v>
      </c>
      <c r="L42" s="221" t="s">
        <v>48</v>
      </c>
      <c r="M42" s="221" t="s">
        <v>103</v>
      </c>
      <c r="N42" s="221" t="s">
        <v>52</v>
      </c>
      <c r="O42" s="221" t="s">
        <v>53</v>
      </c>
      <c r="P42" s="221" t="s">
        <v>41</v>
      </c>
      <c r="Q42" s="221" t="s">
        <v>42</v>
      </c>
      <c r="R42" s="221" t="s">
        <v>113</v>
      </c>
      <c r="S42" s="221">
        <v>3</v>
      </c>
      <c r="T42" s="221"/>
      <c r="U42" s="221" t="s">
        <v>165</v>
      </c>
      <c r="V42" s="221" t="s">
        <v>32</v>
      </c>
      <c r="W42" s="221"/>
      <c r="X42" s="221" t="s">
        <v>46</v>
      </c>
      <c r="Y42" s="221" t="s">
        <v>554</v>
      </c>
      <c r="Z42" s="221" t="s">
        <v>555</v>
      </c>
      <c r="AA42" s="225">
        <v>44597</v>
      </c>
      <c r="AB42" s="221" t="s">
        <v>556</v>
      </c>
      <c r="AC42" s="221">
        <v>36</v>
      </c>
      <c r="AD42" s="221" t="s">
        <v>116</v>
      </c>
      <c r="AE42" s="221"/>
    </row>
    <row r="43" spans="1:31" ht="15" customHeight="1" x14ac:dyDescent="0.25">
      <c r="A43" s="221" t="s">
        <v>575</v>
      </c>
      <c r="B43" s="221" t="s">
        <v>161</v>
      </c>
      <c r="C43" s="221">
        <v>0.05</v>
      </c>
      <c r="D43" s="221" t="s">
        <v>108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70</v>
      </c>
      <c r="K43" s="221">
        <v>300</v>
      </c>
      <c r="L43" s="221" t="s">
        <v>48</v>
      </c>
      <c r="M43" s="221" t="s">
        <v>103</v>
      </c>
      <c r="N43" s="221" t="s">
        <v>52</v>
      </c>
      <c r="O43" s="221" t="s">
        <v>53</v>
      </c>
      <c r="P43" s="221" t="s">
        <v>41</v>
      </c>
      <c r="Q43" s="221" t="s">
        <v>42</v>
      </c>
      <c r="R43" s="221" t="s">
        <v>113</v>
      </c>
      <c r="S43" s="221">
        <v>4</v>
      </c>
      <c r="T43" s="221"/>
      <c r="U43" s="221" t="s">
        <v>165</v>
      </c>
      <c r="V43" s="221" t="s">
        <v>32</v>
      </c>
      <c r="W43" s="221"/>
      <c r="X43" s="221" t="s">
        <v>46</v>
      </c>
      <c r="Y43" s="221" t="s">
        <v>554</v>
      </c>
      <c r="Z43" s="221" t="s">
        <v>555</v>
      </c>
      <c r="AA43" s="225">
        <v>44597</v>
      </c>
      <c r="AB43" s="221" t="s">
        <v>556</v>
      </c>
      <c r="AC43" s="221">
        <v>36</v>
      </c>
      <c r="AD43" s="221" t="s">
        <v>116</v>
      </c>
      <c r="AE43" s="221"/>
    </row>
    <row r="44" spans="1:31" ht="15" customHeight="1" x14ac:dyDescent="0.25">
      <c r="A44" s="221" t="s">
        <v>1247</v>
      </c>
      <c r="B44" s="221" t="s">
        <v>161</v>
      </c>
      <c r="C44" s="221">
        <v>8.3000000000000004E-2</v>
      </c>
      <c r="D44" s="221" t="s">
        <v>110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60</v>
      </c>
      <c r="L44" s="221" t="s">
        <v>34</v>
      </c>
      <c r="M44" s="221" t="s">
        <v>103</v>
      </c>
      <c r="N44" s="221" t="s">
        <v>52</v>
      </c>
      <c r="O44" s="221" t="s">
        <v>53</v>
      </c>
      <c r="P44" s="221" t="s">
        <v>41</v>
      </c>
      <c r="Q44" s="221" t="s">
        <v>42</v>
      </c>
      <c r="R44" s="221" t="s">
        <v>113</v>
      </c>
      <c r="S44" s="221">
        <v>1.5</v>
      </c>
      <c r="T44" s="221"/>
      <c r="U44" s="221" t="s">
        <v>165</v>
      </c>
      <c r="V44" s="221" t="s">
        <v>32</v>
      </c>
      <c r="W44" s="221">
        <v>0.01</v>
      </c>
      <c r="X44" s="221" t="s">
        <v>46</v>
      </c>
      <c r="Y44" s="221" t="s">
        <v>1248</v>
      </c>
      <c r="Z44" s="221" t="s">
        <v>716</v>
      </c>
      <c r="AA44" s="221">
        <v>1</v>
      </c>
      <c r="AB44" s="221" t="s">
        <v>526</v>
      </c>
      <c r="AC44" s="221">
        <v>438</v>
      </c>
      <c r="AD44" s="221" t="s">
        <v>117</v>
      </c>
      <c r="AE44" s="221"/>
    </row>
    <row r="45" spans="1:31" ht="15" customHeight="1" x14ac:dyDescent="0.25">
      <c r="A45" s="221" t="s">
        <v>338</v>
      </c>
      <c r="B45" s="221" t="s">
        <v>161</v>
      </c>
      <c r="C45" s="221">
        <v>0.06</v>
      </c>
      <c r="D45" s="221" t="s">
        <v>111</v>
      </c>
      <c r="E45" s="221">
        <v>10</v>
      </c>
      <c r="F45" s="221" t="s">
        <v>96</v>
      </c>
      <c r="G45" s="221"/>
      <c r="H45" s="221"/>
      <c r="I45" s="221" t="s">
        <v>32</v>
      </c>
      <c r="J45" s="221" t="s">
        <v>59</v>
      </c>
      <c r="K45" s="221">
        <v>3</v>
      </c>
      <c r="L45" s="221" t="s">
        <v>339</v>
      </c>
      <c r="M45" s="221" t="s">
        <v>103</v>
      </c>
      <c r="N45" s="221" t="s">
        <v>52</v>
      </c>
      <c r="O45" s="221" t="s">
        <v>53</v>
      </c>
      <c r="P45" s="221" t="s">
        <v>41</v>
      </c>
      <c r="Q45" s="221" t="s">
        <v>42</v>
      </c>
      <c r="R45" s="221" t="s">
        <v>113</v>
      </c>
      <c r="S45" s="221">
        <v>0</v>
      </c>
      <c r="T45" s="221"/>
      <c r="U45" s="221" t="s">
        <v>165</v>
      </c>
      <c r="V45" s="221" t="s">
        <v>32</v>
      </c>
      <c r="W45" s="221"/>
      <c r="X45" s="221"/>
      <c r="Y45" s="221" t="s">
        <v>230</v>
      </c>
      <c r="Z45" s="221" t="s">
        <v>340</v>
      </c>
      <c r="AA45" s="221">
        <v>1</v>
      </c>
      <c r="AB45" s="221" t="s">
        <v>216</v>
      </c>
      <c r="AC45" s="221">
        <v>523</v>
      </c>
      <c r="AD45" s="221" t="s">
        <v>116</v>
      </c>
      <c r="AE45" s="221"/>
    </row>
    <row r="46" spans="1:31" ht="15" customHeight="1" x14ac:dyDescent="0.25">
      <c r="A46" s="221" t="s">
        <v>338</v>
      </c>
      <c r="B46" s="221" t="s">
        <v>161</v>
      </c>
      <c r="C46" s="221">
        <v>9.1999999999999998E-2</v>
      </c>
      <c r="D46" s="221" t="s">
        <v>111</v>
      </c>
      <c r="E46" s="221">
        <v>10</v>
      </c>
      <c r="F46" s="221" t="s">
        <v>96</v>
      </c>
      <c r="G46" s="221"/>
      <c r="H46" s="221"/>
      <c r="I46" s="221" t="s">
        <v>32</v>
      </c>
      <c r="J46" s="221" t="s">
        <v>59</v>
      </c>
      <c r="K46" s="221">
        <v>3</v>
      </c>
      <c r="L46" s="221" t="s">
        <v>339</v>
      </c>
      <c r="M46" s="221" t="s">
        <v>103</v>
      </c>
      <c r="N46" s="221" t="s">
        <v>52</v>
      </c>
      <c r="O46" s="221" t="s">
        <v>53</v>
      </c>
      <c r="P46" s="221" t="s">
        <v>41</v>
      </c>
      <c r="Q46" s="221" t="s">
        <v>42</v>
      </c>
      <c r="R46" s="221" t="s">
        <v>113</v>
      </c>
      <c r="S46" s="221">
        <v>0</v>
      </c>
      <c r="T46" s="221"/>
      <c r="U46" s="221" t="s">
        <v>165</v>
      </c>
      <c r="V46" s="221" t="s">
        <v>32</v>
      </c>
      <c r="W46" s="221"/>
      <c r="X46" s="221"/>
      <c r="Y46" s="221" t="s">
        <v>230</v>
      </c>
      <c r="Z46" s="221" t="s">
        <v>340</v>
      </c>
      <c r="AA46" s="221">
        <v>1</v>
      </c>
      <c r="AB46" s="221" t="s">
        <v>216</v>
      </c>
      <c r="AC46" s="221">
        <v>523</v>
      </c>
      <c r="AD46" s="221" t="s">
        <v>116</v>
      </c>
      <c r="AE46" s="221"/>
    </row>
    <row r="47" spans="1:31" ht="15" customHeight="1" x14ac:dyDescent="0.25">
      <c r="A47" s="221" t="s">
        <v>289</v>
      </c>
      <c r="B47" s="221" t="s">
        <v>161</v>
      </c>
      <c r="C47" s="221">
        <v>9.9000000000000005E-2</v>
      </c>
      <c r="D47" s="221" t="s">
        <v>290</v>
      </c>
      <c r="E47" s="221">
        <v>10</v>
      </c>
      <c r="F47" s="221" t="s">
        <v>93</v>
      </c>
      <c r="G47" s="221"/>
      <c r="H47" s="221"/>
      <c r="I47" s="221" t="s">
        <v>32</v>
      </c>
      <c r="J47" s="221" t="s">
        <v>59</v>
      </c>
      <c r="K47" s="221">
        <v>360</v>
      </c>
      <c r="L47" s="221" t="s">
        <v>35</v>
      </c>
      <c r="M47" s="221" t="s">
        <v>103</v>
      </c>
      <c r="N47" s="221" t="s">
        <v>52</v>
      </c>
      <c r="O47" s="221" t="s">
        <v>53</v>
      </c>
      <c r="P47" s="221" t="s">
        <v>41</v>
      </c>
      <c r="Q47" s="221" t="s">
        <v>42</v>
      </c>
      <c r="R47" s="221" t="s">
        <v>113</v>
      </c>
      <c r="S47" s="221"/>
      <c r="T47" s="221"/>
      <c r="U47" s="221"/>
      <c r="V47" s="221" t="s">
        <v>32</v>
      </c>
      <c r="W47" s="221">
        <v>5.0000000000000001E-3</v>
      </c>
      <c r="X47" s="221" t="s">
        <v>46</v>
      </c>
      <c r="Y47" s="221" t="s">
        <v>307</v>
      </c>
      <c r="Z47" s="221"/>
      <c r="AA47" s="221">
        <v>1</v>
      </c>
      <c r="AB47" s="221" t="s">
        <v>127</v>
      </c>
      <c r="AC47" s="221"/>
      <c r="AD47" s="221" t="s">
        <v>117</v>
      </c>
      <c r="AE47" s="221"/>
    </row>
    <row r="48" spans="1:31" ht="15" customHeight="1" x14ac:dyDescent="0.25">
      <c r="A48" s="221" t="s">
        <v>808</v>
      </c>
      <c r="B48" s="221" t="s">
        <v>161</v>
      </c>
      <c r="C48" s="221">
        <v>8.7999999999999995E-2</v>
      </c>
      <c r="D48" s="221" t="s">
        <v>111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311</v>
      </c>
      <c r="L48" s="221" t="s">
        <v>48</v>
      </c>
      <c r="M48" s="221" t="s">
        <v>103</v>
      </c>
      <c r="N48" s="221" t="s">
        <v>39</v>
      </c>
      <c r="O48" s="221" t="s">
        <v>803</v>
      </c>
      <c r="P48" s="221" t="s">
        <v>41</v>
      </c>
      <c r="Q48" s="221" t="s">
        <v>42</v>
      </c>
      <c r="R48" s="221" t="s">
        <v>113</v>
      </c>
      <c r="S48" s="221">
        <v>0</v>
      </c>
      <c r="T48" s="221">
        <v>-3.15</v>
      </c>
      <c r="U48" s="221" t="s">
        <v>664</v>
      </c>
      <c r="V48" s="221" t="s">
        <v>32</v>
      </c>
      <c r="W48" s="221">
        <v>0.01</v>
      </c>
      <c r="X48" s="221" t="s">
        <v>32</v>
      </c>
      <c r="Y48" s="221" t="s">
        <v>804</v>
      </c>
      <c r="Z48" s="221" t="s">
        <v>801</v>
      </c>
      <c r="AA48" s="221">
        <v>1</v>
      </c>
      <c r="AB48" s="221" t="s">
        <v>805</v>
      </c>
      <c r="AC48" s="221">
        <v>665</v>
      </c>
      <c r="AD48" s="221" t="s">
        <v>116</v>
      </c>
      <c r="AE48" s="221"/>
    </row>
    <row r="49" spans="1:31" ht="15" customHeight="1" x14ac:dyDescent="0.25">
      <c r="A49" s="221" t="s">
        <v>808</v>
      </c>
      <c r="B49" s="221" t="s">
        <v>161</v>
      </c>
      <c r="C49" s="224">
        <v>0.11742857142857149</v>
      </c>
      <c r="D49" s="221" t="s">
        <v>111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300</v>
      </c>
      <c r="L49" s="221" t="s">
        <v>48</v>
      </c>
      <c r="M49" s="221" t="s">
        <v>102</v>
      </c>
      <c r="N49" s="221" t="s">
        <v>39</v>
      </c>
      <c r="O49" s="221" t="s">
        <v>85</v>
      </c>
      <c r="P49" s="221" t="s">
        <v>66</v>
      </c>
      <c r="Q49" s="221" t="s">
        <v>42</v>
      </c>
      <c r="R49" s="221" t="s">
        <v>100</v>
      </c>
      <c r="S49" s="221">
        <v>-0.11</v>
      </c>
      <c r="T49" s="221">
        <v>0.23</v>
      </c>
      <c r="U49" s="221" t="s">
        <v>664</v>
      </c>
      <c r="V49" s="221" t="s">
        <v>46</v>
      </c>
      <c r="W49" s="221" t="s">
        <v>787</v>
      </c>
      <c r="X49" s="221" t="s">
        <v>32</v>
      </c>
      <c r="Y49" s="221" t="s">
        <v>788</v>
      </c>
      <c r="Z49" s="221" t="s">
        <v>789</v>
      </c>
      <c r="AA49" s="221">
        <v>5</v>
      </c>
      <c r="AB49" s="221" t="s">
        <v>790</v>
      </c>
      <c r="AC49" s="221">
        <v>942</v>
      </c>
      <c r="AD49" s="221" t="s">
        <v>116</v>
      </c>
      <c r="AE49" s="221"/>
    </row>
    <row r="50" spans="1:31" ht="15" customHeight="1" x14ac:dyDescent="0.25">
      <c r="A50" s="221" t="s">
        <v>692</v>
      </c>
      <c r="B50" s="221" t="s">
        <v>161</v>
      </c>
      <c r="C50" s="221">
        <v>9.6500000000000002E-2</v>
      </c>
      <c r="D50" s="221" t="s">
        <v>111</v>
      </c>
      <c r="E50" s="221">
        <v>15</v>
      </c>
      <c r="F50" s="221" t="s">
        <v>92</v>
      </c>
      <c r="G50" s="221" t="s">
        <v>95</v>
      </c>
      <c r="H50" s="221" t="s">
        <v>98</v>
      </c>
      <c r="I50" s="221" t="s">
        <v>46</v>
      </c>
      <c r="J50" s="221" t="s">
        <v>59</v>
      </c>
      <c r="K50" s="221">
        <v>30</v>
      </c>
      <c r="L50" s="221" t="s">
        <v>71</v>
      </c>
      <c r="M50" s="221" t="s">
        <v>103</v>
      </c>
      <c r="N50" s="221" t="s">
        <v>52</v>
      </c>
      <c r="O50" s="221" t="s">
        <v>53</v>
      </c>
      <c r="P50" s="221" t="s">
        <v>41</v>
      </c>
      <c r="Q50" s="221" t="s">
        <v>42</v>
      </c>
      <c r="R50" s="221" t="s">
        <v>113</v>
      </c>
      <c r="S50" s="221">
        <v>6</v>
      </c>
      <c r="T50" s="221">
        <v>5</v>
      </c>
      <c r="U50" s="221" t="s">
        <v>124</v>
      </c>
      <c r="V50" s="221" t="s">
        <v>32</v>
      </c>
      <c r="W50" s="221">
        <v>0.01</v>
      </c>
      <c r="X50" s="221" t="s">
        <v>46</v>
      </c>
      <c r="Y50" s="221" t="s">
        <v>669</v>
      </c>
      <c r="Z50" s="221" t="s">
        <v>670</v>
      </c>
      <c r="AA50" s="221">
        <v>2</v>
      </c>
      <c r="AB50" s="221" t="s">
        <v>491</v>
      </c>
      <c r="AC50" s="221">
        <v>172</v>
      </c>
      <c r="AD50" s="221" t="s">
        <v>116</v>
      </c>
      <c r="AE50" s="221"/>
    </row>
    <row r="51" spans="1:31" ht="15" customHeight="1" x14ac:dyDescent="0.25">
      <c r="A51" s="221" t="s">
        <v>1158</v>
      </c>
      <c r="B51" s="221" t="s">
        <v>161</v>
      </c>
      <c r="C51" s="221"/>
      <c r="D51" s="221"/>
      <c r="E51" s="221">
        <v>20</v>
      </c>
      <c r="F51" s="221" t="s">
        <v>93</v>
      </c>
      <c r="G51" s="221"/>
      <c r="H51" s="221"/>
      <c r="I51" s="221" t="s">
        <v>46</v>
      </c>
      <c r="J51" s="221" t="s">
        <v>70</v>
      </c>
      <c r="K51" s="221">
        <v>60</v>
      </c>
      <c r="L51" s="221" t="s">
        <v>34</v>
      </c>
      <c r="M51" s="221" t="s">
        <v>103</v>
      </c>
      <c r="N51" s="221" t="s">
        <v>39</v>
      </c>
      <c r="O51" s="221" t="s">
        <v>76</v>
      </c>
      <c r="P51" s="221" t="s">
        <v>41</v>
      </c>
      <c r="Q51" s="221"/>
      <c r="R51" s="221" t="s">
        <v>100</v>
      </c>
      <c r="S51" s="221"/>
      <c r="T51" s="221"/>
      <c r="U51" s="221" t="s">
        <v>1171</v>
      </c>
      <c r="V51" s="221" t="s">
        <v>46</v>
      </c>
      <c r="W51" s="221">
        <v>0.01</v>
      </c>
      <c r="X51" s="221" t="s">
        <v>32</v>
      </c>
      <c r="Y51" s="221" t="s">
        <v>1164</v>
      </c>
      <c r="Z51" s="221" t="s">
        <v>760</v>
      </c>
      <c r="AA51" s="221">
        <v>2</v>
      </c>
      <c r="AB51" s="221" t="s">
        <v>1165</v>
      </c>
      <c r="AC51" s="221">
        <v>600</v>
      </c>
      <c r="AD51" s="221" t="s">
        <v>116</v>
      </c>
      <c r="AE51" s="221"/>
    </row>
    <row r="52" spans="1:31" ht="15" customHeight="1" x14ac:dyDescent="0.25">
      <c r="A52" s="221" t="s">
        <v>1158</v>
      </c>
      <c r="B52" s="221" t="s">
        <v>161</v>
      </c>
      <c r="C52" s="221">
        <v>6.7000000000000004E-2</v>
      </c>
      <c r="D52" s="221" t="s">
        <v>109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70</v>
      </c>
      <c r="K52" s="221">
        <v>60</v>
      </c>
      <c r="L52" s="221" t="s">
        <v>34</v>
      </c>
      <c r="M52" s="221" t="s">
        <v>102</v>
      </c>
      <c r="N52" s="221" t="s">
        <v>52</v>
      </c>
      <c r="O52" s="221" t="s">
        <v>53</v>
      </c>
      <c r="P52" s="221" t="s">
        <v>66</v>
      </c>
      <c r="Q52" s="221" t="s">
        <v>42</v>
      </c>
      <c r="R52" s="221" t="s">
        <v>113</v>
      </c>
      <c r="S52" s="221">
        <v>2</v>
      </c>
      <c r="T52" s="221"/>
      <c r="U52" s="221" t="s">
        <v>1153</v>
      </c>
      <c r="V52" s="221" t="s">
        <v>32</v>
      </c>
      <c r="W52" s="221">
        <v>0.01</v>
      </c>
      <c r="X52" s="221" t="s">
        <v>46</v>
      </c>
      <c r="Y52" s="221" t="s">
        <v>1142</v>
      </c>
      <c r="Z52" s="221" t="s">
        <v>1143</v>
      </c>
      <c r="AA52" s="221">
        <v>10</v>
      </c>
      <c r="AB52" s="221" t="s">
        <v>482</v>
      </c>
      <c r="AC52" s="221">
        <v>302</v>
      </c>
      <c r="AD52" s="221" t="s">
        <v>116</v>
      </c>
      <c r="AE52" s="221"/>
    </row>
    <row r="53" spans="1:31" ht="15" customHeight="1" x14ac:dyDescent="0.25">
      <c r="A53" s="221" t="s">
        <v>921</v>
      </c>
      <c r="B53" s="221" t="s">
        <v>161</v>
      </c>
      <c r="C53" s="221">
        <v>0.13400000000000001</v>
      </c>
      <c r="D53" s="221" t="s">
        <v>109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120</v>
      </c>
      <c r="L53" s="221" t="s">
        <v>71</v>
      </c>
      <c r="M53" s="221" t="s">
        <v>103</v>
      </c>
      <c r="N53" s="221" t="s">
        <v>39</v>
      </c>
      <c r="O53" s="221" t="s">
        <v>76</v>
      </c>
      <c r="P53" s="221" t="s">
        <v>41</v>
      </c>
      <c r="Q53" s="221"/>
      <c r="R53" s="221" t="s">
        <v>113</v>
      </c>
      <c r="S53" s="221">
        <v>5</v>
      </c>
      <c r="T53" s="221"/>
      <c r="U53" s="221" t="s">
        <v>949</v>
      </c>
      <c r="V53" s="221" t="s">
        <v>32</v>
      </c>
      <c r="W53" s="221">
        <v>0.01</v>
      </c>
      <c r="X53" s="221" t="s">
        <v>32</v>
      </c>
      <c r="Y53" s="221" t="s">
        <v>928</v>
      </c>
      <c r="Z53" s="221" t="s">
        <v>929</v>
      </c>
      <c r="AA53" s="221">
        <v>10</v>
      </c>
      <c r="AB53" s="221" t="s">
        <v>930</v>
      </c>
      <c r="AC53" s="221"/>
      <c r="AD53" s="221"/>
      <c r="AE53" s="221"/>
    </row>
    <row r="54" spans="1:31" ht="15" customHeight="1" x14ac:dyDescent="0.25">
      <c r="A54" s="221" t="s">
        <v>576</v>
      </c>
      <c r="B54" s="221" t="s">
        <v>161</v>
      </c>
      <c r="C54" s="221">
        <v>7.1999999999999995E-2</v>
      </c>
      <c r="D54" s="221" t="s">
        <v>111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10</v>
      </c>
      <c r="L54" s="221" t="s">
        <v>48</v>
      </c>
      <c r="M54" s="221" t="s">
        <v>103</v>
      </c>
      <c r="N54" s="221" t="s">
        <v>52</v>
      </c>
      <c r="O54" s="221" t="s">
        <v>53</v>
      </c>
      <c r="P54" s="221" t="s">
        <v>41</v>
      </c>
      <c r="Q54" s="221"/>
      <c r="R54" s="221" t="s">
        <v>113</v>
      </c>
      <c r="S54" s="221"/>
      <c r="T54" s="221"/>
      <c r="U54" s="221"/>
      <c r="V54" s="221" t="s">
        <v>32</v>
      </c>
      <c r="W54" s="221">
        <v>0.01</v>
      </c>
      <c r="X54" s="221" t="s">
        <v>46</v>
      </c>
      <c r="Y54" s="221" t="s">
        <v>592</v>
      </c>
      <c r="Z54" s="221" t="s">
        <v>593</v>
      </c>
      <c r="AA54" s="221">
        <v>2</v>
      </c>
      <c r="AB54" s="221" t="s">
        <v>127</v>
      </c>
      <c r="AC54" s="221">
        <v>554</v>
      </c>
      <c r="AD54" s="221" t="s">
        <v>116</v>
      </c>
      <c r="AE54" s="221"/>
    </row>
    <row r="55" spans="1:31" ht="15" customHeight="1" x14ac:dyDescent="0.25">
      <c r="A55" s="221" t="s">
        <v>1318</v>
      </c>
      <c r="B55" s="221" t="s">
        <v>161</v>
      </c>
      <c r="C55" s="221">
        <v>8.5000000000000006E-2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47</v>
      </c>
      <c r="K55" s="221">
        <v>120</v>
      </c>
      <c r="L55" s="221" t="s">
        <v>35</v>
      </c>
      <c r="M55" s="221" t="s">
        <v>103</v>
      </c>
      <c r="N55" s="221" t="s">
        <v>52</v>
      </c>
      <c r="O55" s="221" t="s">
        <v>53</v>
      </c>
      <c r="P55" s="221" t="s">
        <v>66</v>
      </c>
      <c r="Q55" s="221" t="s">
        <v>42</v>
      </c>
      <c r="R55" s="221" t="s">
        <v>113</v>
      </c>
      <c r="S55" s="221"/>
      <c r="T55" s="221"/>
      <c r="U55" s="221" t="s">
        <v>890</v>
      </c>
      <c r="V55" s="221" t="s">
        <v>32</v>
      </c>
      <c r="W55" s="221">
        <v>0.01</v>
      </c>
      <c r="X55" s="221" t="s">
        <v>46</v>
      </c>
      <c r="Y55" s="221" t="s">
        <v>1308</v>
      </c>
      <c r="Z55" s="221" t="s">
        <v>641</v>
      </c>
      <c r="AA55" s="221">
        <v>2</v>
      </c>
      <c r="AB55" s="221" t="s">
        <v>1309</v>
      </c>
      <c r="AC55" s="221">
        <v>600</v>
      </c>
      <c r="AD55" s="221" t="s">
        <v>116</v>
      </c>
      <c r="AE55" s="221"/>
    </row>
    <row r="56" spans="1:31" ht="15" customHeight="1" x14ac:dyDescent="0.25">
      <c r="A56" s="221" t="s">
        <v>1179</v>
      </c>
      <c r="B56" s="221" t="s">
        <v>161</v>
      </c>
      <c r="C56" s="221">
        <v>0.01</v>
      </c>
      <c r="D56" s="221" t="s">
        <v>111</v>
      </c>
      <c r="E56" s="221">
        <v>10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300</v>
      </c>
      <c r="L56" s="221" t="s">
        <v>48</v>
      </c>
      <c r="M56" s="221" t="s">
        <v>103</v>
      </c>
      <c r="N56" s="221" t="s">
        <v>52</v>
      </c>
      <c r="O56" s="221" t="s">
        <v>53</v>
      </c>
      <c r="P56" s="221"/>
      <c r="Q56" s="221"/>
      <c r="R56" s="221"/>
      <c r="S56" s="221"/>
      <c r="T56" s="221"/>
      <c r="U56" s="221"/>
      <c r="V56" s="221" t="s">
        <v>32</v>
      </c>
      <c r="W56" s="221"/>
      <c r="X56" s="221"/>
      <c r="Y56" s="221"/>
      <c r="Z56" s="221"/>
      <c r="AA56" s="221"/>
      <c r="AB56" s="221"/>
      <c r="AC56" s="221"/>
      <c r="AD56" s="221"/>
      <c r="AE56" s="221"/>
    </row>
    <row r="57" spans="1:31" ht="15" customHeight="1" x14ac:dyDescent="0.25">
      <c r="A57" s="221" t="s">
        <v>1179</v>
      </c>
      <c r="B57" s="221" t="s">
        <v>161</v>
      </c>
      <c r="C57" s="221">
        <v>0.01</v>
      </c>
      <c r="D57" s="221" t="s">
        <v>111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300</v>
      </c>
      <c r="L57" s="221" t="s">
        <v>48</v>
      </c>
      <c r="M57" s="221" t="s">
        <v>103</v>
      </c>
      <c r="N57" s="221" t="s">
        <v>52</v>
      </c>
      <c r="O57" s="221" t="s">
        <v>53</v>
      </c>
      <c r="P57" s="221"/>
      <c r="Q57" s="221"/>
      <c r="R57" s="221"/>
      <c r="S57" s="221"/>
      <c r="T57" s="221"/>
      <c r="U57" s="221"/>
      <c r="V57" s="221" t="s">
        <v>32</v>
      </c>
      <c r="W57" s="221"/>
      <c r="X57" s="221"/>
      <c r="Y57" s="221"/>
      <c r="Z57" s="221"/>
      <c r="AA57" s="221"/>
      <c r="AB57" s="221"/>
      <c r="AC57" s="221"/>
      <c r="AD57" s="221"/>
      <c r="AE57" s="221"/>
    </row>
    <row r="58" spans="1:31" ht="15" customHeight="1" x14ac:dyDescent="0.25">
      <c r="A58" s="221" t="s">
        <v>1115</v>
      </c>
      <c r="B58" s="221" t="s">
        <v>161</v>
      </c>
      <c r="C58" s="221">
        <v>4.4999999999999998E-2</v>
      </c>
      <c r="D58" s="221"/>
      <c r="E58" s="221">
        <v>10</v>
      </c>
      <c r="F58" s="221" t="s">
        <v>93</v>
      </c>
      <c r="G58" s="221"/>
      <c r="H58" s="221"/>
      <c r="I58" s="221"/>
      <c r="J58" s="221" t="s">
        <v>1109</v>
      </c>
      <c r="K58" s="221">
        <v>10</v>
      </c>
      <c r="L58" s="221" t="s">
        <v>1110</v>
      </c>
      <c r="M58" s="221" t="s">
        <v>103</v>
      </c>
      <c r="N58" s="221" t="s">
        <v>52</v>
      </c>
      <c r="O58" s="221"/>
      <c r="P58" s="221" t="s">
        <v>824</v>
      </c>
      <c r="Q58" s="221"/>
      <c r="R58" s="221"/>
      <c r="S58" s="221"/>
      <c r="T58" s="221"/>
      <c r="U58" s="221"/>
      <c r="V58" s="221"/>
      <c r="W58" s="221"/>
      <c r="X58" s="221" t="s">
        <v>826</v>
      </c>
      <c r="Y58" s="221"/>
      <c r="Z58" s="221" t="s">
        <v>1114</v>
      </c>
      <c r="AA58" s="221">
        <v>2</v>
      </c>
      <c r="AB58" s="221"/>
      <c r="AC58" s="221"/>
      <c r="AD58" s="221"/>
      <c r="AE58" s="221"/>
    </row>
    <row r="59" spans="1:31" ht="15" customHeight="1" x14ac:dyDescent="0.25">
      <c r="A59" s="221" t="s">
        <v>1282</v>
      </c>
      <c r="B59" s="221" t="s">
        <v>161</v>
      </c>
      <c r="C59" s="221">
        <v>0.50129999999999997</v>
      </c>
      <c r="D59" s="221" t="s">
        <v>110</v>
      </c>
      <c r="E59" s="221">
        <v>10</v>
      </c>
      <c r="F59" s="221" t="s">
        <v>93</v>
      </c>
      <c r="G59" s="221"/>
      <c r="H59" s="221"/>
      <c r="I59" s="221" t="s">
        <v>46</v>
      </c>
      <c r="J59" s="221" t="s">
        <v>59</v>
      </c>
      <c r="K59" s="221">
        <v>600</v>
      </c>
      <c r="L59" s="221" t="s">
        <v>35</v>
      </c>
      <c r="M59" s="221" t="s">
        <v>103</v>
      </c>
      <c r="N59" s="221" t="s">
        <v>52</v>
      </c>
      <c r="O59" s="221" t="s">
        <v>85</v>
      </c>
      <c r="P59" s="221" t="s">
        <v>41</v>
      </c>
      <c r="Q59" s="221" t="s">
        <v>42</v>
      </c>
      <c r="R59" s="221" t="s">
        <v>1284</v>
      </c>
      <c r="S59" s="221">
        <v>5.8299999999999998E-2</v>
      </c>
      <c r="T59" s="221">
        <v>1.2964</v>
      </c>
      <c r="U59" s="221" t="s">
        <v>1230</v>
      </c>
      <c r="V59" s="221" t="s">
        <v>32</v>
      </c>
      <c r="W59" s="221">
        <v>2E-3</v>
      </c>
      <c r="X59" s="221" t="s">
        <v>32</v>
      </c>
      <c r="Y59" s="221" t="s">
        <v>1285</v>
      </c>
      <c r="Z59" s="221" t="s">
        <v>472</v>
      </c>
      <c r="AA59" s="221">
        <v>1</v>
      </c>
      <c r="AB59" s="221" t="s">
        <v>216</v>
      </c>
      <c r="AC59" s="221">
        <v>686</v>
      </c>
      <c r="AD59" s="221" t="s">
        <v>116</v>
      </c>
      <c r="AE59" s="221"/>
    </row>
    <row r="60" spans="1:31" ht="15" customHeight="1" x14ac:dyDescent="0.25">
      <c r="A60" s="221" t="s">
        <v>1074</v>
      </c>
      <c r="B60" s="221" t="s">
        <v>161</v>
      </c>
      <c r="C60" s="221">
        <v>5.3999999999999999E-2</v>
      </c>
      <c r="D60" s="221" t="s">
        <v>111</v>
      </c>
      <c r="E60" s="221" t="s">
        <v>1044</v>
      </c>
      <c r="F60" s="221" t="s">
        <v>93</v>
      </c>
      <c r="G60" s="221"/>
      <c r="H60" s="221"/>
      <c r="I60" s="221" t="s">
        <v>46</v>
      </c>
      <c r="J60" s="221" t="s">
        <v>59</v>
      </c>
      <c r="K60" s="221">
        <v>1200</v>
      </c>
      <c r="L60" s="221" t="s">
        <v>34</v>
      </c>
      <c r="M60" s="221" t="s">
        <v>103</v>
      </c>
      <c r="N60" s="221" t="s">
        <v>39</v>
      </c>
      <c r="O60" s="221" t="s">
        <v>89</v>
      </c>
      <c r="P60" s="221" t="s">
        <v>41</v>
      </c>
      <c r="Q60" s="221" t="s">
        <v>42</v>
      </c>
      <c r="R60" s="221" t="s">
        <v>113</v>
      </c>
      <c r="S60" s="221" t="s">
        <v>397</v>
      </c>
      <c r="T60" s="221" t="s">
        <v>1053</v>
      </c>
      <c r="U60" s="221" t="s">
        <v>664</v>
      </c>
      <c r="V60" s="221" t="s">
        <v>32</v>
      </c>
      <c r="W60" s="221" t="s">
        <v>397</v>
      </c>
      <c r="X60" s="221" t="s">
        <v>32</v>
      </c>
      <c r="Y60" s="221" t="s">
        <v>1047</v>
      </c>
      <c r="Z60" s="221" t="s">
        <v>1048</v>
      </c>
      <c r="AA60" s="221">
        <v>1.3</v>
      </c>
      <c r="AB60" s="221" t="s">
        <v>679</v>
      </c>
      <c r="AC60" s="221">
        <v>440</v>
      </c>
      <c r="AD60" s="221" t="s">
        <v>116</v>
      </c>
      <c r="AE60" s="221"/>
    </row>
    <row r="61" spans="1:31" ht="15" customHeight="1" x14ac:dyDescent="0.25">
      <c r="A61" s="221" t="s">
        <v>1074</v>
      </c>
      <c r="B61" s="221" t="s">
        <v>161</v>
      </c>
      <c r="C61" s="221">
        <v>5.2999999999999999E-2</v>
      </c>
      <c r="D61" s="221" t="s">
        <v>111</v>
      </c>
      <c r="E61" s="221" t="s">
        <v>1044</v>
      </c>
      <c r="F61" s="221" t="s">
        <v>93</v>
      </c>
      <c r="G61" s="221"/>
      <c r="H61" s="221"/>
      <c r="I61" s="221" t="s">
        <v>46</v>
      </c>
      <c r="J61" s="221" t="s">
        <v>59</v>
      </c>
      <c r="K61" s="221">
        <v>1200</v>
      </c>
      <c r="L61" s="221" t="s">
        <v>34</v>
      </c>
      <c r="M61" s="221" t="s">
        <v>103</v>
      </c>
      <c r="N61" s="221" t="s">
        <v>52</v>
      </c>
      <c r="O61" s="221" t="s">
        <v>53</v>
      </c>
      <c r="P61" s="221" t="s">
        <v>41</v>
      </c>
      <c r="Q61" s="221" t="s">
        <v>42</v>
      </c>
      <c r="R61" s="221" t="s">
        <v>113</v>
      </c>
      <c r="S61" s="221"/>
      <c r="T61" s="221"/>
      <c r="U61" s="221" t="s">
        <v>165</v>
      </c>
      <c r="V61" s="221" t="s">
        <v>32</v>
      </c>
      <c r="W61" s="221" t="s">
        <v>397</v>
      </c>
      <c r="X61" s="221" t="s">
        <v>46</v>
      </c>
      <c r="Y61" s="221" t="s">
        <v>1062</v>
      </c>
      <c r="Z61" s="221" t="s">
        <v>1048</v>
      </c>
      <c r="AA61" s="221" t="s">
        <v>1063</v>
      </c>
      <c r="AB61" s="221" t="s">
        <v>679</v>
      </c>
      <c r="AC61" s="221">
        <v>300</v>
      </c>
      <c r="AD61" s="221" t="s">
        <v>116</v>
      </c>
      <c r="AE61" s="221"/>
    </row>
    <row r="62" spans="1:31" ht="15" customHeight="1" x14ac:dyDescent="0.25">
      <c r="A62" s="221" t="s">
        <v>224</v>
      </c>
      <c r="B62" s="221" t="s">
        <v>161</v>
      </c>
      <c r="C62" s="221">
        <v>6.8500000000000005E-2</v>
      </c>
      <c r="D62" s="221" t="s">
        <v>111</v>
      </c>
      <c r="E62" s="221">
        <v>10</v>
      </c>
      <c r="F62" s="221" t="s">
        <v>93</v>
      </c>
      <c r="G62" s="221"/>
      <c r="H62" s="221"/>
      <c r="I62" s="221" t="s">
        <v>46</v>
      </c>
      <c r="J62" s="221" t="s">
        <v>59</v>
      </c>
      <c r="K62" s="221">
        <v>120</v>
      </c>
      <c r="L62" s="221" t="s">
        <v>48</v>
      </c>
      <c r="M62" s="221" t="s">
        <v>103</v>
      </c>
      <c r="N62" s="221" t="s">
        <v>52</v>
      </c>
      <c r="O62" s="221" t="s">
        <v>53</v>
      </c>
      <c r="P62" s="221" t="s">
        <v>41</v>
      </c>
      <c r="Q62" s="221"/>
      <c r="R62" s="221" t="s">
        <v>113</v>
      </c>
      <c r="S62" s="221"/>
      <c r="T62" s="221"/>
      <c r="U62" s="221"/>
      <c r="V62" s="221" t="s">
        <v>32</v>
      </c>
      <c r="W62" s="221" t="s">
        <v>213</v>
      </c>
      <c r="X62" s="221" t="s">
        <v>46</v>
      </c>
      <c r="Y62" s="221" t="s">
        <v>214</v>
      </c>
      <c r="Z62" s="221" t="s">
        <v>215</v>
      </c>
      <c r="AA62" s="221">
        <v>1</v>
      </c>
      <c r="AB62" s="221" t="s">
        <v>216</v>
      </c>
      <c r="AC62" s="221">
        <v>250</v>
      </c>
      <c r="AD62" s="221" t="s">
        <v>116</v>
      </c>
      <c r="AE62" s="221"/>
    </row>
    <row r="63" spans="1:31" ht="15" customHeight="1" x14ac:dyDescent="0.25">
      <c r="A63" s="221" t="s">
        <v>722</v>
      </c>
      <c r="B63" s="221" t="s">
        <v>161</v>
      </c>
      <c r="C63" s="221">
        <v>8.5749999999999993E-2</v>
      </c>
      <c r="D63" s="221" t="s">
        <v>110</v>
      </c>
      <c r="E63" s="221">
        <v>10</v>
      </c>
      <c r="F63" s="221" t="s">
        <v>93</v>
      </c>
      <c r="G63" s="221"/>
      <c r="H63" s="221"/>
      <c r="I63" s="221" t="s">
        <v>46</v>
      </c>
      <c r="J63" s="221" t="s">
        <v>59</v>
      </c>
      <c r="K63" s="221">
        <v>120</v>
      </c>
      <c r="L63" s="221" t="s">
        <v>34</v>
      </c>
      <c r="M63" s="221" t="s">
        <v>103</v>
      </c>
      <c r="N63" s="221" t="s">
        <v>52</v>
      </c>
      <c r="O63" s="221" t="s">
        <v>53</v>
      </c>
      <c r="P63" s="221" t="s">
        <v>41</v>
      </c>
      <c r="Q63" s="221" t="s">
        <v>42</v>
      </c>
      <c r="R63" s="221" t="s">
        <v>113</v>
      </c>
      <c r="S63" s="221" t="s">
        <v>181</v>
      </c>
      <c r="T63" s="221"/>
      <c r="U63" s="221"/>
      <c r="V63" s="221" t="s">
        <v>32</v>
      </c>
      <c r="W63" s="221">
        <v>0.01</v>
      </c>
      <c r="X63" s="221" t="s">
        <v>46</v>
      </c>
      <c r="Y63" s="221">
        <v>7010</v>
      </c>
      <c r="Z63" s="221" t="s">
        <v>716</v>
      </c>
      <c r="AA63" s="221">
        <v>1</v>
      </c>
      <c r="AB63" s="221" t="s">
        <v>127</v>
      </c>
      <c r="AC63" s="221">
        <v>696</v>
      </c>
      <c r="AD63" s="221" t="s">
        <v>117</v>
      </c>
      <c r="AE63" s="221"/>
    </row>
    <row r="64" spans="1:31" ht="15" customHeight="1" x14ac:dyDescent="0.25">
      <c r="A64" s="221" t="s">
        <v>1107</v>
      </c>
      <c r="B64" s="221" t="s">
        <v>161</v>
      </c>
      <c r="C64" s="221">
        <v>0.112</v>
      </c>
      <c r="D64" s="221" t="s">
        <v>110</v>
      </c>
      <c r="E64" s="221">
        <v>10</v>
      </c>
      <c r="F64" s="221" t="s">
        <v>93</v>
      </c>
      <c r="G64" s="221"/>
      <c r="H64" s="221"/>
      <c r="I64" s="221" t="s">
        <v>32</v>
      </c>
      <c r="J64" s="221" t="s">
        <v>59</v>
      </c>
      <c r="K64" s="221">
        <v>60</v>
      </c>
      <c r="L64" s="221" t="s">
        <v>48</v>
      </c>
      <c r="M64" s="221" t="s">
        <v>103</v>
      </c>
      <c r="N64" s="221" t="s">
        <v>52</v>
      </c>
      <c r="O64" s="221" t="s">
        <v>53</v>
      </c>
      <c r="P64" s="221" t="s">
        <v>41</v>
      </c>
      <c r="Q64" s="221" t="s">
        <v>42</v>
      </c>
      <c r="R64" s="221" t="s">
        <v>113</v>
      </c>
      <c r="S64" s="221"/>
      <c r="T64" s="221"/>
      <c r="U64" s="221"/>
      <c r="V64" s="221" t="s">
        <v>32</v>
      </c>
      <c r="W64" s="221">
        <v>0.01</v>
      </c>
      <c r="X64" s="221" t="s">
        <v>46</v>
      </c>
      <c r="Y64" s="221" t="s">
        <v>230</v>
      </c>
      <c r="Z64" s="221" t="s">
        <v>1087</v>
      </c>
      <c r="AA64" s="221">
        <v>1</v>
      </c>
      <c r="AB64" s="221" t="s">
        <v>1088</v>
      </c>
      <c r="AC64" s="221">
        <v>350</v>
      </c>
      <c r="AD64" s="221" t="s">
        <v>116</v>
      </c>
      <c r="AE64" s="221"/>
    </row>
    <row r="65" spans="1:31" ht="15" customHeight="1" x14ac:dyDescent="0.25">
      <c r="A65" s="221" t="s">
        <v>776</v>
      </c>
      <c r="B65" s="221" t="s">
        <v>161</v>
      </c>
      <c r="C65" s="221">
        <v>0.109</v>
      </c>
      <c r="D65" s="221" t="s">
        <v>111</v>
      </c>
      <c r="E65" s="221">
        <v>10</v>
      </c>
      <c r="F65" s="221" t="s">
        <v>93</v>
      </c>
      <c r="G65" s="221"/>
      <c r="H65" s="221"/>
      <c r="I65" s="221" t="s">
        <v>46</v>
      </c>
      <c r="J65" s="221" t="s">
        <v>59</v>
      </c>
      <c r="K65" s="221">
        <v>300</v>
      </c>
      <c r="L65" s="221" t="s">
        <v>48</v>
      </c>
      <c r="M65" s="221" t="s">
        <v>103</v>
      </c>
      <c r="N65" s="221" t="s">
        <v>52</v>
      </c>
      <c r="O65" s="221" t="s">
        <v>53</v>
      </c>
      <c r="P65" s="221" t="s">
        <v>66</v>
      </c>
      <c r="Q65" s="221" t="s">
        <v>42</v>
      </c>
      <c r="R65" s="221" t="s">
        <v>113</v>
      </c>
      <c r="S65" s="221">
        <v>1</v>
      </c>
      <c r="T65" s="221"/>
      <c r="U65" s="221" t="s">
        <v>770</v>
      </c>
      <c r="V65" s="221" t="s">
        <v>32</v>
      </c>
      <c r="W65" s="221">
        <v>0.01</v>
      </c>
      <c r="X65" s="221" t="s">
        <v>46</v>
      </c>
      <c r="Y65" s="221" t="s">
        <v>759</v>
      </c>
      <c r="Z65" s="221" t="s">
        <v>760</v>
      </c>
      <c r="AA65" s="221">
        <v>1</v>
      </c>
      <c r="AB65" s="221" t="s">
        <v>679</v>
      </c>
      <c r="AC65" s="221" t="s">
        <v>761</v>
      </c>
      <c r="AD65" s="221" t="s">
        <v>119</v>
      </c>
      <c r="AE65" s="221"/>
    </row>
    <row r="66" spans="1:31" ht="15" customHeight="1" x14ac:dyDescent="0.25">
      <c r="A66" s="221" t="s">
        <v>668</v>
      </c>
      <c r="B66" s="221" t="s">
        <v>161</v>
      </c>
      <c r="C66" s="221">
        <v>5.5299999999999995E-2</v>
      </c>
      <c r="D66" s="221" t="s">
        <v>109</v>
      </c>
      <c r="E66" s="221">
        <v>10</v>
      </c>
      <c r="F66" s="221" t="s">
        <v>93</v>
      </c>
      <c r="G66" s="221"/>
      <c r="H66" s="221"/>
      <c r="I66" s="221" t="s">
        <v>46</v>
      </c>
      <c r="J66" s="221" t="s">
        <v>47</v>
      </c>
      <c r="K66" s="221">
        <v>120</v>
      </c>
      <c r="L66" s="221" t="s">
        <v>48</v>
      </c>
      <c r="M66" s="221" t="s">
        <v>102</v>
      </c>
      <c r="N66" s="221" t="s">
        <v>52</v>
      </c>
      <c r="O66" s="221" t="s">
        <v>53</v>
      </c>
      <c r="P66" s="221" t="s">
        <v>66</v>
      </c>
      <c r="Q66" s="221" t="s">
        <v>42</v>
      </c>
      <c r="R66" s="221" t="s">
        <v>113</v>
      </c>
      <c r="S66" s="221"/>
      <c r="T66" s="221"/>
      <c r="U66" s="221"/>
      <c r="V66" s="221" t="s">
        <v>32</v>
      </c>
      <c r="W66" s="221">
        <v>2E-3</v>
      </c>
      <c r="X66" s="221" t="s">
        <v>46</v>
      </c>
      <c r="Y66" s="221"/>
      <c r="Z66" s="221"/>
      <c r="AA66" s="221"/>
      <c r="AB66" s="221"/>
      <c r="AC66" s="221">
        <v>280</v>
      </c>
      <c r="AD66" s="221" t="s">
        <v>116</v>
      </c>
      <c r="AE66" s="221"/>
    </row>
    <row r="67" spans="1:31" ht="15" customHeight="1" x14ac:dyDescent="0.25">
      <c r="A67" s="221" t="s">
        <v>1275</v>
      </c>
      <c r="B67" s="221" t="s">
        <v>161</v>
      </c>
      <c r="C67" s="221">
        <v>7.46E-2</v>
      </c>
      <c r="D67" s="221" t="s">
        <v>111</v>
      </c>
      <c r="E67" s="221">
        <v>10</v>
      </c>
      <c r="F67" s="221" t="s">
        <v>93</v>
      </c>
      <c r="G67" s="221"/>
      <c r="H67" s="221"/>
      <c r="I67" s="221" t="s">
        <v>46</v>
      </c>
      <c r="J67" s="221" t="s">
        <v>59</v>
      </c>
      <c r="K67" s="221" t="s">
        <v>1277</v>
      </c>
      <c r="L67" s="221" t="s">
        <v>35</v>
      </c>
      <c r="M67" s="221" t="s">
        <v>103</v>
      </c>
      <c r="N67" s="221" t="s">
        <v>52</v>
      </c>
      <c r="O67" s="221" t="s">
        <v>53</v>
      </c>
      <c r="P67" s="221" t="s">
        <v>66</v>
      </c>
      <c r="Q67" s="221" t="s">
        <v>55</v>
      </c>
      <c r="R67" s="221" t="s">
        <v>113</v>
      </c>
      <c r="S67" s="221"/>
      <c r="T67" s="221"/>
      <c r="U67" s="221"/>
      <c r="V67" s="221"/>
      <c r="W67" s="221">
        <v>0.01</v>
      </c>
      <c r="X67" s="221"/>
      <c r="Y67" s="221"/>
      <c r="Z67" s="221"/>
      <c r="AA67" s="221">
        <v>10</v>
      </c>
      <c r="AB67" s="221"/>
      <c r="AC67" s="221"/>
      <c r="AD67" s="221"/>
      <c r="AE67" s="221"/>
    </row>
    <row r="68" spans="1:31" ht="15" customHeight="1" x14ac:dyDescent="0.25">
      <c r="A68" s="221" t="s">
        <v>1075</v>
      </c>
      <c r="B68" s="221" t="s">
        <v>161</v>
      </c>
      <c r="C68" s="221">
        <v>9.8000000000000004E-2</v>
      </c>
      <c r="D68" s="221" t="s">
        <v>111</v>
      </c>
      <c r="E68" s="221">
        <v>10</v>
      </c>
      <c r="F68" s="221" t="s">
        <v>93</v>
      </c>
      <c r="G68" s="221"/>
      <c r="H68" s="221"/>
      <c r="I68" s="221" t="s">
        <v>46</v>
      </c>
      <c r="J68" s="221" t="s">
        <v>59</v>
      </c>
      <c r="K68" s="221">
        <v>900</v>
      </c>
      <c r="L68" s="221" t="s">
        <v>48</v>
      </c>
      <c r="M68" s="221" t="s">
        <v>103</v>
      </c>
      <c r="N68" s="221" t="s">
        <v>39</v>
      </c>
      <c r="O68" s="221" t="s">
        <v>76</v>
      </c>
      <c r="P68" s="221" t="s">
        <v>41</v>
      </c>
      <c r="Q68" s="221" t="s">
        <v>42</v>
      </c>
      <c r="R68" s="221" t="s">
        <v>113</v>
      </c>
      <c r="S68" s="221">
        <v>10</v>
      </c>
      <c r="T68" s="221"/>
      <c r="U68" s="221" t="s">
        <v>322</v>
      </c>
      <c r="V68" s="221" t="s">
        <v>32</v>
      </c>
      <c r="W68" s="221">
        <v>5.0000000000000001E-3</v>
      </c>
      <c r="X68" s="221" t="s">
        <v>32</v>
      </c>
      <c r="Y68" s="221" t="s">
        <v>1076</v>
      </c>
      <c r="Z68" s="221" t="s">
        <v>1077</v>
      </c>
      <c r="AA68" s="221">
        <v>5</v>
      </c>
      <c r="AB68" s="221" t="s">
        <v>1078</v>
      </c>
      <c r="AC68" s="221">
        <v>830</v>
      </c>
      <c r="AD68" s="221" t="s">
        <v>116</v>
      </c>
      <c r="AE68" s="221"/>
    </row>
    <row r="69" spans="1:31" ht="15" customHeight="1" x14ac:dyDescent="0.25">
      <c r="A69" s="221" t="s">
        <v>715</v>
      </c>
      <c r="B69" s="221" t="s">
        <v>161</v>
      </c>
      <c r="C69" s="221">
        <v>8.7099999999999997E-2</v>
      </c>
      <c r="D69" s="221" t="s">
        <v>693</v>
      </c>
      <c r="E69" s="221">
        <v>10</v>
      </c>
      <c r="F69" s="221" t="s">
        <v>93</v>
      </c>
      <c r="G69" s="221"/>
      <c r="H69" s="221"/>
      <c r="I69" s="221" t="s">
        <v>32</v>
      </c>
      <c r="J69" s="221" t="s">
        <v>59</v>
      </c>
      <c r="K69" s="221">
        <v>600</v>
      </c>
      <c r="L69" s="221" t="s">
        <v>48</v>
      </c>
      <c r="M69" s="221" t="s">
        <v>103</v>
      </c>
      <c r="N69" s="221" t="s">
        <v>63</v>
      </c>
      <c r="O69" s="221"/>
      <c r="P69" s="221"/>
      <c r="Q69" s="221"/>
      <c r="R69" s="221" t="s">
        <v>113</v>
      </c>
      <c r="S69" s="221">
        <v>2</v>
      </c>
      <c r="T69" s="221"/>
      <c r="U69" s="221"/>
      <c r="V69" s="221" t="s">
        <v>32</v>
      </c>
      <c r="W69" s="221" t="s">
        <v>397</v>
      </c>
      <c r="X69" s="221" t="s">
        <v>46</v>
      </c>
      <c r="Y69" s="221" t="s">
        <v>699</v>
      </c>
      <c r="Z69" s="221" t="s">
        <v>700</v>
      </c>
      <c r="AA69" s="221">
        <v>1</v>
      </c>
      <c r="AB69" s="221" t="s">
        <v>701</v>
      </c>
      <c r="AC69" s="221">
        <v>80</v>
      </c>
      <c r="AD69" s="221" t="s">
        <v>116</v>
      </c>
      <c r="AE69" s="221"/>
    </row>
    <row r="70" spans="1:31" ht="15" customHeight="1" x14ac:dyDescent="0.25">
      <c r="A70" s="221" t="s">
        <v>1140</v>
      </c>
      <c r="B70" s="221" t="s">
        <v>161</v>
      </c>
      <c r="C70" s="221">
        <v>8.2000000000000003E-2</v>
      </c>
      <c r="D70" s="221" t="s">
        <v>111</v>
      </c>
      <c r="E70" s="221">
        <v>10</v>
      </c>
      <c r="F70" s="221" t="s">
        <v>93</v>
      </c>
      <c r="G70" s="221"/>
      <c r="H70" s="221"/>
      <c r="I70" s="221" t="s">
        <v>46</v>
      </c>
      <c r="J70" s="221" t="s">
        <v>47</v>
      </c>
      <c r="K70" s="221">
        <v>180</v>
      </c>
      <c r="L70" s="221" t="s">
        <v>34</v>
      </c>
      <c r="M70" s="221" t="s">
        <v>102</v>
      </c>
      <c r="N70" s="221" t="s">
        <v>52</v>
      </c>
      <c r="O70" s="221" t="s">
        <v>53</v>
      </c>
      <c r="P70" s="221" t="s">
        <v>66</v>
      </c>
      <c r="Q70" s="221" t="s">
        <v>42</v>
      </c>
      <c r="R70" s="221" t="s">
        <v>113</v>
      </c>
      <c r="S70" s="221">
        <v>0</v>
      </c>
      <c r="T70" s="221"/>
      <c r="U70" s="221" t="s">
        <v>165</v>
      </c>
      <c r="V70" s="221" t="s">
        <v>32</v>
      </c>
      <c r="W70" s="221">
        <v>2E-3</v>
      </c>
      <c r="X70" s="221" t="s">
        <v>46</v>
      </c>
      <c r="Y70" s="221" t="s">
        <v>1127</v>
      </c>
      <c r="Z70" s="221" t="s">
        <v>1122</v>
      </c>
      <c r="AA70" s="221">
        <v>2</v>
      </c>
      <c r="AB70" s="221" t="s">
        <v>526</v>
      </c>
      <c r="AC70" s="221">
        <v>450</v>
      </c>
      <c r="AD70" s="221" t="s">
        <v>116</v>
      </c>
      <c r="AE70" s="221"/>
    </row>
    <row r="71" spans="1:31" ht="15" customHeight="1" x14ac:dyDescent="0.25">
      <c r="A71" s="221" t="s">
        <v>870</v>
      </c>
      <c r="B71" s="221" t="s">
        <v>161</v>
      </c>
      <c r="C71" s="221">
        <v>1.7999999999999999E-2</v>
      </c>
      <c r="D71" s="221" t="s">
        <v>111</v>
      </c>
      <c r="E71" s="221">
        <v>10</v>
      </c>
      <c r="F71" s="221" t="s">
        <v>93</v>
      </c>
      <c r="G71" s="221"/>
      <c r="H71" s="221"/>
      <c r="I71" s="221" t="s">
        <v>46</v>
      </c>
      <c r="J71" s="221" t="s">
        <v>59</v>
      </c>
      <c r="K71" s="221">
        <v>60</v>
      </c>
      <c r="L71" s="221" t="s">
        <v>48</v>
      </c>
      <c r="M71" s="221" t="s">
        <v>103</v>
      </c>
      <c r="N71" s="221" t="s">
        <v>39</v>
      </c>
      <c r="O71" s="221" t="s">
        <v>89</v>
      </c>
      <c r="P71" s="221" t="s">
        <v>41</v>
      </c>
      <c r="Q71" s="221"/>
      <c r="R71" s="221" t="s">
        <v>113</v>
      </c>
      <c r="S71" s="221"/>
      <c r="T71" s="221"/>
      <c r="U71" s="221"/>
      <c r="V71" s="221" t="s">
        <v>32</v>
      </c>
      <c r="W71" s="221">
        <v>5.0000000000000001E-3</v>
      </c>
      <c r="X71" s="221" t="s">
        <v>32</v>
      </c>
      <c r="Y71" s="221" t="s">
        <v>866</v>
      </c>
      <c r="Z71" s="221"/>
      <c r="AA71" s="221">
        <v>1</v>
      </c>
      <c r="AB71" s="221"/>
      <c r="AC71" s="221">
        <v>1126</v>
      </c>
      <c r="AD71" s="221" t="s">
        <v>116</v>
      </c>
      <c r="AE71" s="221"/>
    </row>
    <row r="72" spans="1:31" ht="15" customHeight="1" x14ac:dyDescent="0.25">
      <c r="A72" s="221" t="s">
        <v>870</v>
      </c>
      <c r="B72" s="221" t="s">
        <v>161</v>
      </c>
      <c r="C72" s="221">
        <v>0.02</v>
      </c>
      <c r="D72" s="221" t="s">
        <v>111</v>
      </c>
      <c r="E72" s="221">
        <v>10</v>
      </c>
      <c r="F72" s="221" t="s">
        <v>93</v>
      </c>
      <c r="G72" s="221"/>
      <c r="H72" s="221"/>
      <c r="I72" s="221" t="s">
        <v>46</v>
      </c>
      <c r="J72" s="221" t="s">
        <v>59</v>
      </c>
      <c r="K72" s="221">
        <v>60</v>
      </c>
      <c r="L72" s="221" t="s">
        <v>48</v>
      </c>
      <c r="M72" s="221" t="s">
        <v>103</v>
      </c>
      <c r="N72" s="221" t="s">
        <v>39</v>
      </c>
      <c r="O72" s="221" t="s">
        <v>89</v>
      </c>
      <c r="P72" s="221" t="s">
        <v>41</v>
      </c>
      <c r="Q72" s="221"/>
      <c r="R72" s="221" t="s">
        <v>113</v>
      </c>
      <c r="S72" s="221"/>
      <c r="T72" s="221"/>
      <c r="U72" s="221"/>
      <c r="V72" s="221" t="s">
        <v>32</v>
      </c>
      <c r="W72" s="221">
        <v>5.0000000000000001E-3</v>
      </c>
      <c r="X72" s="221" t="s">
        <v>32</v>
      </c>
      <c r="Y72" s="221" t="s">
        <v>866</v>
      </c>
      <c r="Z72" s="221"/>
      <c r="AA72" s="221">
        <v>1</v>
      </c>
      <c r="AB72" s="221"/>
      <c r="AC72" s="221">
        <v>1126</v>
      </c>
      <c r="AD72" s="221" t="s">
        <v>116</v>
      </c>
      <c r="AE72" s="221"/>
    </row>
    <row r="73" spans="1:31" ht="15" customHeight="1" x14ac:dyDescent="0.25">
      <c r="A73" s="221" t="s">
        <v>497</v>
      </c>
      <c r="B73" s="221" t="s">
        <v>161</v>
      </c>
      <c r="C73" s="221">
        <v>4.53E-2</v>
      </c>
      <c r="D73" s="221" t="s">
        <v>109</v>
      </c>
      <c r="E73" s="221">
        <v>10</v>
      </c>
      <c r="F73" s="221" t="s">
        <v>93</v>
      </c>
      <c r="G73" s="221"/>
      <c r="H73" s="221"/>
      <c r="I73" s="221" t="s">
        <v>46</v>
      </c>
      <c r="J73" s="221" t="s">
        <v>59</v>
      </c>
      <c r="K73" s="221">
        <v>180</v>
      </c>
      <c r="L73" s="221" t="s">
        <v>48</v>
      </c>
      <c r="M73" s="221" t="s">
        <v>103</v>
      </c>
      <c r="N73" s="221" t="s">
        <v>39</v>
      </c>
      <c r="O73" s="221" t="s">
        <v>65</v>
      </c>
      <c r="P73" s="221" t="s">
        <v>41</v>
      </c>
      <c r="Q73" s="221"/>
      <c r="R73" s="221" t="s">
        <v>113</v>
      </c>
      <c r="S73" s="221">
        <v>3</v>
      </c>
      <c r="T73" s="221"/>
      <c r="U73" s="221" t="s">
        <v>511</v>
      </c>
      <c r="V73" s="221" t="s">
        <v>32</v>
      </c>
      <c r="W73" s="221" t="s">
        <v>397</v>
      </c>
      <c r="X73" s="221" t="s">
        <v>46</v>
      </c>
      <c r="Y73" s="221" t="s">
        <v>512</v>
      </c>
      <c r="Z73" s="221" t="s">
        <v>513</v>
      </c>
      <c r="AA73" s="221">
        <v>3</v>
      </c>
      <c r="AB73" s="221" t="s">
        <v>514</v>
      </c>
      <c r="AC73" s="221">
        <v>170</v>
      </c>
      <c r="AD73" s="221" t="s">
        <v>116</v>
      </c>
      <c r="AE73" s="221"/>
    </row>
    <row r="74" spans="1:31" ht="15" customHeight="1" x14ac:dyDescent="0.25">
      <c r="A74" s="221" t="s">
        <v>1256</v>
      </c>
      <c r="B74" s="221" t="s">
        <v>161</v>
      </c>
      <c r="C74" s="221">
        <v>6.4000000000000001E-2</v>
      </c>
      <c r="D74" s="221" t="s">
        <v>111</v>
      </c>
      <c r="E74" s="221">
        <v>10</v>
      </c>
      <c r="F74" s="221" t="s">
        <v>93</v>
      </c>
      <c r="G74" s="221"/>
      <c r="H74" s="221"/>
      <c r="I74" s="221" t="s">
        <v>46</v>
      </c>
      <c r="J74" s="221" t="s">
        <v>59</v>
      </c>
      <c r="K74" s="221">
        <v>180</v>
      </c>
      <c r="L74" s="221" t="s">
        <v>48</v>
      </c>
      <c r="M74" s="221" t="s">
        <v>103</v>
      </c>
      <c r="N74" s="221" t="s">
        <v>52</v>
      </c>
      <c r="O74" s="221" t="s">
        <v>53</v>
      </c>
      <c r="P74" s="221" t="s">
        <v>41</v>
      </c>
      <c r="Q74" s="221" t="s">
        <v>42</v>
      </c>
      <c r="R74" s="221" t="s">
        <v>113</v>
      </c>
      <c r="S74" s="221">
        <v>6</v>
      </c>
      <c r="T74" s="221"/>
      <c r="U74" s="221"/>
      <c r="V74" s="221" t="s">
        <v>32</v>
      </c>
      <c r="W74" s="221">
        <v>5.0000000000000001E-3</v>
      </c>
      <c r="X74" s="221" t="s">
        <v>46</v>
      </c>
      <c r="Y74" s="221" t="s">
        <v>1253</v>
      </c>
      <c r="Z74" s="221"/>
      <c r="AA74" s="221"/>
      <c r="AB74" s="221"/>
      <c r="AC74" s="221"/>
      <c r="AD74" s="221"/>
      <c r="AE74" s="22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A261-AEA4-4FAE-9B39-49FC64E328ED}">
  <dimension ref="A1:AE73"/>
  <sheetViews>
    <sheetView workbookViewId="0">
      <selection activeCell="B12" sqref="B12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121</v>
      </c>
      <c r="C2" s="221">
        <v>1.3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121</v>
      </c>
      <c r="C3" s="221">
        <v>1.1000000000000001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121</v>
      </c>
      <c r="C4" s="221">
        <v>1.1000000000000001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429</v>
      </c>
      <c r="Z4" s="221"/>
      <c r="AA4" s="221">
        <v>10</v>
      </c>
      <c r="AB4" s="221" t="s">
        <v>430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121</v>
      </c>
      <c r="C5" s="221">
        <v>1.7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5</v>
      </c>
      <c r="AB5" s="221"/>
      <c r="AC5" s="221"/>
      <c r="AD5" s="221"/>
      <c r="AE5" s="221"/>
    </row>
    <row r="6" spans="1:31" ht="15" customHeight="1" x14ac:dyDescent="0.25">
      <c r="A6" s="221" t="s">
        <v>600</v>
      </c>
      <c r="B6" s="221" t="s">
        <v>121</v>
      </c>
      <c r="C6" s="221">
        <v>1.5</v>
      </c>
      <c r="D6" s="221" t="s">
        <v>108</v>
      </c>
      <c r="E6" s="221">
        <v>15</v>
      </c>
      <c r="F6" s="221" t="s">
        <v>93</v>
      </c>
      <c r="G6" s="221"/>
      <c r="H6" s="221"/>
      <c r="I6" s="221" t="s">
        <v>46</v>
      </c>
      <c r="J6" s="221" t="s">
        <v>70</v>
      </c>
      <c r="K6" s="221">
        <v>904</v>
      </c>
      <c r="L6" s="221" t="s">
        <v>34</v>
      </c>
      <c r="M6" s="221" t="s">
        <v>102</v>
      </c>
      <c r="N6" s="221" t="s">
        <v>52</v>
      </c>
      <c r="O6" s="221" t="s">
        <v>88</v>
      </c>
      <c r="P6" s="221" t="s">
        <v>66</v>
      </c>
      <c r="Q6" s="221" t="s">
        <v>42</v>
      </c>
      <c r="R6" s="221" t="s">
        <v>113</v>
      </c>
      <c r="S6" s="221">
        <v>5</v>
      </c>
      <c r="T6" s="221"/>
      <c r="U6" s="221" t="s">
        <v>603</v>
      </c>
      <c r="V6" s="221" t="s">
        <v>32</v>
      </c>
      <c r="W6" s="221">
        <v>5.0000000000000001E-3</v>
      </c>
      <c r="X6" s="221" t="s">
        <v>46</v>
      </c>
      <c r="Y6" s="221" t="s">
        <v>604</v>
      </c>
      <c r="Z6" s="221" t="s">
        <v>611</v>
      </c>
      <c r="AA6" s="221">
        <v>0.5</v>
      </c>
      <c r="AB6" s="221" t="s">
        <v>606</v>
      </c>
      <c r="AC6" s="221">
        <v>380</v>
      </c>
      <c r="AD6" s="221" t="s">
        <v>116</v>
      </c>
      <c r="AE6" s="221"/>
    </row>
    <row r="7" spans="1:31" ht="15" customHeight="1" x14ac:dyDescent="0.25">
      <c r="A7" s="221" t="s">
        <v>164</v>
      </c>
      <c r="B7" s="221" t="s">
        <v>121</v>
      </c>
      <c r="C7" s="229">
        <v>1.2</v>
      </c>
      <c r="D7" s="221" t="s">
        <v>109</v>
      </c>
      <c r="E7" s="221">
        <v>10</v>
      </c>
      <c r="F7" s="221" t="s">
        <v>122</v>
      </c>
      <c r="G7" s="221"/>
      <c r="H7" s="221"/>
      <c r="I7" s="221" t="s">
        <v>46</v>
      </c>
      <c r="J7" s="221" t="s">
        <v>59</v>
      </c>
      <c r="K7" s="221">
        <v>300</v>
      </c>
      <c r="L7" s="221" t="s">
        <v>123</v>
      </c>
      <c r="M7" s="221" t="s">
        <v>102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>
        <v>0</v>
      </c>
      <c r="T7" s="221"/>
      <c r="U7" s="221" t="s">
        <v>124</v>
      </c>
      <c r="V7" s="221" t="s">
        <v>32</v>
      </c>
      <c r="W7" s="221">
        <v>1E-3</v>
      </c>
      <c r="X7" s="221" t="s">
        <v>46</v>
      </c>
      <c r="Y7" s="221" t="s">
        <v>125</v>
      </c>
      <c r="Z7" s="221" t="s">
        <v>126</v>
      </c>
      <c r="AA7" s="221">
        <v>1</v>
      </c>
      <c r="AB7" s="221" t="s">
        <v>127</v>
      </c>
      <c r="AC7" s="221">
        <v>13</v>
      </c>
      <c r="AD7" s="221" t="s">
        <v>116</v>
      </c>
      <c r="AE7" s="221"/>
    </row>
    <row r="8" spans="1:31" ht="15" customHeight="1" x14ac:dyDescent="0.25">
      <c r="A8" s="221" t="s">
        <v>350</v>
      </c>
      <c r="B8" s="221" t="s">
        <v>121</v>
      </c>
      <c r="C8" s="221">
        <v>1.26125</v>
      </c>
      <c r="D8" s="221" t="s">
        <v>110</v>
      </c>
      <c r="E8" s="221">
        <v>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180</v>
      </c>
      <c r="L8" s="221" t="s">
        <v>34</v>
      </c>
      <c r="M8" s="221" t="s">
        <v>102</v>
      </c>
      <c r="N8" s="221" t="s">
        <v>52</v>
      </c>
      <c r="O8" s="221" t="s">
        <v>53</v>
      </c>
      <c r="P8" s="221" t="s">
        <v>66</v>
      </c>
      <c r="Q8" s="221" t="s">
        <v>42</v>
      </c>
      <c r="R8" s="221" t="s">
        <v>113</v>
      </c>
      <c r="S8" s="221">
        <v>0.1</v>
      </c>
      <c r="T8" s="221"/>
      <c r="U8" s="221" t="s">
        <v>357</v>
      </c>
      <c r="V8" s="221" t="s">
        <v>32</v>
      </c>
      <c r="W8" s="221">
        <v>0.01</v>
      </c>
      <c r="X8" s="221" t="s">
        <v>46</v>
      </c>
      <c r="Y8" s="221" t="s">
        <v>295</v>
      </c>
      <c r="Z8" s="221" t="s">
        <v>352</v>
      </c>
      <c r="AA8" s="221">
        <v>2</v>
      </c>
      <c r="AB8" s="221" t="s">
        <v>127</v>
      </c>
      <c r="AC8" s="221" t="s">
        <v>353</v>
      </c>
      <c r="AD8" s="221" t="s">
        <v>116</v>
      </c>
      <c r="AE8" s="221"/>
    </row>
    <row r="9" spans="1:31" ht="15" customHeight="1" x14ac:dyDescent="0.25">
      <c r="A9" s="221" t="s">
        <v>211</v>
      </c>
      <c r="B9" s="221" t="s">
        <v>121</v>
      </c>
      <c r="C9" s="221">
        <v>1.0024999999999999</v>
      </c>
      <c r="D9" s="221" t="s">
        <v>109</v>
      </c>
      <c r="E9" s="221">
        <v>15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600</v>
      </c>
      <c r="L9" s="221" t="s">
        <v>34</v>
      </c>
      <c r="M9" s="221" t="s">
        <v>102</v>
      </c>
      <c r="N9" s="221" t="s">
        <v>52</v>
      </c>
      <c r="O9" s="221" t="s">
        <v>89</v>
      </c>
      <c r="P9" s="221" t="s">
        <v>66</v>
      </c>
      <c r="Q9" s="221" t="s">
        <v>42</v>
      </c>
      <c r="R9" s="221" t="s">
        <v>113</v>
      </c>
      <c r="S9" s="221" t="s">
        <v>181</v>
      </c>
      <c r="T9" s="221" t="s">
        <v>182</v>
      </c>
      <c r="U9" s="221" t="s">
        <v>183</v>
      </c>
      <c r="V9" s="221" t="s">
        <v>32</v>
      </c>
      <c r="W9" s="221">
        <v>5.0000000000000001E-3</v>
      </c>
      <c r="X9" s="221" t="s">
        <v>32</v>
      </c>
      <c r="Y9" s="221" t="s">
        <v>184</v>
      </c>
      <c r="Z9" s="221" t="s">
        <v>185</v>
      </c>
      <c r="AA9" s="221">
        <v>5</v>
      </c>
      <c r="AB9" s="221" t="s">
        <v>186</v>
      </c>
      <c r="AC9" s="221">
        <v>320</v>
      </c>
      <c r="AD9" s="221" t="s">
        <v>116</v>
      </c>
      <c r="AE9" s="221"/>
    </row>
    <row r="10" spans="1:31" ht="15" customHeight="1" x14ac:dyDescent="0.25">
      <c r="A10" s="221" t="s">
        <v>1261</v>
      </c>
      <c r="B10" s="221" t="s">
        <v>121</v>
      </c>
      <c r="C10" s="221">
        <v>1.1000000000000001</v>
      </c>
      <c r="D10" s="221" t="s">
        <v>111</v>
      </c>
      <c r="E10" s="221">
        <v>10</v>
      </c>
      <c r="F10" s="221" t="s">
        <v>96</v>
      </c>
      <c r="G10" s="221"/>
      <c r="H10" s="221"/>
      <c r="I10" s="221" t="s">
        <v>32</v>
      </c>
      <c r="J10" s="221" t="s">
        <v>59</v>
      </c>
      <c r="K10" s="221">
        <v>18</v>
      </c>
      <c r="L10" s="221" t="s">
        <v>71</v>
      </c>
      <c r="M10" s="221"/>
      <c r="N10" s="221"/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1257</v>
      </c>
      <c r="V10" s="221" t="s">
        <v>32</v>
      </c>
      <c r="W10" s="221">
        <v>0.01</v>
      </c>
      <c r="X10" s="221" t="s">
        <v>46</v>
      </c>
      <c r="Y10" s="221" t="s">
        <v>778</v>
      </c>
      <c r="Z10" s="221" t="s">
        <v>220</v>
      </c>
      <c r="AA10" s="221">
        <v>2</v>
      </c>
      <c r="AB10" s="221" t="s">
        <v>127</v>
      </c>
      <c r="AC10" s="221">
        <v>393</v>
      </c>
      <c r="AD10" s="221" t="s">
        <v>116</v>
      </c>
      <c r="AE10" s="221"/>
    </row>
    <row r="11" spans="1:31" ht="15" customHeight="1" x14ac:dyDescent="0.25">
      <c r="A11" s="221" t="s">
        <v>1191</v>
      </c>
      <c r="B11" s="221" t="s">
        <v>121</v>
      </c>
      <c r="C11" s="221"/>
      <c r="D11" s="221"/>
      <c r="E11" s="221">
        <v>10</v>
      </c>
      <c r="F11" s="221" t="s">
        <v>93</v>
      </c>
      <c r="G11" s="221"/>
      <c r="H11" s="221"/>
      <c r="I11" s="221" t="s">
        <v>46</v>
      </c>
      <c r="J11" s="221" t="s">
        <v>47</v>
      </c>
      <c r="K11" s="221">
        <v>60</v>
      </c>
      <c r="L11" s="221" t="s">
        <v>71</v>
      </c>
      <c r="M11" s="221" t="s">
        <v>102</v>
      </c>
      <c r="N11" s="221" t="s">
        <v>39</v>
      </c>
      <c r="O11" s="221" t="s">
        <v>90</v>
      </c>
      <c r="P11" s="221" t="s">
        <v>66</v>
      </c>
      <c r="Q11" s="221" t="s">
        <v>42</v>
      </c>
      <c r="R11" s="221" t="s">
        <v>113</v>
      </c>
      <c r="S11" s="221">
        <v>24.69303</v>
      </c>
      <c r="T11" s="221">
        <v>5</v>
      </c>
      <c r="U11" s="221"/>
      <c r="V11" s="221" t="s">
        <v>32</v>
      </c>
      <c r="W11" s="221">
        <v>5.0000000000000001E-3</v>
      </c>
      <c r="X11" s="221" t="s">
        <v>32</v>
      </c>
      <c r="Y11" s="221" t="s">
        <v>1192</v>
      </c>
      <c r="Z11" s="221" t="s">
        <v>1193</v>
      </c>
      <c r="AA11" s="221">
        <v>5</v>
      </c>
      <c r="AB11" s="221" t="s">
        <v>802</v>
      </c>
      <c r="AC11" s="221">
        <v>900</v>
      </c>
      <c r="AD11" s="221" t="s">
        <v>119</v>
      </c>
      <c r="AE11" s="221"/>
    </row>
    <row r="12" spans="1:31" ht="15" customHeight="1" x14ac:dyDescent="0.25">
      <c r="A12" s="221" t="s">
        <v>975</v>
      </c>
      <c r="B12" s="221" t="s">
        <v>121</v>
      </c>
      <c r="C12" s="221">
        <v>0.75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60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0.01</v>
      </c>
      <c r="X12" s="221" t="s">
        <v>46</v>
      </c>
      <c r="Y12" s="221" t="s">
        <v>966</v>
      </c>
      <c r="Z12" s="221" t="s">
        <v>967</v>
      </c>
      <c r="AA12" s="221">
        <v>5</v>
      </c>
      <c r="AB12" s="221" t="s">
        <v>482</v>
      </c>
      <c r="AC12" s="221">
        <v>750</v>
      </c>
      <c r="AD12" s="221" t="s">
        <v>120</v>
      </c>
      <c r="AE12" s="221"/>
    </row>
    <row r="13" spans="1:31" ht="15" customHeight="1" x14ac:dyDescent="0.25">
      <c r="A13" s="221" t="s">
        <v>975</v>
      </c>
      <c r="B13" s="221" t="s">
        <v>121</v>
      </c>
      <c r="C13" s="221"/>
      <c r="D13" s="221"/>
      <c r="E13" s="221">
        <v>10</v>
      </c>
      <c r="F13" s="221" t="s">
        <v>93</v>
      </c>
      <c r="G13" s="221"/>
      <c r="H13" s="221"/>
      <c r="I13" s="221" t="s">
        <v>46</v>
      </c>
      <c r="J13" s="221" t="s">
        <v>59</v>
      </c>
      <c r="K13" s="221">
        <v>60</v>
      </c>
      <c r="L13" s="221" t="s">
        <v>48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100</v>
      </c>
      <c r="S13" s="221"/>
      <c r="T13" s="221"/>
      <c r="U13" s="221" t="s">
        <v>165</v>
      </c>
      <c r="V13" s="221" t="s">
        <v>46</v>
      </c>
      <c r="W13" s="221"/>
      <c r="X13" s="221" t="s">
        <v>46</v>
      </c>
      <c r="Y13" s="221" t="s">
        <v>966</v>
      </c>
      <c r="Z13" s="221" t="s">
        <v>967</v>
      </c>
      <c r="AA13" s="221">
        <v>5</v>
      </c>
      <c r="AB13" s="221" t="s">
        <v>482</v>
      </c>
      <c r="AC13" s="221">
        <v>750</v>
      </c>
      <c r="AD13" s="221" t="s">
        <v>120</v>
      </c>
      <c r="AE13" s="221"/>
    </row>
    <row r="14" spans="1:31" ht="15" customHeight="1" x14ac:dyDescent="0.25">
      <c r="A14" s="221" t="s">
        <v>889</v>
      </c>
      <c r="B14" s="221" t="s">
        <v>121</v>
      </c>
      <c r="C14" s="221">
        <v>1.5</v>
      </c>
      <c r="D14" s="221" t="s">
        <v>109</v>
      </c>
      <c r="E14" s="221">
        <v>10</v>
      </c>
      <c r="F14" s="221" t="s">
        <v>93</v>
      </c>
      <c r="G14" s="221"/>
      <c r="H14" s="221"/>
      <c r="I14" s="221" t="s">
        <v>46</v>
      </c>
      <c r="J14" s="221" t="s">
        <v>59</v>
      </c>
      <c r="K14" s="221">
        <v>5</v>
      </c>
      <c r="L14" s="221" t="s">
        <v>48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>
        <v>0</v>
      </c>
      <c r="T14" s="221" t="s">
        <v>55</v>
      </c>
      <c r="U14" s="221" t="s">
        <v>890</v>
      </c>
      <c r="V14" s="221" t="s">
        <v>32</v>
      </c>
      <c r="W14" s="221">
        <v>0.01</v>
      </c>
      <c r="X14" s="221" t="s">
        <v>46</v>
      </c>
      <c r="Y14" s="221" t="s">
        <v>410</v>
      </c>
      <c r="Z14" s="221" t="s">
        <v>220</v>
      </c>
      <c r="AA14" s="221">
        <v>10</v>
      </c>
      <c r="AB14" s="221" t="s">
        <v>482</v>
      </c>
      <c r="AC14" s="221">
        <v>750</v>
      </c>
      <c r="AD14" s="221" t="s">
        <v>116</v>
      </c>
      <c r="AE14" s="221"/>
    </row>
    <row r="15" spans="1:31" ht="15" customHeight="1" x14ac:dyDescent="0.25">
      <c r="A15" s="221" t="s">
        <v>888</v>
      </c>
      <c r="B15" s="221" t="s">
        <v>121</v>
      </c>
      <c r="C15" s="221">
        <v>1.0509999999999999</v>
      </c>
      <c r="D15" s="221" t="s">
        <v>111</v>
      </c>
      <c r="E15" s="221">
        <v>5</v>
      </c>
      <c r="F15" s="221" t="s">
        <v>93</v>
      </c>
      <c r="G15" s="221"/>
      <c r="H15" s="221"/>
      <c r="I15" s="221" t="s">
        <v>826</v>
      </c>
      <c r="J15" s="221" t="s">
        <v>59</v>
      </c>
      <c r="K15" s="221">
        <v>240</v>
      </c>
      <c r="L15" s="221" t="s">
        <v>457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/>
      <c r="T15" s="221"/>
      <c r="U15" s="221" t="s">
        <v>165</v>
      </c>
      <c r="V15" s="221" t="s">
        <v>32</v>
      </c>
      <c r="W15" s="221">
        <v>5.0000000000000001E-3</v>
      </c>
      <c r="X15" s="221" t="s">
        <v>415</v>
      </c>
      <c r="Y15" s="221" t="s">
        <v>872</v>
      </c>
      <c r="Z15" s="221" t="s">
        <v>873</v>
      </c>
      <c r="AA15" s="221">
        <v>2</v>
      </c>
      <c r="AB15" s="221" t="s">
        <v>812</v>
      </c>
      <c r="AC15" s="221">
        <v>350</v>
      </c>
      <c r="AD15" s="221" t="s">
        <v>116</v>
      </c>
      <c r="AE15" s="221"/>
    </row>
    <row r="16" spans="1:31" ht="15" customHeight="1" x14ac:dyDescent="0.25">
      <c r="A16" s="221" t="s">
        <v>523</v>
      </c>
      <c r="B16" s="221" t="s">
        <v>121</v>
      </c>
      <c r="C16" s="221">
        <v>1.2150000000000001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32</v>
      </c>
      <c r="J16" s="221" t="s">
        <v>70</v>
      </c>
      <c r="K16" s="221">
        <v>900</v>
      </c>
      <c r="L16" s="221" t="s">
        <v>48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>
        <v>0.06</v>
      </c>
      <c r="T16" s="221"/>
      <c r="U16" s="221" t="s">
        <v>165</v>
      </c>
      <c r="V16" s="221" t="s">
        <v>32</v>
      </c>
      <c r="W16" s="221">
        <v>0.01</v>
      </c>
      <c r="X16" s="221" t="s">
        <v>46</v>
      </c>
      <c r="Y16" s="221" t="s">
        <v>538</v>
      </c>
      <c r="Z16" s="221" t="s">
        <v>528</v>
      </c>
      <c r="AA16" s="221">
        <v>2</v>
      </c>
      <c r="AB16" s="221" t="s">
        <v>482</v>
      </c>
      <c r="AC16" s="221">
        <v>85</v>
      </c>
      <c r="AD16" s="221" t="s">
        <v>116</v>
      </c>
      <c r="AE16" s="221"/>
    </row>
    <row r="17" spans="1:31" ht="15" customHeight="1" x14ac:dyDescent="0.25">
      <c r="A17" s="221" t="s">
        <v>396</v>
      </c>
      <c r="B17" s="221" t="s">
        <v>121</v>
      </c>
      <c r="C17" s="221">
        <v>1692</v>
      </c>
      <c r="D17" s="221" t="s">
        <v>111</v>
      </c>
      <c r="E17" s="221">
        <v>10</v>
      </c>
      <c r="F17" s="221" t="s">
        <v>93</v>
      </c>
      <c r="G17" s="221"/>
      <c r="H17" s="221"/>
      <c r="I17" s="221" t="s">
        <v>32</v>
      </c>
      <c r="J17" s="221" t="s">
        <v>59</v>
      </c>
      <c r="K17" s="221">
        <v>900</v>
      </c>
      <c r="L17" s="221" t="s">
        <v>34</v>
      </c>
      <c r="M17" s="221" t="s">
        <v>102</v>
      </c>
      <c r="N17" s="221" t="s">
        <v>52</v>
      </c>
      <c r="O17" s="221" t="s">
        <v>85</v>
      </c>
      <c r="P17" s="221" t="s">
        <v>66</v>
      </c>
      <c r="Q17" s="221" t="s">
        <v>42</v>
      </c>
      <c r="R17" s="221" t="s">
        <v>113</v>
      </c>
      <c r="S17" s="221"/>
      <c r="T17" s="221"/>
      <c r="U17" s="221"/>
      <c r="V17" s="221" t="s">
        <v>32</v>
      </c>
      <c r="W17" s="221" t="s">
        <v>397</v>
      </c>
      <c r="X17" s="221" t="s">
        <v>32</v>
      </c>
      <c r="Y17" s="221" t="s">
        <v>403</v>
      </c>
      <c r="Z17" s="221" t="s">
        <v>404</v>
      </c>
      <c r="AA17" s="221">
        <v>5</v>
      </c>
      <c r="AB17" s="221" t="s">
        <v>405</v>
      </c>
      <c r="AC17" s="221"/>
      <c r="AD17" s="221" t="s">
        <v>116</v>
      </c>
      <c r="AE17" s="221"/>
    </row>
    <row r="18" spans="1:31" ht="15" customHeight="1" x14ac:dyDescent="0.25">
      <c r="A18" s="221" t="s">
        <v>469</v>
      </c>
      <c r="B18" s="221" t="s">
        <v>121</v>
      </c>
      <c r="C18" s="221">
        <v>0.48399999999999999</v>
      </c>
      <c r="D18" s="221" t="s">
        <v>108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47</v>
      </c>
      <c r="K18" s="221">
        <v>60</v>
      </c>
      <c r="L18" s="221" t="s">
        <v>48</v>
      </c>
      <c r="M18" s="221" t="s">
        <v>103</v>
      </c>
      <c r="N18" s="221" t="s">
        <v>52</v>
      </c>
      <c r="O18" s="221" t="s">
        <v>85</v>
      </c>
      <c r="P18" s="221" t="s">
        <v>41</v>
      </c>
      <c r="Q18" s="221"/>
      <c r="R18" s="221"/>
      <c r="S18" s="221">
        <v>12</v>
      </c>
      <c r="T18" s="221">
        <v>10</v>
      </c>
      <c r="U18" s="221" t="s">
        <v>322</v>
      </c>
      <c r="V18" s="221" t="s">
        <v>32</v>
      </c>
      <c r="W18" s="221">
        <v>0.01</v>
      </c>
      <c r="X18" s="221" t="s">
        <v>32</v>
      </c>
      <c r="Y18" s="221" t="s">
        <v>466</v>
      </c>
      <c r="Z18" s="221" t="s">
        <v>467</v>
      </c>
      <c r="AA18" s="221">
        <v>1</v>
      </c>
      <c r="AB18" s="221" t="s">
        <v>127</v>
      </c>
      <c r="AC18" s="221">
        <v>350</v>
      </c>
      <c r="AD18" s="221" t="s">
        <v>116</v>
      </c>
      <c r="AE18" s="221"/>
    </row>
    <row r="19" spans="1:31" ht="15" customHeight="1" x14ac:dyDescent="0.25">
      <c r="A19" s="221" t="s">
        <v>1043</v>
      </c>
      <c r="B19" s="221" t="s">
        <v>121</v>
      </c>
      <c r="C19" s="221">
        <v>1.2</v>
      </c>
      <c r="D19" s="221" t="s">
        <v>109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300</v>
      </c>
      <c r="L19" s="221" t="s">
        <v>34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 t="s">
        <v>976</v>
      </c>
      <c r="T19" s="221" t="s">
        <v>896</v>
      </c>
      <c r="U19" s="221" t="s">
        <v>1014</v>
      </c>
      <c r="V19" s="221" t="s">
        <v>32</v>
      </c>
      <c r="W19" s="221" t="s">
        <v>979</v>
      </c>
      <c r="X19" s="221" t="s">
        <v>46</v>
      </c>
      <c r="Y19" s="221" t="s">
        <v>1015</v>
      </c>
      <c r="Z19" s="221" t="s">
        <v>986</v>
      </c>
      <c r="AA19" s="221">
        <v>5</v>
      </c>
      <c r="AB19" s="221" t="s">
        <v>987</v>
      </c>
      <c r="AC19" s="221">
        <v>500</v>
      </c>
      <c r="AD19" s="221" t="s">
        <v>116</v>
      </c>
      <c r="AE19" s="221"/>
    </row>
    <row r="20" spans="1:31" ht="15" customHeight="1" x14ac:dyDescent="0.25">
      <c r="A20" s="221" t="s">
        <v>653</v>
      </c>
      <c r="B20" s="221" t="s">
        <v>121</v>
      </c>
      <c r="C20" s="221">
        <v>1.4</v>
      </c>
      <c r="D20" s="221" t="s">
        <v>111</v>
      </c>
      <c r="E20" s="221">
        <v>10</v>
      </c>
      <c r="F20" s="221" t="s">
        <v>93</v>
      </c>
      <c r="G20" s="221"/>
      <c r="H20" s="221"/>
      <c r="I20" s="221" t="s">
        <v>32</v>
      </c>
      <c r="J20" s="221" t="s">
        <v>59</v>
      </c>
      <c r="K20" s="221">
        <v>1500</v>
      </c>
      <c r="L20" s="221" t="s">
        <v>48</v>
      </c>
      <c r="M20" s="221" t="s">
        <v>102</v>
      </c>
      <c r="N20" s="221" t="s">
        <v>52</v>
      </c>
      <c r="O20" s="221" t="s">
        <v>53</v>
      </c>
      <c r="P20" s="221" t="s">
        <v>66</v>
      </c>
      <c r="Q20" s="221" t="s">
        <v>42</v>
      </c>
      <c r="R20" s="221" t="s">
        <v>113</v>
      </c>
      <c r="S20" s="221"/>
      <c r="T20" s="221">
        <v>0</v>
      </c>
      <c r="U20" s="221" t="s">
        <v>632</v>
      </c>
      <c r="V20" s="221" t="s">
        <v>32</v>
      </c>
      <c r="W20" s="221">
        <v>0.01</v>
      </c>
      <c r="X20" s="221" t="s">
        <v>46</v>
      </c>
      <c r="Y20" s="221" t="s">
        <v>640</v>
      </c>
      <c r="Z20" s="221" t="s">
        <v>641</v>
      </c>
      <c r="AA20" s="221">
        <v>20</v>
      </c>
      <c r="AB20" s="221" t="s">
        <v>491</v>
      </c>
      <c r="AC20" s="221">
        <v>214</v>
      </c>
      <c r="AD20" s="221" t="s">
        <v>116</v>
      </c>
      <c r="AE20" s="221"/>
    </row>
    <row r="21" spans="1:31" ht="15" customHeight="1" x14ac:dyDescent="0.25">
      <c r="A21" s="223" t="s">
        <v>337</v>
      </c>
      <c r="B21" s="223" t="s">
        <v>121</v>
      </c>
      <c r="C21" s="223">
        <v>1.1000000000000001</v>
      </c>
      <c r="D21" s="223" t="s">
        <v>109</v>
      </c>
      <c r="E21" s="223">
        <v>10</v>
      </c>
      <c r="F21" s="223" t="s">
        <v>93</v>
      </c>
      <c r="G21" s="223"/>
      <c r="H21" s="223"/>
      <c r="I21" s="223" t="s">
        <v>32</v>
      </c>
      <c r="J21" s="223" t="s">
        <v>59</v>
      </c>
      <c r="K21" s="223">
        <v>900</v>
      </c>
      <c r="L21" s="223" t="s">
        <v>48</v>
      </c>
      <c r="M21" s="223" t="s">
        <v>102</v>
      </c>
      <c r="N21" s="223" t="s">
        <v>39</v>
      </c>
      <c r="O21" s="223" t="s">
        <v>85</v>
      </c>
      <c r="P21" s="223" t="s">
        <v>66</v>
      </c>
      <c r="Q21" s="223" t="s">
        <v>42</v>
      </c>
      <c r="R21" s="223" t="s">
        <v>113</v>
      </c>
      <c r="S21" s="223">
        <v>5</v>
      </c>
      <c r="T21" s="223">
        <v>5</v>
      </c>
      <c r="U21" s="223" t="s">
        <v>322</v>
      </c>
      <c r="V21" s="223" t="s">
        <v>32</v>
      </c>
      <c r="W21" s="223">
        <v>0.01</v>
      </c>
      <c r="X21" s="223" t="s">
        <v>32</v>
      </c>
      <c r="Y21" s="223" t="s">
        <v>323</v>
      </c>
      <c r="Z21" s="223" t="s">
        <v>324</v>
      </c>
      <c r="AA21" s="223">
        <v>2</v>
      </c>
      <c r="AB21" s="223" t="s">
        <v>325</v>
      </c>
      <c r="AC21" s="223">
        <v>842</v>
      </c>
      <c r="AD21" s="223" t="s">
        <v>116</v>
      </c>
      <c r="AE21" s="223"/>
    </row>
    <row r="22" spans="1:31" ht="15" customHeight="1" x14ac:dyDescent="0.25">
      <c r="A22" s="221" t="s">
        <v>440</v>
      </c>
      <c r="B22" s="221" t="s">
        <v>121</v>
      </c>
      <c r="C22" s="221"/>
      <c r="D22" s="221"/>
      <c r="E22" s="221">
        <v>10</v>
      </c>
      <c r="F22" s="221" t="s">
        <v>93</v>
      </c>
      <c r="G22" s="221"/>
      <c r="H22" s="221"/>
      <c r="I22" s="221" t="s">
        <v>46</v>
      </c>
      <c r="J22" s="221" t="s">
        <v>59</v>
      </c>
      <c r="K22" s="221">
        <v>600</v>
      </c>
      <c r="L22" s="221" t="s">
        <v>35</v>
      </c>
      <c r="M22" s="221" t="s">
        <v>102</v>
      </c>
      <c r="N22" s="221" t="s">
        <v>78</v>
      </c>
      <c r="O22" s="221" t="s">
        <v>85</v>
      </c>
      <c r="P22" s="221" t="s">
        <v>66</v>
      </c>
      <c r="Q22" s="221" t="s">
        <v>42</v>
      </c>
      <c r="R22" s="221" t="s">
        <v>113</v>
      </c>
      <c r="S22" s="221"/>
      <c r="T22" s="221"/>
      <c r="U22" s="221"/>
      <c r="V22" s="221" t="s">
        <v>32</v>
      </c>
      <c r="W22" s="221">
        <v>5.0000000000000001E-3</v>
      </c>
      <c r="X22" s="221" t="s">
        <v>32</v>
      </c>
      <c r="Y22" s="221" t="s">
        <v>441</v>
      </c>
      <c r="Z22" s="221" t="s">
        <v>442</v>
      </c>
      <c r="AA22" s="221">
        <v>20</v>
      </c>
      <c r="AB22" s="221"/>
      <c r="AC22" s="221">
        <v>850</v>
      </c>
      <c r="AD22" s="221" t="s">
        <v>117</v>
      </c>
      <c r="AE22" s="221"/>
    </row>
    <row r="23" spans="1:31" ht="15" customHeight="1" x14ac:dyDescent="0.25">
      <c r="A23" s="221" t="s">
        <v>809</v>
      </c>
      <c r="B23" s="221" t="s">
        <v>121</v>
      </c>
      <c r="C23" s="221">
        <v>1.7</v>
      </c>
      <c r="D23" s="221" t="s">
        <v>109</v>
      </c>
      <c r="E23" s="221"/>
      <c r="F23" s="221" t="s">
        <v>93</v>
      </c>
      <c r="G23" s="221" t="s">
        <v>810</v>
      </c>
      <c r="H23" s="221"/>
      <c r="I23" s="221" t="s">
        <v>46</v>
      </c>
      <c r="J23" s="221" t="s">
        <v>59</v>
      </c>
      <c r="K23" s="221">
        <v>300</v>
      </c>
      <c r="L23" s="221" t="s">
        <v>35</v>
      </c>
      <c r="M23" s="221" t="s">
        <v>102</v>
      </c>
      <c r="N23" s="221" t="s">
        <v>52</v>
      </c>
      <c r="O23" s="221" t="s">
        <v>53</v>
      </c>
      <c r="P23" s="221" t="s">
        <v>77</v>
      </c>
      <c r="Q23" s="221" t="s">
        <v>42</v>
      </c>
      <c r="R23" s="221" t="s">
        <v>113</v>
      </c>
      <c r="S23" s="221"/>
      <c r="T23" s="221"/>
      <c r="U23" s="221" t="s">
        <v>165</v>
      </c>
      <c r="V23" s="221" t="s">
        <v>32</v>
      </c>
      <c r="W23" s="221">
        <v>0.01</v>
      </c>
      <c r="X23" s="221" t="s">
        <v>46</v>
      </c>
      <c r="Y23" s="221" t="s">
        <v>341</v>
      </c>
      <c r="Z23" s="221" t="s">
        <v>811</v>
      </c>
      <c r="AA23" s="221">
        <v>0.5</v>
      </c>
      <c r="AB23" s="221" t="s">
        <v>812</v>
      </c>
      <c r="AC23" s="221">
        <v>700</v>
      </c>
      <c r="AD23" s="221" t="s">
        <v>117</v>
      </c>
      <c r="AE23" s="221"/>
    </row>
    <row r="24" spans="1:31" ht="15" customHeight="1" x14ac:dyDescent="0.25">
      <c r="A24" s="221" t="s">
        <v>618</v>
      </c>
      <c r="B24" s="221" t="s">
        <v>121</v>
      </c>
      <c r="C24" s="221">
        <v>0.76100000000000001</v>
      </c>
      <c r="D24" s="221" t="s">
        <v>110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47</v>
      </c>
      <c r="K24" s="221">
        <v>60</v>
      </c>
      <c r="L24" s="221" t="s">
        <v>34</v>
      </c>
      <c r="M24" s="221" t="s">
        <v>102</v>
      </c>
      <c r="N24" s="221" t="s">
        <v>52</v>
      </c>
      <c r="O24" s="221" t="s">
        <v>53</v>
      </c>
      <c r="P24" s="221" t="s">
        <v>66</v>
      </c>
      <c r="Q24" s="221"/>
      <c r="R24" s="221" t="s">
        <v>113</v>
      </c>
      <c r="S24" s="221">
        <v>0</v>
      </c>
      <c r="T24" s="221"/>
      <c r="U24" s="221" t="s">
        <v>165</v>
      </c>
      <c r="V24" s="221" t="s">
        <v>32</v>
      </c>
      <c r="W24" s="221">
        <v>5.0000000000000001E-3</v>
      </c>
      <c r="X24" s="221" t="s">
        <v>46</v>
      </c>
      <c r="Y24" s="221" t="s">
        <v>619</v>
      </c>
      <c r="Z24" s="221" t="s">
        <v>620</v>
      </c>
      <c r="AA24" s="221">
        <v>5</v>
      </c>
      <c r="AB24" s="221" t="s">
        <v>621</v>
      </c>
      <c r="AC24" s="221">
        <v>495</v>
      </c>
      <c r="AD24" s="221" t="s">
        <v>118</v>
      </c>
      <c r="AE24" s="221"/>
    </row>
    <row r="25" spans="1:31" ht="15" customHeight="1" x14ac:dyDescent="0.25">
      <c r="A25" s="221" t="s">
        <v>311</v>
      </c>
      <c r="B25" s="221" t="s">
        <v>121</v>
      </c>
      <c r="C25" s="221">
        <v>0.93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180</v>
      </c>
      <c r="L25" s="221" t="s">
        <v>315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>
        <v>6</v>
      </c>
      <c r="T25" s="221"/>
      <c r="U25" s="221"/>
      <c r="V25" s="221" t="s">
        <v>32</v>
      </c>
      <c r="W25" s="221">
        <v>5.0000000000000001E-3</v>
      </c>
      <c r="X25" s="221"/>
      <c r="Y25" s="221" t="s">
        <v>316</v>
      </c>
      <c r="Z25" s="221" t="s">
        <v>220</v>
      </c>
      <c r="AA25" s="221">
        <v>5</v>
      </c>
      <c r="AB25" s="221"/>
      <c r="AC25" s="221"/>
      <c r="AD25" s="221"/>
      <c r="AE25" s="221"/>
    </row>
    <row r="26" spans="1:31" ht="15" customHeight="1" x14ac:dyDescent="0.25">
      <c r="A26" s="221" t="s">
        <v>1116</v>
      </c>
      <c r="B26" s="221" t="s">
        <v>121</v>
      </c>
      <c r="C26" s="221">
        <v>0.80600000000000005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900</v>
      </c>
      <c r="L26" s="221" t="s">
        <v>48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/>
      <c r="T26" s="221"/>
      <c r="U26" s="221" t="s">
        <v>1117</v>
      </c>
      <c r="V26" s="221" t="s">
        <v>32</v>
      </c>
      <c r="W26" s="221"/>
      <c r="X26" s="221" t="s">
        <v>32</v>
      </c>
      <c r="Y26" s="221"/>
      <c r="Z26" s="221"/>
      <c r="AA26" s="221">
        <v>3</v>
      </c>
      <c r="AB26" s="221"/>
      <c r="AC26" s="221"/>
      <c r="AD26" s="221"/>
      <c r="AE26" s="221"/>
    </row>
    <row r="27" spans="1:31" ht="15" customHeight="1" x14ac:dyDescent="0.25">
      <c r="A27" s="221" t="s">
        <v>470</v>
      </c>
      <c r="B27" s="221" t="s">
        <v>121</v>
      </c>
      <c r="C27" s="221">
        <v>1.1000000000000001</v>
      </c>
      <c r="D27" s="221" t="s">
        <v>111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300</v>
      </c>
      <c r="L27" s="221" t="s">
        <v>34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6</v>
      </c>
      <c r="T27" s="221"/>
      <c r="U27" s="221"/>
      <c r="V27" s="221" t="s">
        <v>32</v>
      </c>
      <c r="W27" s="221">
        <v>0.01</v>
      </c>
      <c r="X27" s="221" t="s">
        <v>46</v>
      </c>
      <c r="Y27" s="221" t="s">
        <v>474</v>
      </c>
      <c r="Z27" s="221" t="s">
        <v>220</v>
      </c>
      <c r="AA27" s="221">
        <v>1</v>
      </c>
      <c r="AB27" s="221" t="s">
        <v>475</v>
      </c>
      <c r="AC27" s="221">
        <v>490</v>
      </c>
      <c r="AD27" s="221" t="s">
        <v>117</v>
      </c>
      <c r="AE27" s="221"/>
    </row>
    <row r="28" spans="1:31" ht="15" customHeight="1" x14ac:dyDescent="0.25">
      <c r="A28" s="221" t="s">
        <v>862</v>
      </c>
      <c r="B28" s="221" t="s">
        <v>121</v>
      </c>
      <c r="C28" s="221">
        <v>0.89</v>
      </c>
      <c r="D28" s="221" t="s">
        <v>845</v>
      </c>
      <c r="E28" s="221">
        <v>10</v>
      </c>
      <c r="F28" s="221" t="s">
        <v>93</v>
      </c>
      <c r="G28" s="221"/>
      <c r="H28" s="221"/>
      <c r="I28" s="221" t="s">
        <v>415</v>
      </c>
      <c r="J28" s="221" t="s">
        <v>823</v>
      </c>
      <c r="K28" s="221">
        <v>300</v>
      </c>
      <c r="L28" s="221"/>
      <c r="M28" s="221" t="s">
        <v>102</v>
      </c>
      <c r="N28" s="221" t="s">
        <v>837</v>
      </c>
      <c r="O28" s="221" t="s">
        <v>838</v>
      </c>
      <c r="P28" s="221" t="s">
        <v>834</v>
      </c>
      <c r="Q28" s="221" t="s">
        <v>42</v>
      </c>
      <c r="R28" s="221" t="s">
        <v>839</v>
      </c>
      <c r="S28" s="221"/>
      <c r="T28" s="221"/>
      <c r="U28" s="221" t="s">
        <v>165</v>
      </c>
      <c r="V28" s="221" t="s">
        <v>826</v>
      </c>
      <c r="W28" s="221" t="s">
        <v>397</v>
      </c>
      <c r="X28" s="221" t="s">
        <v>415</v>
      </c>
      <c r="Y28" s="221" t="s">
        <v>846</v>
      </c>
      <c r="Z28" s="221" t="s">
        <v>847</v>
      </c>
      <c r="AA28" s="221">
        <v>10</v>
      </c>
      <c r="AB28" s="221" t="s">
        <v>842</v>
      </c>
      <c r="AC28" s="221">
        <v>400</v>
      </c>
      <c r="AD28" s="221" t="s">
        <v>830</v>
      </c>
      <c r="AE28" s="221"/>
    </row>
    <row r="29" spans="1:31" ht="15" customHeight="1" x14ac:dyDescent="0.25">
      <c r="A29" s="221" t="s">
        <v>280</v>
      </c>
      <c r="B29" s="221" t="s">
        <v>121</v>
      </c>
      <c r="C29" s="221">
        <v>0.91425000000000001</v>
      </c>
      <c r="D29" s="221" t="s">
        <v>241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120</v>
      </c>
      <c r="L29" s="221" t="s">
        <v>34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113</v>
      </c>
      <c r="S29" s="221">
        <v>2.0000000000000018E-2</v>
      </c>
      <c r="T29" s="221"/>
      <c r="U29" s="221" t="s">
        <v>253</v>
      </c>
      <c r="V29" s="221" t="s">
        <v>32</v>
      </c>
      <c r="W29" s="221">
        <v>3.0000000000000001E-3</v>
      </c>
      <c r="X29" s="221" t="s">
        <v>46</v>
      </c>
      <c r="Y29" s="221" t="s">
        <v>243</v>
      </c>
      <c r="Z29" s="221" t="s">
        <v>244</v>
      </c>
      <c r="AA29" s="221">
        <v>1</v>
      </c>
      <c r="AB29" s="221" t="s">
        <v>245</v>
      </c>
      <c r="AC29" s="221">
        <v>460</v>
      </c>
      <c r="AD29" s="221" t="s">
        <v>78</v>
      </c>
      <c r="AE29" s="221" t="s">
        <v>246</v>
      </c>
    </row>
    <row r="30" spans="1:31" ht="15" customHeight="1" x14ac:dyDescent="0.25">
      <c r="A30" s="221" t="s">
        <v>180</v>
      </c>
      <c r="B30" s="221" t="s">
        <v>121</v>
      </c>
      <c r="C30" s="224">
        <v>0.62366666666666659</v>
      </c>
      <c r="D30" s="221" t="s">
        <v>109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59</v>
      </c>
      <c r="K30" s="221">
        <v>15</v>
      </c>
      <c r="L30" s="221" t="s">
        <v>71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100</v>
      </c>
      <c r="S30" s="221">
        <v>2</v>
      </c>
      <c r="T30" s="221">
        <v>15</v>
      </c>
      <c r="U30" s="221" t="s">
        <v>165</v>
      </c>
      <c r="V30" s="221" t="s">
        <v>32</v>
      </c>
      <c r="W30" s="221" t="s">
        <v>166</v>
      </c>
      <c r="X30" s="221" t="s">
        <v>46</v>
      </c>
      <c r="Y30" s="221" t="s">
        <v>167</v>
      </c>
      <c r="Z30" s="221" t="s">
        <v>168</v>
      </c>
      <c r="AA30" s="221">
        <v>2</v>
      </c>
      <c r="AB30" s="221" t="s">
        <v>169</v>
      </c>
      <c r="AC30" s="221">
        <v>570</v>
      </c>
      <c r="AD30" s="221" t="s">
        <v>116</v>
      </c>
      <c r="AE30" s="221"/>
    </row>
    <row r="31" spans="1:31" ht="15" customHeight="1" x14ac:dyDescent="0.25">
      <c r="A31" s="221" t="s">
        <v>1216</v>
      </c>
      <c r="B31" s="221" t="s">
        <v>121</v>
      </c>
      <c r="C31" s="221">
        <v>0.63300000000000001</v>
      </c>
      <c r="D31" s="221" t="s">
        <v>110</v>
      </c>
      <c r="E31" s="221">
        <v>10</v>
      </c>
      <c r="F31" s="221" t="s">
        <v>93</v>
      </c>
      <c r="G31" s="221"/>
      <c r="H31" s="221"/>
      <c r="I31" s="221" t="s">
        <v>32</v>
      </c>
      <c r="J31" s="221" t="s">
        <v>59</v>
      </c>
      <c r="K31" s="221">
        <v>600</v>
      </c>
      <c r="L31" s="221" t="s">
        <v>35</v>
      </c>
      <c r="M31" s="221" t="s">
        <v>102</v>
      </c>
      <c r="N31" s="221" t="s">
        <v>52</v>
      </c>
      <c r="O31" s="221" t="s">
        <v>85</v>
      </c>
      <c r="P31" s="221" t="s">
        <v>66</v>
      </c>
      <c r="Q31" s="221" t="s">
        <v>42</v>
      </c>
      <c r="R31" s="221" t="s">
        <v>113</v>
      </c>
      <c r="S31" s="221">
        <v>-1.7999999999999999E-2</v>
      </c>
      <c r="T31" s="221">
        <v>-0.25</v>
      </c>
      <c r="U31" s="221" t="s">
        <v>1240</v>
      </c>
      <c r="V31" s="221" t="s">
        <v>32</v>
      </c>
      <c r="W31" s="221">
        <v>1E-3</v>
      </c>
      <c r="X31" s="221" t="s">
        <v>32</v>
      </c>
      <c r="Y31" s="221" t="s">
        <v>1221</v>
      </c>
      <c r="Z31" s="221" t="s">
        <v>1222</v>
      </c>
      <c r="AA31" s="221">
        <v>5</v>
      </c>
      <c r="AB31" s="221" t="s">
        <v>216</v>
      </c>
      <c r="AC31" s="221">
        <v>842</v>
      </c>
      <c r="AD31" s="221" t="s">
        <v>116</v>
      </c>
      <c r="AE31" s="221"/>
    </row>
    <row r="32" spans="1:31" ht="15" customHeight="1" x14ac:dyDescent="0.25">
      <c r="A32" s="221" t="s">
        <v>288</v>
      </c>
      <c r="B32" s="221" t="s">
        <v>121</v>
      </c>
      <c r="C32" s="221">
        <v>1.29</v>
      </c>
      <c r="D32" s="221" t="s">
        <v>111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60</v>
      </c>
      <c r="L32" s="221" t="s">
        <v>48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/>
      <c r="T32" s="221"/>
      <c r="U32" s="221"/>
      <c r="V32" s="221" t="s">
        <v>32</v>
      </c>
      <c r="W32" s="221" t="s">
        <v>281</v>
      </c>
      <c r="X32" s="221" t="s">
        <v>46</v>
      </c>
      <c r="Y32" s="221"/>
      <c r="Z32" s="221"/>
      <c r="AA32" s="221">
        <v>5</v>
      </c>
      <c r="AB32" s="221"/>
      <c r="AC32" s="221" t="s">
        <v>282</v>
      </c>
      <c r="AD32" s="221" t="s">
        <v>116</v>
      </c>
      <c r="AE32" s="221"/>
    </row>
    <row r="33" spans="1:31" ht="15" customHeight="1" x14ac:dyDescent="0.25">
      <c r="A33" s="221" t="s">
        <v>777</v>
      </c>
      <c r="B33" s="221" t="s">
        <v>121</v>
      </c>
      <c r="C33" s="221">
        <v>1.244</v>
      </c>
      <c r="D33" s="221" t="s">
        <v>111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900</v>
      </c>
      <c r="L33" s="221" t="s">
        <v>48</v>
      </c>
      <c r="M33" s="221" t="s">
        <v>102</v>
      </c>
      <c r="N33" s="221" t="s">
        <v>52</v>
      </c>
      <c r="O33" s="221" t="s">
        <v>53</v>
      </c>
      <c r="P33" s="221" t="s">
        <v>66</v>
      </c>
      <c r="Q33" s="221" t="s">
        <v>42</v>
      </c>
      <c r="R33" s="221" t="s">
        <v>113</v>
      </c>
      <c r="S33" s="221"/>
      <c r="T33" s="221"/>
      <c r="U33" s="221"/>
      <c r="V33" s="221" t="s">
        <v>32</v>
      </c>
      <c r="W33" s="221">
        <v>5.0000000000000001E-3</v>
      </c>
      <c r="X33" s="221" t="s">
        <v>46</v>
      </c>
      <c r="Y33" s="221" t="s">
        <v>781</v>
      </c>
      <c r="Z33" s="221" t="s">
        <v>220</v>
      </c>
      <c r="AA33" s="221">
        <v>5</v>
      </c>
      <c r="AB33" s="221" t="s">
        <v>782</v>
      </c>
      <c r="AC33" s="221">
        <v>500</v>
      </c>
      <c r="AD33" s="221" t="s">
        <v>116</v>
      </c>
      <c r="AE33" s="221"/>
    </row>
    <row r="34" spans="1:31" ht="15" customHeight="1" x14ac:dyDescent="0.25">
      <c r="A34" s="221" t="s">
        <v>439</v>
      </c>
      <c r="B34" s="221" t="s">
        <v>121</v>
      </c>
      <c r="C34" s="221">
        <v>0.63200000000000001</v>
      </c>
      <c r="D34" s="221"/>
      <c r="E34" s="221">
        <v>10</v>
      </c>
      <c r="F34" s="221" t="s">
        <v>93</v>
      </c>
      <c r="G34" s="221"/>
      <c r="H34" s="221"/>
      <c r="I34" s="221"/>
      <c r="J34" s="221"/>
      <c r="K34" s="221">
        <v>60</v>
      </c>
      <c r="L34" s="221" t="s">
        <v>433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/>
      <c r="T34" s="221"/>
      <c r="U34" s="221" t="s">
        <v>165</v>
      </c>
      <c r="V34" s="221" t="s">
        <v>32</v>
      </c>
      <c r="W34" s="221">
        <v>0.01</v>
      </c>
      <c r="X34" s="221" t="s">
        <v>46</v>
      </c>
      <c r="Y34" s="221" t="s">
        <v>434</v>
      </c>
      <c r="Z34" s="221" t="s">
        <v>435</v>
      </c>
      <c r="AA34" s="221">
        <v>5</v>
      </c>
      <c r="AB34" s="221" t="s">
        <v>436</v>
      </c>
      <c r="AC34" s="221">
        <v>192</v>
      </c>
      <c r="AD34" s="221" t="s">
        <v>437</v>
      </c>
      <c r="AE34" s="221"/>
    </row>
    <row r="35" spans="1:31" ht="15" customHeight="1" x14ac:dyDescent="0.25">
      <c r="A35" s="221" t="s">
        <v>899</v>
      </c>
      <c r="B35" s="221" t="s">
        <v>121</v>
      </c>
      <c r="C35" s="221">
        <v>0.94</v>
      </c>
      <c r="D35" s="221" t="s">
        <v>900</v>
      </c>
      <c r="E35" s="221">
        <v>10</v>
      </c>
      <c r="F35" s="221" t="s">
        <v>901</v>
      </c>
      <c r="G35" s="221"/>
      <c r="H35" s="221"/>
      <c r="I35" s="221" t="s">
        <v>902</v>
      </c>
      <c r="J35" s="221" t="s">
        <v>59</v>
      </c>
      <c r="K35" s="221">
        <v>300</v>
      </c>
      <c r="L35" s="221" t="s">
        <v>34</v>
      </c>
      <c r="M35" s="221" t="s">
        <v>102</v>
      </c>
      <c r="N35" s="221" t="s">
        <v>52</v>
      </c>
      <c r="O35" s="221" t="s">
        <v>904</v>
      </c>
      <c r="P35" s="221" t="s">
        <v>911</v>
      </c>
      <c r="Q35" s="221" t="s">
        <v>42</v>
      </c>
      <c r="R35" s="221" t="s">
        <v>113</v>
      </c>
      <c r="S35" s="221"/>
      <c r="T35" s="221"/>
      <c r="U35" s="221"/>
      <c r="V35" s="221" t="s">
        <v>905</v>
      </c>
      <c r="W35" s="221">
        <v>0.01</v>
      </c>
      <c r="X35" s="221" t="s">
        <v>906</v>
      </c>
      <c r="Y35" s="221" t="s">
        <v>912</v>
      </c>
      <c r="Z35" s="221" t="s">
        <v>220</v>
      </c>
      <c r="AA35" s="221">
        <v>5</v>
      </c>
      <c r="AB35" s="221" t="s">
        <v>909</v>
      </c>
      <c r="AC35" s="221">
        <v>402</v>
      </c>
      <c r="AD35" s="221"/>
      <c r="AE35" s="221"/>
    </row>
    <row r="36" spans="1:31" ht="15" customHeight="1" x14ac:dyDescent="0.25">
      <c r="A36" s="221" t="s">
        <v>480</v>
      </c>
      <c r="B36" s="221" t="s">
        <v>121</v>
      </c>
      <c r="C36" s="221">
        <v>1.1000000000000001</v>
      </c>
      <c r="D36" s="221" t="s">
        <v>111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59</v>
      </c>
      <c r="K36" s="221">
        <v>120</v>
      </c>
      <c r="L36" s="221" t="s">
        <v>34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/>
      <c r="T36" s="221"/>
      <c r="U36" s="221"/>
      <c r="V36" s="221" t="s">
        <v>32</v>
      </c>
      <c r="W36" s="221">
        <v>0.01</v>
      </c>
      <c r="X36" s="221" t="s">
        <v>32</v>
      </c>
      <c r="Y36" s="221" t="s">
        <v>481</v>
      </c>
      <c r="Z36" s="221" t="s">
        <v>220</v>
      </c>
      <c r="AA36" s="221">
        <v>5</v>
      </c>
      <c r="AB36" s="221" t="s">
        <v>482</v>
      </c>
      <c r="AC36" s="221">
        <v>370</v>
      </c>
      <c r="AD36" s="221"/>
      <c r="AE36" s="221"/>
    </row>
    <row r="37" spans="1:31" ht="15" customHeight="1" x14ac:dyDescent="0.25">
      <c r="A37" s="221" t="s">
        <v>1247</v>
      </c>
      <c r="B37" s="221" t="s">
        <v>121</v>
      </c>
      <c r="C37" s="221">
        <v>1.37</v>
      </c>
      <c r="D37" s="221" t="s">
        <v>110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60</v>
      </c>
      <c r="L37" s="221" t="s">
        <v>34</v>
      </c>
      <c r="M37" s="221" t="s">
        <v>102</v>
      </c>
      <c r="N37" s="221" t="s">
        <v>52</v>
      </c>
      <c r="O37" s="221" t="s">
        <v>53</v>
      </c>
      <c r="P37" s="221" t="s">
        <v>66</v>
      </c>
      <c r="Q37" s="221" t="s">
        <v>42</v>
      </c>
      <c r="R37" s="221" t="s">
        <v>113</v>
      </c>
      <c r="S37" s="221">
        <v>0</v>
      </c>
      <c r="T37" s="221"/>
      <c r="U37" s="221" t="s">
        <v>917</v>
      </c>
      <c r="V37" s="221" t="s">
        <v>32</v>
      </c>
      <c r="W37" s="221">
        <v>0.01</v>
      </c>
      <c r="X37" s="221" t="s">
        <v>46</v>
      </c>
      <c r="Y37" s="221" t="s">
        <v>295</v>
      </c>
      <c r="Z37" s="221" t="s">
        <v>718</v>
      </c>
      <c r="AA37" s="221">
        <v>5</v>
      </c>
      <c r="AB37" s="221" t="s">
        <v>526</v>
      </c>
      <c r="AC37" s="221">
        <v>425</v>
      </c>
      <c r="AD37" s="221" t="s">
        <v>117</v>
      </c>
      <c r="AE37" s="221"/>
    </row>
    <row r="38" spans="1:31" ht="15" customHeight="1" x14ac:dyDescent="0.25">
      <c r="A38" s="221" t="s">
        <v>338</v>
      </c>
      <c r="B38" s="221" t="s">
        <v>121</v>
      </c>
      <c r="C38" s="221">
        <v>0.73</v>
      </c>
      <c r="D38" s="221" t="s">
        <v>111</v>
      </c>
      <c r="E38" s="221">
        <v>10</v>
      </c>
      <c r="F38" s="221" t="s">
        <v>96</v>
      </c>
      <c r="G38" s="221"/>
      <c r="H38" s="221"/>
      <c r="I38" s="221" t="s">
        <v>32</v>
      </c>
      <c r="J38" s="221" t="s">
        <v>59</v>
      </c>
      <c r="K38" s="221">
        <v>3</v>
      </c>
      <c r="L38" s="221" t="s">
        <v>339</v>
      </c>
      <c r="M38" s="221" t="s">
        <v>102</v>
      </c>
      <c r="N38" s="221" t="s">
        <v>52</v>
      </c>
      <c r="O38" s="221" t="s">
        <v>53</v>
      </c>
      <c r="P38" s="221" t="s">
        <v>66</v>
      </c>
      <c r="Q38" s="221" t="s">
        <v>42</v>
      </c>
      <c r="R38" s="221" t="s">
        <v>113</v>
      </c>
      <c r="S38" s="221">
        <v>0</v>
      </c>
      <c r="T38" s="221"/>
      <c r="U38" s="221" t="s">
        <v>165</v>
      </c>
      <c r="V38" s="221" t="s">
        <v>32</v>
      </c>
      <c r="W38" s="221"/>
      <c r="X38" s="221"/>
      <c r="Y38" s="221" t="s">
        <v>341</v>
      </c>
      <c r="Z38" s="221" t="s">
        <v>342</v>
      </c>
      <c r="AA38" s="221">
        <v>2</v>
      </c>
      <c r="AB38" s="221" t="s">
        <v>343</v>
      </c>
      <c r="AC38" s="221">
        <v>523</v>
      </c>
      <c r="AD38" s="221" t="s">
        <v>116</v>
      </c>
      <c r="AE38" s="221"/>
    </row>
    <row r="39" spans="1:31" ht="15" customHeight="1" x14ac:dyDescent="0.25">
      <c r="A39" s="221" t="s">
        <v>289</v>
      </c>
      <c r="B39" s="221" t="s">
        <v>121</v>
      </c>
      <c r="C39" s="221">
        <v>1.4140000000000001</v>
      </c>
      <c r="D39" s="221" t="s">
        <v>290</v>
      </c>
      <c r="E39" s="221">
        <v>10</v>
      </c>
      <c r="F39" s="221" t="s">
        <v>93</v>
      </c>
      <c r="G39" s="221"/>
      <c r="H39" s="221"/>
      <c r="I39" s="221" t="s">
        <v>32</v>
      </c>
      <c r="J39" s="221" t="s">
        <v>59</v>
      </c>
      <c r="K39" s="221">
        <v>360</v>
      </c>
      <c r="L39" s="221" t="s">
        <v>35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/>
      <c r="T39" s="221"/>
      <c r="U39" s="221"/>
      <c r="V39" s="221" t="s">
        <v>32</v>
      </c>
      <c r="W39" s="221">
        <v>5.0000000000000001E-3</v>
      </c>
      <c r="X39" s="221" t="s">
        <v>46</v>
      </c>
      <c r="Y39" s="221" t="s">
        <v>125</v>
      </c>
      <c r="Z39" s="221"/>
      <c r="AA39" s="221">
        <v>1</v>
      </c>
      <c r="AB39" s="221" t="s">
        <v>127</v>
      </c>
      <c r="AC39" s="221"/>
      <c r="AD39" s="221" t="s">
        <v>117</v>
      </c>
      <c r="AE39" s="221"/>
    </row>
    <row r="40" spans="1:31" ht="15" customHeight="1" x14ac:dyDescent="0.25">
      <c r="A40" s="221" t="s">
        <v>808</v>
      </c>
      <c r="B40" s="221" t="s">
        <v>121</v>
      </c>
      <c r="C40" s="221">
        <v>2.9</v>
      </c>
      <c r="D40" s="221" t="s">
        <v>111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312</v>
      </c>
      <c r="L40" s="221" t="s">
        <v>48</v>
      </c>
      <c r="M40" s="221" t="s">
        <v>103</v>
      </c>
      <c r="N40" s="221" t="s">
        <v>39</v>
      </c>
      <c r="O40" s="221" t="s">
        <v>803</v>
      </c>
      <c r="P40" s="221" t="s">
        <v>41</v>
      </c>
      <c r="Q40" s="221" t="s">
        <v>42</v>
      </c>
      <c r="R40" s="221" t="s">
        <v>113</v>
      </c>
      <c r="S40" s="221">
        <v>0</v>
      </c>
      <c r="T40" s="221">
        <v>0.27</v>
      </c>
      <c r="U40" s="221" t="s">
        <v>664</v>
      </c>
      <c r="V40" s="221" t="s">
        <v>32</v>
      </c>
      <c r="W40" s="221">
        <v>0.01</v>
      </c>
      <c r="X40" s="221" t="s">
        <v>32</v>
      </c>
      <c r="Y40" s="221" t="s">
        <v>804</v>
      </c>
      <c r="Z40" s="221" t="s">
        <v>801</v>
      </c>
      <c r="AA40" s="221">
        <v>1</v>
      </c>
      <c r="AB40" s="221" t="s">
        <v>805</v>
      </c>
      <c r="AC40" s="221">
        <v>665</v>
      </c>
      <c r="AD40" s="221" t="s">
        <v>116</v>
      </c>
      <c r="AE40" s="221"/>
    </row>
    <row r="41" spans="1:31" ht="15" customHeight="1" x14ac:dyDescent="0.25">
      <c r="A41" s="221" t="s">
        <v>808</v>
      </c>
      <c r="B41" s="221" t="s">
        <v>121</v>
      </c>
      <c r="C41" s="224">
        <v>1.5513428571428571</v>
      </c>
      <c r="D41" s="221" t="s">
        <v>111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300</v>
      </c>
      <c r="L41" s="221" t="s">
        <v>48</v>
      </c>
      <c r="M41" s="221" t="s">
        <v>102</v>
      </c>
      <c r="N41" s="221" t="s">
        <v>39</v>
      </c>
      <c r="O41" s="221" t="s">
        <v>85</v>
      </c>
      <c r="P41" s="221" t="s">
        <v>66</v>
      </c>
      <c r="Q41" s="221" t="s">
        <v>42</v>
      </c>
      <c r="R41" s="221" t="s">
        <v>113</v>
      </c>
      <c r="S41" s="221">
        <v>0.03</v>
      </c>
      <c r="T41" s="221">
        <v>-0.28999999999999998</v>
      </c>
      <c r="U41" s="221" t="s">
        <v>664</v>
      </c>
      <c r="V41" s="221" t="s">
        <v>32</v>
      </c>
      <c r="W41" s="221">
        <v>5.0000000000000001E-3</v>
      </c>
      <c r="X41" s="221" t="s">
        <v>32</v>
      </c>
      <c r="Y41" s="221" t="s">
        <v>788</v>
      </c>
      <c r="Z41" s="221" t="s">
        <v>789</v>
      </c>
      <c r="AA41" s="221">
        <v>5</v>
      </c>
      <c r="AB41" s="221" t="s">
        <v>790</v>
      </c>
      <c r="AC41" s="221">
        <v>942</v>
      </c>
      <c r="AD41" s="221" t="s">
        <v>116</v>
      </c>
      <c r="AE41" s="221"/>
    </row>
    <row r="42" spans="1:31" ht="15" customHeight="1" x14ac:dyDescent="0.25">
      <c r="A42" s="221" t="s">
        <v>692</v>
      </c>
      <c r="B42" s="221" t="s">
        <v>121</v>
      </c>
      <c r="C42" s="221">
        <v>0.216</v>
      </c>
      <c r="D42" s="221" t="s">
        <v>109</v>
      </c>
      <c r="E42" s="221">
        <v>15</v>
      </c>
      <c r="F42" s="221" t="s">
        <v>92</v>
      </c>
      <c r="G42" s="221" t="s">
        <v>95</v>
      </c>
      <c r="H42" s="221" t="s">
        <v>98</v>
      </c>
      <c r="I42" s="221" t="s">
        <v>46</v>
      </c>
      <c r="J42" s="221" t="s">
        <v>59</v>
      </c>
      <c r="K42" s="221">
        <v>30</v>
      </c>
      <c r="L42" s="221" t="s">
        <v>71</v>
      </c>
      <c r="M42" s="221" t="s">
        <v>102</v>
      </c>
      <c r="N42" s="221" t="s">
        <v>52</v>
      </c>
      <c r="O42" s="221" t="s">
        <v>53</v>
      </c>
      <c r="P42" s="221" t="s">
        <v>66</v>
      </c>
      <c r="Q42" s="221" t="s">
        <v>42</v>
      </c>
      <c r="R42" s="221" t="s">
        <v>113</v>
      </c>
      <c r="S42" s="221">
        <v>6</v>
      </c>
      <c r="T42" s="221">
        <v>5</v>
      </c>
      <c r="U42" s="221" t="s">
        <v>124</v>
      </c>
      <c r="V42" s="221" t="s">
        <v>32</v>
      </c>
      <c r="W42" s="221">
        <v>0.01</v>
      </c>
      <c r="X42" s="221" t="s">
        <v>46</v>
      </c>
      <c r="Y42" s="221" t="s">
        <v>297</v>
      </c>
      <c r="Z42" s="221" t="s">
        <v>671</v>
      </c>
      <c r="AA42" s="221">
        <v>5</v>
      </c>
      <c r="AB42" s="221" t="s">
        <v>491</v>
      </c>
      <c r="AC42" s="221">
        <v>311</v>
      </c>
      <c r="AD42" s="221" t="s">
        <v>116</v>
      </c>
      <c r="AE42" s="221"/>
    </row>
    <row r="43" spans="1:31" ht="15" customHeight="1" x14ac:dyDescent="0.25">
      <c r="A43" s="221" t="s">
        <v>1158</v>
      </c>
      <c r="B43" s="221" t="s">
        <v>121</v>
      </c>
      <c r="C43" s="221"/>
      <c r="D43" s="221"/>
      <c r="E43" s="221">
        <v>20</v>
      </c>
      <c r="F43" s="221" t="s">
        <v>93</v>
      </c>
      <c r="G43" s="221"/>
      <c r="H43" s="221"/>
      <c r="I43" s="221" t="s">
        <v>46</v>
      </c>
      <c r="J43" s="221" t="s">
        <v>70</v>
      </c>
      <c r="K43" s="221">
        <v>60</v>
      </c>
      <c r="L43" s="221" t="s">
        <v>34</v>
      </c>
      <c r="M43" s="221" t="s">
        <v>103</v>
      </c>
      <c r="N43" s="221" t="s">
        <v>39</v>
      </c>
      <c r="O43" s="221" t="s">
        <v>76</v>
      </c>
      <c r="P43" s="221" t="s">
        <v>41</v>
      </c>
      <c r="Q43" s="221"/>
      <c r="R43" s="221" t="s">
        <v>100</v>
      </c>
      <c r="S43" s="221"/>
      <c r="T43" s="221"/>
      <c r="U43" s="221" t="s">
        <v>1166</v>
      </c>
      <c r="V43" s="221" t="s">
        <v>46</v>
      </c>
      <c r="W43" s="221">
        <v>0.01</v>
      </c>
      <c r="X43" s="221" t="s">
        <v>32</v>
      </c>
      <c r="Y43" s="221" t="s">
        <v>1164</v>
      </c>
      <c r="Z43" s="221" t="s">
        <v>760</v>
      </c>
      <c r="AA43" s="221">
        <v>2</v>
      </c>
      <c r="AB43" s="221" t="s">
        <v>1165</v>
      </c>
      <c r="AC43" s="221">
        <v>600</v>
      </c>
      <c r="AD43" s="221" t="s">
        <v>116</v>
      </c>
      <c r="AE43" s="221"/>
    </row>
    <row r="44" spans="1:31" ht="15" customHeight="1" x14ac:dyDescent="0.25">
      <c r="A44" s="221" t="s">
        <v>1158</v>
      </c>
      <c r="B44" s="221" t="s">
        <v>121</v>
      </c>
      <c r="C44" s="221">
        <v>1.173</v>
      </c>
      <c r="D44" s="221" t="s">
        <v>109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70</v>
      </c>
      <c r="K44" s="221">
        <v>60</v>
      </c>
      <c r="L44" s="221" t="s">
        <v>34</v>
      </c>
      <c r="M44" s="221" t="s">
        <v>102</v>
      </c>
      <c r="N44" s="221" t="s">
        <v>52</v>
      </c>
      <c r="O44" s="221" t="s">
        <v>53</v>
      </c>
      <c r="P44" s="221" t="s">
        <v>66</v>
      </c>
      <c r="Q44" s="221" t="s">
        <v>42</v>
      </c>
      <c r="R44" s="221" t="s">
        <v>113</v>
      </c>
      <c r="S44" s="221">
        <v>9</v>
      </c>
      <c r="T44" s="221"/>
      <c r="U44" s="221" t="s">
        <v>1157</v>
      </c>
      <c r="V44" s="221" t="s">
        <v>32</v>
      </c>
      <c r="W44" s="221">
        <v>0.01</v>
      </c>
      <c r="X44" s="221" t="s">
        <v>46</v>
      </c>
      <c r="Y44" s="221" t="s">
        <v>1142</v>
      </c>
      <c r="Z44" s="221" t="s">
        <v>1143</v>
      </c>
      <c r="AA44" s="221">
        <v>10</v>
      </c>
      <c r="AB44" s="221" t="s">
        <v>482</v>
      </c>
      <c r="AC44" s="221">
        <v>302</v>
      </c>
      <c r="AD44" s="221" t="s">
        <v>116</v>
      </c>
      <c r="AE44" s="221"/>
    </row>
    <row r="45" spans="1:31" ht="15" customHeight="1" x14ac:dyDescent="0.25">
      <c r="A45" s="221" t="s">
        <v>921</v>
      </c>
      <c r="B45" s="221" t="s">
        <v>121</v>
      </c>
      <c r="C45" s="221">
        <v>1.1240000000000001</v>
      </c>
      <c r="D45" s="221" t="s">
        <v>109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120</v>
      </c>
      <c r="L45" s="221" t="s">
        <v>71</v>
      </c>
      <c r="M45" s="221" t="s">
        <v>102</v>
      </c>
      <c r="N45" s="221" t="s">
        <v>39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>
        <v>10</v>
      </c>
      <c r="T45" s="221"/>
      <c r="U45" s="221" t="s">
        <v>950</v>
      </c>
      <c r="V45" s="221" t="s">
        <v>32</v>
      </c>
      <c r="W45" s="221">
        <v>0.01</v>
      </c>
      <c r="X45" s="221" t="s">
        <v>46</v>
      </c>
      <c r="Y45" s="221" t="s">
        <v>923</v>
      </c>
      <c r="Z45" s="221" t="s">
        <v>924</v>
      </c>
      <c r="AA45" s="221">
        <v>2</v>
      </c>
      <c r="AB45" s="221" t="s">
        <v>925</v>
      </c>
      <c r="AC45" s="221"/>
      <c r="AD45" s="221"/>
      <c r="AE45" s="221"/>
    </row>
    <row r="46" spans="1:31" ht="15" customHeight="1" x14ac:dyDescent="0.25">
      <c r="A46" s="221" t="s">
        <v>576</v>
      </c>
      <c r="B46" s="221" t="s">
        <v>121</v>
      </c>
      <c r="C46" s="221">
        <v>0.38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10</v>
      </c>
      <c r="L46" s="221" t="s">
        <v>48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 t="s">
        <v>42</v>
      </c>
      <c r="R46" s="221" t="s">
        <v>113</v>
      </c>
      <c r="S46" s="221"/>
      <c r="T46" s="221"/>
      <c r="U46" s="221"/>
      <c r="V46" s="221" t="s">
        <v>32</v>
      </c>
      <c r="W46" s="221">
        <v>0.01</v>
      </c>
      <c r="X46" s="221" t="s">
        <v>46</v>
      </c>
      <c r="Y46" s="221" t="s">
        <v>577</v>
      </c>
      <c r="Z46" s="221" t="s">
        <v>220</v>
      </c>
      <c r="AA46" s="221">
        <v>10</v>
      </c>
      <c r="AB46" s="221" t="s">
        <v>127</v>
      </c>
      <c r="AC46" s="221">
        <v>130</v>
      </c>
      <c r="AD46" s="221" t="s">
        <v>116</v>
      </c>
      <c r="AE46" s="221"/>
    </row>
    <row r="47" spans="1:31" ht="15" customHeight="1" x14ac:dyDescent="0.25">
      <c r="A47" s="221" t="s">
        <v>1318</v>
      </c>
      <c r="B47" s="221" t="s">
        <v>121</v>
      </c>
      <c r="C47" s="221">
        <v>3.8</v>
      </c>
      <c r="D47" s="221" t="s">
        <v>111</v>
      </c>
      <c r="E47" s="221">
        <v>10</v>
      </c>
      <c r="F47" s="221" t="s">
        <v>93</v>
      </c>
      <c r="G47" s="221"/>
      <c r="H47" s="221"/>
      <c r="I47" s="221" t="s">
        <v>46</v>
      </c>
      <c r="J47" s="221" t="s">
        <v>47</v>
      </c>
      <c r="K47" s="221">
        <v>120</v>
      </c>
      <c r="L47" s="221" t="s">
        <v>35</v>
      </c>
      <c r="M47" s="221" t="s">
        <v>102</v>
      </c>
      <c r="N47" s="221" t="s">
        <v>52</v>
      </c>
      <c r="O47" s="221" t="s">
        <v>53</v>
      </c>
      <c r="P47" s="221" t="s">
        <v>66</v>
      </c>
      <c r="Q47" s="221" t="s">
        <v>42</v>
      </c>
      <c r="R47" s="221" t="s">
        <v>113</v>
      </c>
      <c r="S47" s="221"/>
      <c r="T47" s="221"/>
      <c r="U47" s="221" t="s">
        <v>890</v>
      </c>
      <c r="V47" s="221" t="s">
        <v>32</v>
      </c>
      <c r="W47" s="221">
        <v>0.01</v>
      </c>
      <c r="X47" s="221" t="s">
        <v>46</v>
      </c>
      <c r="Y47" s="221" t="s">
        <v>1308</v>
      </c>
      <c r="Z47" s="221" t="s">
        <v>641</v>
      </c>
      <c r="AA47" s="221">
        <v>2</v>
      </c>
      <c r="AB47" s="221" t="s">
        <v>1309</v>
      </c>
      <c r="AC47" s="221">
        <v>600</v>
      </c>
      <c r="AD47" s="221" t="s">
        <v>116</v>
      </c>
      <c r="AE47" s="221"/>
    </row>
    <row r="48" spans="1:31" ht="15" customHeight="1" x14ac:dyDescent="0.25">
      <c r="A48" s="221" t="s">
        <v>1179</v>
      </c>
      <c r="B48" s="221" t="s">
        <v>121</v>
      </c>
      <c r="C48" s="221"/>
      <c r="D48" s="221" t="s">
        <v>109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300</v>
      </c>
      <c r="L48" s="221" t="s">
        <v>48</v>
      </c>
      <c r="M48" s="221" t="s">
        <v>102</v>
      </c>
      <c r="N48" s="221" t="s">
        <v>52</v>
      </c>
      <c r="O48" s="221" t="s">
        <v>53</v>
      </c>
      <c r="P48" s="221"/>
      <c r="Q48" s="221"/>
      <c r="R48" s="221"/>
      <c r="S48" s="221"/>
      <c r="T48" s="221"/>
      <c r="U48" s="221"/>
      <c r="V48" s="221" t="s">
        <v>32</v>
      </c>
      <c r="W48" s="221"/>
      <c r="X48" s="221"/>
      <c r="Y48" s="221"/>
      <c r="Z48" s="221"/>
      <c r="AA48" s="221"/>
      <c r="AB48" s="221"/>
      <c r="AC48" s="221"/>
      <c r="AD48" s="221"/>
      <c r="AE48" s="221"/>
    </row>
    <row r="49" spans="1:31" ht="15" customHeight="1" x14ac:dyDescent="0.25">
      <c r="A49" s="221" t="s">
        <v>1115</v>
      </c>
      <c r="B49" s="221" t="s">
        <v>121</v>
      </c>
      <c r="C49" s="221">
        <v>1.06</v>
      </c>
      <c r="D49" s="221"/>
      <c r="E49" s="221">
        <v>10</v>
      </c>
      <c r="F49" s="221" t="s">
        <v>93</v>
      </c>
      <c r="G49" s="221"/>
      <c r="H49" s="221"/>
      <c r="I49" s="221"/>
      <c r="J49" s="221" t="s">
        <v>1109</v>
      </c>
      <c r="K49" s="221">
        <v>10</v>
      </c>
      <c r="L49" s="221" t="s">
        <v>1110</v>
      </c>
      <c r="M49" s="221" t="s">
        <v>102</v>
      </c>
      <c r="N49" s="221" t="s">
        <v>39</v>
      </c>
      <c r="O49" s="221" t="s">
        <v>89</v>
      </c>
      <c r="P49" s="221" t="s">
        <v>1112</v>
      </c>
      <c r="Q49" s="221"/>
      <c r="R49" s="221"/>
      <c r="S49" s="221"/>
      <c r="T49" s="221">
        <v>5</v>
      </c>
      <c r="U49" s="221"/>
      <c r="V49" s="221"/>
      <c r="W49" s="221"/>
      <c r="X49" s="221" t="s">
        <v>826</v>
      </c>
      <c r="Y49" s="221"/>
      <c r="Z49" s="221" t="s">
        <v>220</v>
      </c>
      <c r="AA49" s="221">
        <v>10</v>
      </c>
      <c r="AB49" s="221"/>
      <c r="AC49" s="221"/>
      <c r="AD49" s="221"/>
      <c r="AE49" s="221"/>
    </row>
    <row r="50" spans="1:31" ht="15" customHeight="1" x14ac:dyDescent="0.25">
      <c r="A50" s="221" t="s">
        <v>1282</v>
      </c>
      <c r="B50" s="221" t="s">
        <v>121</v>
      </c>
      <c r="C50" s="221">
        <v>0.49359999999999998</v>
      </c>
      <c r="D50" s="221" t="s">
        <v>110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600</v>
      </c>
      <c r="L50" s="221" t="s">
        <v>35</v>
      </c>
      <c r="M50" s="221" t="s">
        <v>102</v>
      </c>
      <c r="N50" s="221" t="s">
        <v>52</v>
      </c>
      <c r="O50" s="221" t="s">
        <v>85</v>
      </c>
      <c r="P50" s="221" t="s">
        <v>66</v>
      </c>
      <c r="Q50" s="221" t="s">
        <v>42</v>
      </c>
      <c r="R50" s="221" t="s">
        <v>1284</v>
      </c>
      <c r="S50" s="221">
        <v>0.84</v>
      </c>
      <c r="T50" s="221">
        <v>4.0532000000000004</v>
      </c>
      <c r="U50" s="221" t="s">
        <v>1299</v>
      </c>
      <c r="V50" s="221" t="s">
        <v>32</v>
      </c>
      <c r="W50" s="221">
        <v>1E-3</v>
      </c>
      <c r="X50" s="221" t="s">
        <v>32</v>
      </c>
      <c r="Y50" s="221" t="s">
        <v>1221</v>
      </c>
      <c r="Z50" s="221" t="s">
        <v>1222</v>
      </c>
      <c r="AA50" s="221">
        <v>5</v>
      </c>
      <c r="AB50" s="221" t="s">
        <v>216</v>
      </c>
      <c r="AC50" s="221">
        <v>842</v>
      </c>
      <c r="AD50" s="221" t="s">
        <v>116</v>
      </c>
      <c r="AE50" s="221"/>
    </row>
    <row r="51" spans="1:31" ht="15" customHeight="1" x14ac:dyDescent="0.25">
      <c r="A51" s="221" t="s">
        <v>1074</v>
      </c>
      <c r="B51" s="221" t="s">
        <v>121</v>
      </c>
      <c r="C51" s="221">
        <v>1.02</v>
      </c>
      <c r="D51" s="221" t="s">
        <v>111</v>
      </c>
      <c r="E51" s="221" t="s">
        <v>1044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1200</v>
      </c>
      <c r="L51" s="221" t="s">
        <v>48</v>
      </c>
      <c r="M51" s="221" t="s">
        <v>102</v>
      </c>
      <c r="N51" s="221" t="s">
        <v>52</v>
      </c>
      <c r="O51" s="221" t="s">
        <v>53</v>
      </c>
      <c r="P51" s="221" t="s">
        <v>66</v>
      </c>
      <c r="Q51" s="221" t="s">
        <v>42</v>
      </c>
      <c r="R51" s="221" t="s">
        <v>113</v>
      </c>
      <c r="S51" s="221"/>
      <c r="T51" s="221"/>
      <c r="U51" s="221" t="s">
        <v>165</v>
      </c>
      <c r="V51" s="221" t="s">
        <v>32</v>
      </c>
      <c r="W51" s="221" t="s">
        <v>397</v>
      </c>
      <c r="X51" s="221" t="s">
        <v>46</v>
      </c>
      <c r="Y51" s="221" t="s">
        <v>1065</v>
      </c>
      <c r="Z51" s="221" t="s">
        <v>1066</v>
      </c>
      <c r="AA51" s="221" t="s">
        <v>1073</v>
      </c>
      <c r="AB51" s="221" t="s">
        <v>1067</v>
      </c>
      <c r="AC51" s="221">
        <v>350</v>
      </c>
      <c r="AD51" s="221" t="s">
        <v>116</v>
      </c>
      <c r="AE51" s="221"/>
    </row>
    <row r="52" spans="1:31" ht="15" customHeight="1" x14ac:dyDescent="0.25">
      <c r="A52" s="221" t="s">
        <v>224</v>
      </c>
      <c r="B52" s="221" t="s">
        <v>121</v>
      </c>
      <c r="C52" s="221">
        <v>1.07</v>
      </c>
      <c r="D52" s="221" t="s">
        <v>111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120</v>
      </c>
      <c r="L52" s="221" t="s">
        <v>34</v>
      </c>
      <c r="M52" s="221" t="s">
        <v>102</v>
      </c>
      <c r="N52" s="221" t="s">
        <v>52</v>
      </c>
      <c r="O52" s="221" t="s">
        <v>53</v>
      </c>
      <c r="P52" s="221" t="s">
        <v>66</v>
      </c>
      <c r="Q52" s="221"/>
      <c r="R52" s="221" t="s">
        <v>113</v>
      </c>
      <c r="S52" s="221"/>
      <c r="T52" s="221"/>
      <c r="U52" s="221"/>
      <c r="V52" s="221" t="s">
        <v>32</v>
      </c>
      <c r="W52" s="221" t="s">
        <v>213</v>
      </c>
      <c r="X52" s="221" t="s">
        <v>46</v>
      </c>
      <c r="Y52" s="221" t="s">
        <v>219</v>
      </c>
      <c r="Z52" s="221" t="s">
        <v>220</v>
      </c>
      <c r="AA52" s="221">
        <v>1</v>
      </c>
      <c r="AB52" s="221" t="s">
        <v>216</v>
      </c>
      <c r="AC52" s="221">
        <v>250</v>
      </c>
      <c r="AD52" s="221" t="s">
        <v>116</v>
      </c>
      <c r="AE52" s="221"/>
    </row>
    <row r="53" spans="1:31" ht="15" customHeight="1" x14ac:dyDescent="0.25">
      <c r="A53" s="221" t="s">
        <v>722</v>
      </c>
      <c r="B53" s="221" t="s">
        <v>121</v>
      </c>
      <c r="C53" s="221">
        <v>1.0019999999999998</v>
      </c>
      <c r="D53" s="221" t="s">
        <v>110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120</v>
      </c>
      <c r="L53" s="221" t="s">
        <v>34</v>
      </c>
      <c r="M53" s="221" t="s">
        <v>102</v>
      </c>
      <c r="N53" s="221" t="s">
        <v>52</v>
      </c>
      <c r="O53" s="221" t="s">
        <v>53</v>
      </c>
      <c r="P53" s="221" t="s">
        <v>66</v>
      </c>
      <c r="Q53" s="221" t="s">
        <v>42</v>
      </c>
      <c r="R53" s="221" t="s">
        <v>113</v>
      </c>
      <c r="S53" s="221" t="s">
        <v>181</v>
      </c>
      <c r="T53" s="221"/>
      <c r="U53" s="221"/>
      <c r="V53" s="221" t="s">
        <v>32</v>
      </c>
      <c r="W53" s="221">
        <v>0.01</v>
      </c>
      <c r="X53" s="221" t="s">
        <v>46</v>
      </c>
      <c r="Y53" s="221">
        <v>6495</v>
      </c>
      <c r="Z53" s="221" t="s">
        <v>718</v>
      </c>
      <c r="AA53" s="221">
        <v>5</v>
      </c>
      <c r="AB53" s="221" t="s">
        <v>127</v>
      </c>
      <c r="AC53" s="221">
        <v>696</v>
      </c>
      <c r="AD53" s="221" t="s">
        <v>117</v>
      </c>
      <c r="AE53" s="221"/>
    </row>
    <row r="54" spans="1:31" ht="15" customHeight="1" x14ac:dyDescent="0.25">
      <c r="A54" s="221" t="s">
        <v>1107</v>
      </c>
      <c r="B54" s="221" t="s">
        <v>121</v>
      </c>
      <c r="C54" s="221">
        <v>0.97099999999999997</v>
      </c>
      <c r="D54" s="221" t="s">
        <v>110</v>
      </c>
      <c r="E54" s="221">
        <v>10</v>
      </c>
      <c r="F54" s="221" t="s">
        <v>93</v>
      </c>
      <c r="G54" s="221"/>
      <c r="H54" s="221"/>
      <c r="I54" s="221" t="s">
        <v>32</v>
      </c>
      <c r="J54" s="221" t="s">
        <v>59</v>
      </c>
      <c r="K54" s="221">
        <v>60</v>
      </c>
      <c r="L54" s="221" t="s">
        <v>48</v>
      </c>
      <c r="M54" s="221" t="s">
        <v>102</v>
      </c>
      <c r="N54" s="221" t="s">
        <v>52</v>
      </c>
      <c r="O54" s="221" t="s">
        <v>53</v>
      </c>
      <c r="P54" s="221" t="s">
        <v>66</v>
      </c>
      <c r="Q54" s="221" t="s">
        <v>42</v>
      </c>
      <c r="R54" s="221" t="s">
        <v>113</v>
      </c>
      <c r="S54" s="221"/>
      <c r="T54" s="221"/>
      <c r="U54" s="221"/>
      <c r="V54" s="221" t="s">
        <v>32</v>
      </c>
      <c r="W54" s="221">
        <v>0.01</v>
      </c>
      <c r="X54" s="221" t="s">
        <v>46</v>
      </c>
      <c r="Y54" s="221" t="s">
        <v>1091</v>
      </c>
      <c r="Z54" s="221" t="s">
        <v>1092</v>
      </c>
      <c r="AA54" s="221">
        <v>0.5</v>
      </c>
      <c r="AB54" s="221" t="s">
        <v>1093</v>
      </c>
      <c r="AC54" s="221">
        <v>450</v>
      </c>
      <c r="AD54" s="221" t="s">
        <v>116</v>
      </c>
      <c r="AE54" s="221"/>
    </row>
    <row r="55" spans="1:31" ht="15" customHeight="1" x14ac:dyDescent="0.25">
      <c r="A55" s="221" t="s">
        <v>776</v>
      </c>
      <c r="B55" s="221" t="s">
        <v>121</v>
      </c>
      <c r="C55" s="221">
        <v>1.3620000000000001</v>
      </c>
      <c r="D55" s="221" t="s">
        <v>109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300</v>
      </c>
      <c r="L55" s="221" t="s">
        <v>48</v>
      </c>
      <c r="M55" s="221" t="s">
        <v>102</v>
      </c>
      <c r="N55" s="221" t="s">
        <v>52</v>
      </c>
      <c r="O55" s="221" t="s">
        <v>53</v>
      </c>
      <c r="P55" s="221" t="s">
        <v>66</v>
      </c>
      <c r="Q55" s="221" t="s">
        <v>42</v>
      </c>
      <c r="R55" s="221" t="s">
        <v>113</v>
      </c>
      <c r="S55" s="221">
        <v>12</v>
      </c>
      <c r="T55" s="221"/>
      <c r="U55" s="221" t="s">
        <v>753</v>
      </c>
      <c r="V55" s="221" t="s">
        <v>32</v>
      </c>
      <c r="W55" s="221">
        <v>0.01</v>
      </c>
      <c r="X55" s="221" t="s">
        <v>46</v>
      </c>
      <c r="Y55" s="221" t="s">
        <v>726</v>
      </c>
      <c r="Z55" s="221" t="s">
        <v>220</v>
      </c>
      <c r="AA55" s="221">
        <v>10</v>
      </c>
      <c r="AB55" s="221" t="s">
        <v>727</v>
      </c>
      <c r="AC55" s="221" t="s">
        <v>746</v>
      </c>
      <c r="AD55" s="221" t="s">
        <v>118</v>
      </c>
      <c r="AE55" s="221"/>
    </row>
    <row r="56" spans="1:31" ht="15" customHeight="1" x14ac:dyDescent="0.25">
      <c r="A56" s="221" t="s">
        <v>668</v>
      </c>
      <c r="B56" s="221" t="s">
        <v>121</v>
      </c>
      <c r="C56" s="221">
        <v>1.7055</v>
      </c>
      <c r="D56" s="221" t="s">
        <v>109</v>
      </c>
      <c r="E56" s="221">
        <v>10</v>
      </c>
      <c r="F56" s="221" t="s">
        <v>93</v>
      </c>
      <c r="G56" s="221"/>
      <c r="H56" s="221"/>
      <c r="I56" s="221" t="s">
        <v>46</v>
      </c>
      <c r="J56" s="221" t="s">
        <v>47</v>
      </c>
      <c r="K56" s="221">
        <v>120</v>
      </c>
      <c r="L56" s="221" t="s">
        <v>48</v>
      </c>
      <c r="M56" s="221" t="s">
        <v>102</v>
      </c>
      <c r="N56" s="221" t="s">
        <v>52</v>
      </c>
      <c r="O56" s="221" t="s">
        <v>53</v>
      </c>
      <c r="P56" s="221" t="s">
        <v>66</v>
      </c>
      <c r="Q56" s="221" t="s">
        <v>42</v>
      </c>
      <c r="R56" s="221" t="s">
        <v>113</v>
      </c>
      <c r="S56" s="221"/>
      <c r="T56" s="221"/>
      <c r="U56" s="221"/>
      <c r="V56" s="221" t="s">
        <v>32</v>
      </c>
      <c r="W56" s="221">
        <v>2E-3</v>
      </c>
      <c r="X56" s="221" t="s">
        <v>46</v>
      </c>
      <c r="Y56" s="221"/>
      <c r="Z56" s="221"/>
      <c r="AA56" s="221"/>
      <c r="AB56" s="221"/>
      <c r="AC56" s="221">
        <v>280</v>
      </c>
      <c r="AD56" s="221" t="s">
        <v>116</v>
      </c>
      <c r="AE56" s="221"/>
    </row>
    <row r="57" spans="1:31" ht="15" customHeight="1" x14ac:dyDescent="0.25">
      <c r="A57" s="221" t="s">
        <v>1275</v>
      </c>
      <c r="B57" s="221" t="s">
        <v>121</v>
      </c>
      <c r="C57" s="221">
        <v>0.84</v>
      </c>
      <c r="D57" s="221" t="s">
        <v>111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 t="s">
        <v>1277</v>
      </c>
      <c r="L57" s="221" t="s">
        <v>35</v>
      </c>
      <c r="M57" s="221" t="s">
        <v>102</v>
      </c>
      <c r="N57" s="221" t="s">
        <v>52</v>
      </c>
      <c r="O57" s="221" t="s">
        <v>53</v>
      </c>
      <c r="P57" s="221" t="s">
        <v>66</v>
      </c>
      <c r="Q57" s="221" t="s">
        <v>55</v>
      </c>
      <c r="R57" s="221" t="s">
        <v>113</v>
      </c>
      <c r="S57" s="221"/>
      <c r="T57" s="221"/>
      <c r="U57" s="221"/>
      <c r="V57" s="221"/>
      <c r="W57" s="221">
        <v>0.01</v>
      </c>
      <c r="X57" s="221"/>
      <c r="Y57" s="221"/>
      <c r="Z57" s="221"/>
      <c r="AA57" s="221">
        <v>10</v>
      </c>
      <c r="AB57" s="221"/>
      <c r="AC57" s="221"/>
      <c r="AD57" s="221"/>
      <c r="AE57" s="221"/>
    </row>
    <row r="58" spans="1:31" ht="15" customHeight="1" x14ac:dyDescent="0.25">
      <c r="A58" s="221" t="s">
        <v>1075</v>
      </c>
      <c r="B58" s="221" t="s">
        <v>121</v>
      </c>
      <c r="C58" s="221">
        <v>1.202</v>
      </c>
      <c r="D58" s="221" t="s">
        <v>111</v>
      </c>
      <c r="E58" s="221">
        <v>10</v>
      </c>
      <c r="F58" s="221" t="s">
        <v>93</v>
      </c>
      <c r="G58" s="221"/>
      <c r="H58" s="221"/>
      <c r="I58" s="221" t="s">
        <v>46</v>
      </c>
      <c r="J58" s="221" t="s">
        <v>59</v>
      </c>
      <c r="K58" s="221">
        <v>900</v>
      </c>
      <c r="L58" s="221" t="s">
        <v>48</v>
      </c>
      <c r="M58" s="221" t="s">
        <v>102</v>
      </c>
      <c r="N58" s="221" t="s">
        <v>52</v>
      </c>
      <c r="O58" s="221" t="s">
        <v>85</v>
      </c>
      <c r="P58" s="221" t="s">
        <v>66</v>
      </c>
      <c r="Q58" s="221" t="s">
        <v>42</v>
      </c>
      <c r="R58" s="221" t="s">
        <v>113</v>
      </c>
      <c r="S58" s="221">
        <v>6</v>
      </c>
      <c r="T58" s="221">
        <v>5</v>
      </c>
      <c r="U58" s="221" t="s">
        <v>1079</v>
      </c>
      <c r="V58" s="221" t="s">
        <v>32</v>
      </c>
      <c r="W58" s="221">
        <v>0.01</v>
      </c>
      <c r="X58" s="221" t="s">
        <v>32</v>
      </c>
      <c r="Y58" s="221" t="s">
        <v>1080</v>
      </c>
      <c r="Z58" s="221" t="s">
        <v>1081</v>
      </c>
      <c r="AA58" s="221">
        <v>4</v>
      </c>
      <c r="AB58" s="221" t="s">
        <v>216</v>
      </c>
      <c r="AC58" s="221">
        <v>730</v>
      </c>
      <c r="AD58" s="221" t="s">
        <v>116</v>
      </c>
      <c r="AE58" s="221"/>
    </row>
    <row r="59" spans="1:31" ht="15" customHeight="1" x14ac:dyDescent="0.25">
      <c r="A59" s="221" t="s">
        <v>715</v>
      </c>
      <c r="B59" s="221" t="s">
        <v>121</v>
      </c>
      <c r="C59" s="221">
        <v>1.35</v>
      </c>
      <c r="D59" s="221" t="s">
        <v>693</v>
      </c>
      <c r="E59" s="221">
        <v>10</v>
      </c>
      <c r="F59" s="221" t="s">
        <v>93</v>
      </c>
      <c r="G59" s="221"/>
      <c r="H59" s="221"/>
      <c r="I59" s="221" t="s">
        <v>32</v>
      </c>
      <c r="J59" s="221" t="s">
        <v>59</v>
      </c>
      <c r="K59" s="221">
        <v>600</v>
      </c>
      <c r="L59" s="221" t="s">
        <v>48</v>
      </c>
      <c r="M59" s="221" t="s">
        <v>102</v>
      </c>
      <c r="N59" s="221" t="s">
        <v>52</v>
      </c>
      <c r="O59" s="221" t="s">
        <v>53</v>
      </c>
      <c r="P59" s="221" t="s">
        <v>66</v>
      </c>
      <c r="Q59" s="221" t="s">
        <v>42</v>
      </c>
      <c r="R59" s="221" t="s">
        <v>113</v>
      </c>
      <c r="S59" s="221">
        <v>2</v>
      </c>
      <c r="T59" s="221"/>
      <c r="U59" s="221" t="s">
        <v>707</v>
      </c>
      <c r="V59" s="221" t="s">
        <v>32</v>
      </c>
      <c r="W59" s="221" t="s">
        <v>397</v>
      </c>
      <c r="X59" s="221" t="s">
        <v>46</v>
      </c>
      <c r="Y59" s="221" t="s">
        <v>695</v>
      </c>
      <c r="Z59" s="221" t="s">
        <v>696</v>
      </c>
      <c r="AA59" s="221">
        <v>1</v>
      </c>
      <c r="AB59" s="221" t="s">
        <v>127</v>
      </c>
      <c r="AC59" s="221">
        <v>280</v>
      </c>
      <c r="AD59" s="221" t="s">
        <v>116</v>
      </c>
      <c r="AE59" s="221"/>
    </row>
    <row r="60" spans="1:31" ht="15" customHeight="1" x14ac:dyDescent="0.25">
      <c r="A60" s="221" t="s">
        <v>1140</v>
      </c>
      <c r="B60" s="221" t="s">
        <v>121</v>
      </c>
      <c r="C60" s="221"/>
      <c r="D60" s="221"/>
      <c r="E60" s="221">
        <v>10</v>
      </c>
      <c r="F60" s="221" t="s">
        <v>93</v>
      </c>
      <c r="G60" s="221"/>
      <c r="H60" s="221"/>
      <c r="I60" s="221" t="s">
        <v>46</v>
      </c>
      <c r="J60" s="221" t="s">
        <v>47</v>
      </c>
      <c r="K60" s="221">
        <v>180</v>
      </c>
      <c r="L60" s="221" t="s">
        <v>35</v>
      </c>
      <c r="M60" s="221" t="s">
        <v>103</v>
      </c>
      <c r="N60" s="221" t="s">
        <v>1119</v>
      </c>
      <c r="O60" s="221" t="s">
        <v>85</v>
      </c>
      <c r="P60" s="221" t="s">
        <v>41</v>
      </c>
      <c r="Q60" s="221" t="s">
        <v>42</v>
      </c>
      <c r="R60" s="221" t="s">
        <v>113</v>
      </c>
      <c r="S60" s="221">
        <v>0</v>
      </c>
      <c r="T60" s="221">
        <v>2.2999999999999998</v>
      </c>
      <c r="U60" s="221" t="s">
        <v>1137</v>
      </c>
      <c r="V60" s="221" t="s">
        <v>46</v>
      </c>
      <c r="W60" s="221">
        <v>0.01</v>
      </c>
      <c r="X60" s="221" t="s">
        <v>32</v>
      </c>
      <c r="Y60" s="221" t="s">
        <v>1138</v>
      </c>
      <c r="Z60" s="221" t="s">
        <v>1139</v>
      </c>
      <c r="AA60" s="221">
        <v>3</v>
      </c>
      <c r="AB60" s="221" t="s">
        <v>526</v>
      </c>
      <c r="AC60" s="221">
        <v>750</v>
      </c>
      <c r="AD60" s="221" t="s">
        <v>116</v>
      </c>
      <c r="AE60" s="221"/>
    </row>
    <row r="61" spans="1:31" ht="15" customHeight="1" x14ac:dyDescent="0.25">
      <c r="A61" s="221" t="s">
        <v>1140</v>
      </c>
      <c r="B61" s="221" t="s">
        <v>121</v>
      </c>
      <c r="C61" s="221"/>
      <c r="D61" s="221"/>
      <c r="E61" s="221">
        <v>10</v>
      </c>
      <c r="F61" s="221" t="s">
        <v>93</v>
      </c>
      <c r="G61" s="221"/>
      <c r="H61" s="221"/>
      <c r="I61" s="221" t="s">
        <v>46</v>
      </c>
      <c r="J61" s="221" t="s">
        <v>47</v>
      </c>
      <c r="K61" s="221">
        <v>180</v>
      </c>
      <c r="L61" s="221" t="s">
        <v>34</v>
      </c>
      <c r="M61" s="221" t="s">
        <v>102</v>
      </c>
      <c r="N61" s="221" t="s">
        <v>1119</v>
      </c>
      <c r="O61" s="221" t="s">
        <v>85</v>
      </c>
      <c r="P61" s="221" t="s">
        <v>66</v>
      </c>
      <c r="Q61" s="221" t="s">
        <v>42</v>
      </c>
      <c r="R61" s="221" t="s">
        <v>113</v>
      </c>
      <c r="S61" s="221">
        <v>0</v>
      </c>
      <c r="T61" s="221">
        <v>1.9</v>
      </c>
      <c r="U61" s="221" t="s">
        <v>1120</v>
      </c>
      <c r="V61" s="221" t="s">
        <v>32</v>
      </c>
      <c r="W61" s="221">
        <v>5.0000000000000001E-3</v>
      </c>
      <c r="X61" s="221" t="s">
        <v>32</v>
      </c>
      <c r="Y61" s="221" t="s">
        <v>1121</v>
      </c>
      <c r="Z61" s="221" t="s">
        <v>1122</v>
      </c>
      <c r="AA61" s="221">
        <v>5</v>
      </c>
      <c r="AB61" s="221" t="s">
        <v>526</v>
      </c>
      <c r="AC61" s="221">
        <v>1100</v>
      </c>
      <c r="AD61" s="221" t="s">
        <v>116</v>
      </c>
      <c r="AE61" s="221"/>
    </row>
    <row r="62" spans="1:31" ht="15" customHeight="1" x14ac:dyDescent="0.25">
      <c r="A62" s="221" t="s">
        <v>1140</v>
      </c>
      <c r="B62" s="221" t="s">
        <v>121</v>
      </c>
      <c r="C62" s="221">
        <v>0.79</v>
      </c>
      <c r="D62" s="221" t="s">
        <v>111</v>
      </c>
      <c r="E62" s="221">
        <v>10</v>
      </c>
      <c r="F62" s="221" t="s">
        <v>93</v>
      </c>
      <c r="G62" s="221"/>
      <c r="H62" s="221"/>
      <c r="I62" s="221" t="s">
        <v>46</v>
      </c>
      <c r="J62" s="221" t="s">
        <v>47</v>
      </c>
      <c r="K62" s="221">
        <v>180</v>
      </c>
      <c r="L62" s="221" t="s">
        <v>34</v>
      </c>
      <c r="M62" s="221" t="s">
        <v>102</v>
      </c>
      <c r="N62" s="221" t="s">
        <v>52</v>
      </c>
      <c r="O62" s="221" t="s">
        <v>53</v>
      </c>
      <c r="P62" s="221" t="s">
        <v>66</v>
      </c>
      <c r="Q62" s="221" t="s">
        <v>42</v>
      </c>
      <c r="R62" s="221" t="s">
        <v>113</v>
      </c>
      <c r="S62" s="221">
        <v>0</v>
      </c>
      <c r="T62" s="221"/>
      <c r="U62" s="221" t="s">
        <v>165</v>
      </c>
      <c r="V62" s="221" t="s">
        <v>32</v>
      </c>
      <c r="W62" s="221">
        <v>1E-3</v>
      </c>
      <c r="X62" s="221" t="s">
        <v>46</v>
      </c>
      <c r="Y62" s="221" t="s">
        <v>1127</v>
      </c>
      <c r="Z62" s="221" t="s">
        <v>1122</v>
      </c>
      <c r="AA62" s="221">
        <v>2</v>
      </c>
      <c r="AB62" s="221" t="s">
        <v>526</v>
      </c>
      <c r="AC62" s="221">
        <v>450</v>
      </c>
      <c r="AD62" s="221" t="s">
        <v>116</v>
      </c>
      <c r="AE62" s="221"/>
    </row>
    <row r="63" spans="1:31" ht="15" customHeight="1" x14ac:dyDescent="0.25">
      <c r="A63" s="221" t="s">
        <v>870</v>
      </c>
      <c r="B63" s="221" t="s">
        <v>121</v>
      </c>
      <c r="C63" s="221">
        <v>1.49</v>
      </c>
      <c r="D63" s="221" t="s">
        <v>111</v>
      </c>
      <c r="E63" s="221">
        <v>10</v>
      </c>
      <c r="F63" s="221" t="s">
        <v>93</v>
      </c>
      <c r="G63" s="221"/>
      <c r="H63" s="221"/>
      <c r="I63" s="221" t="s">
        <v>46</v>
      </c>
      <c r="J63" s="221" t="s">
        <v>59</v>
      </c>
      <c r="K63" s="221">
        <v>60</v>
      </c>
      <c r="L63" s="221" t="s">
        <v>48</v>
      </c>
      <c r="M63" s="221" t="s">
        <v>102</v>
      </c>
      <c r="N63" s="221" t="s">
        <v>39</v>
      </c>
      <c r="O63" s="221" t="s">
        <v>89</v>
      </c>
      <c r="P63" s="221" t="s">
        <v>66</v>
      </c>
      <c r="Q63" s="221" t="s">
        <v>42</v>
      </c>
      <c r="R63" s="221" t="s">
        <v>113</v>
      </c>
      <c r="S63" s="221"/>
      <c r="T63" s="221"/>
      <c r="U63" s="221"/>
      <c r="V63" s="221" t="s">
        <v>32</v>
      </c>
      <c r="W63" s="221">
        <v>5.0000000000000001E-3</v>
      </c>
      <c r="X63" s="221" t="s">
        <v>32</v>
      </c>
      <c r="Y63" s="221" t="s">
        <v>863</v>
      </c>
      <c r="Z63" s="221" t="s">
        <v>220</v>
      </c>
      <c r="AA63" s="221">
        <v>2</v>
      </c>
      <c r="AB63" s="221"/>
      <c r="AC63" s="221">
        <v>1126</v>
      </c>
      <c r="AD63" s="221" t="s">
        <v>116</v>
      </c>
      <c r="AE63" s="221"/>
    </row>
    <row r="64" spans="1:31" ht="15" customHeight="1" x14ac:dyDescent="0.25">
      <c r="A64" s="221" t="s">
        <v>497</v>
      </c>
      <c r="B64" s="221" t="s">
        <v>121</v>
      </c>
      <c r="C64" s="221">
        <v>1.179</v>
      </c>
      <c r="D64" s="221" t="s">
        <v>109</v>
      </c>
      <c r="E64" s="221">
        <v>10</v>
      </c>
      <c r="F64" s="221" t="s">
        <v>93</v>
      </c>
      <c r="G64" s="221"/>
      <c r="H64" s="221"/>
      <c r="I64" s="221" t="s">
        <v>46</v>
      </c>
      <c r="J64" s="221" t="s">
        <v>59</v>
      </c>
      <c r="K64" s="221">
        <v>180</v>
      </c>
      <c r="L64" s="221" t="s">
        <v>48</v>
      </c>
      <c r="M64" s="221" t="s">
        <v>102</v>
      </c>
      <c r="N64" s="221" t="s">
        <v>52</v>
      </c>
      <c r="O64" s="221" t="s">
        <v>53</v>
      </c>
      <c r="P64" s="221" t="s">
        <v>66</v>
      </c>
      <c r="Q64" s="221" t="s">
        <v>42</v>
      </c>
      <c r="R64" s="221" t="s">
        <v>113</v>
      </c>
      <c r="S64" s="221">
        <v>1</v>
      </c>
      <c r="T64" s="221"/>
      <c r="U64" s="221" t="s">
        <v>516</v>
      </c>
      <c r="V64" s="221" t="s">
        <v>32</v>
      </c>
      <c r="W64" s="221" t="s">
        <v>397</v>
      </c>
      <c r="X64" s="221" t="s">
        <v>46</v>
      </c>
      <c r="Y64" s="221" t="s">
        <v>499</v>
      </c>
      <c r="Z64" s="221" t="s">
        <v>500</v>
      </c>
      <c r="AA64" s="221">
        <v>5</v>
      </c>
      <c r="AB64" s="221" t="s">
        <v>501</v>
      </c>
      <c r="AC64" s="221">
        <v>330</v>
      </c>
      <c r="AD64" s="221" t="s">
        <v>116</v>
      </c>
      <c r="AE64" s="221"/>
    </row>
    <row r="65" spans="1:31" ht="15" customHeight="1" x14ac:dyDescent="0.25">
      <c r="A65" s="221" t="s">
        <v>1256</v>
      </c>
      <c r="B65" s="221" t="s">
        <v>121</v>
      </c>
      <c r="C65" s="221"/>
      <c r="D65" s="221" t="s">
        <v>111</v>
      </c>
      <c r="E65" s="221">
        <v>10</v>
      </c>
      <c r="F65" s="221" t="s">
        <v>93</v>
      </c>
      <c r="G65" s="221"/>
      <c r="H65" s="221"/>
      <c r="I65" s="221" t="s">
        <v>46</v>
      </c>
      <c r="J65" s="221" t="s">
        <v>59</v>
      </c>
      <c r="K65" s="221">
        <v>180</v>
      </c>
      <c r="L65" s="221" t="s">
        <v>48</v>
      </c>
      <c r="M65" s="221" t="s">
        <v>102</v>
      </c>
      <c r="N65" s="221" t="s">
        <v>78</v>
      </c>
      <c r="O65" s="221" t="s">
        <v>85</v>
      </c>
      <c r="P65" s="221" t="s">
        <v>66</v>
      </c>
      <c r="Q65" s="221" t="s">
        <v>42</v>
      </c>
      <c r="R65" s="221" t="s">
        <v>113</v>
      </c>
      <c r="S65" s="221">
        <v>6</v>
      </c>
      <c r="T65" s="221"/>
      <c r="U65" s="221"/>
      <c r="V65" s="221" t="s">
        <v>32</v>
      </c>
      <c r="W65" s="221">
        <v>5.0000000000000001E-3</v>
      </c>
      <c r="X65" s="221" t="s">
        <v>32</v>
      </c>
      <c r="Y65" s="221" t="s">
        <v>1251</v>
      </c>
      <c r="Z65" s="221"/>
      <c r="AA65" s="221">
        <v>2</v>
      </c>
      <c r="AB65" s="221" t="s">
        <v>1252</v>
      </c>
      <c r="AC65" s="221"/>
      <c r="AD65" s="221"/>
      <c r="AE65" s="221"/>
    </row>
    <row r="66" spans="1:31" ht="15" customHeight="1" x14ac:dyDescent="0.25">
      <c r="A66" s="221" t="s">
        <v>1191</v>
      </c>
      <c r="B66" s="221" t="s">
        <v>121</v>
      </c>
      <c r="C66" s="221"/>
      <c r="D66" s="221"/>
      <c r="E66" s="221">
        <v>10</v>
      </c>
      <c r="F66" s="221" t="s">
        <v>93</v>
      </c>
      <c r="G66" s="221"/>
      <c r="H66" s="221"/>
      <c r="I66" s="221" t="s">
        <v>46</v>
      </c>
      <c r="J66" s="221" t="s">
        <v>47</v>
      </c>
      <c r="K66" s="221">
        <v>60</v>
      </c>
      <c r="L66" s="221" t="s">
        <v>71</v>
      </c>
      <c r="M66" s="221" t="s">
        <v>102</v>
      </c>
      <c r="N66" s="221" t="s">
        <v>39</v>
      </c>
      <c r="O66" s="221" t="s">
        <v>90</v>
      </c>
      <c r="P66" s="221" t="s">
        <v>66</v>
      </c>
      <c r="Q66" s="221" t="s">
        <v>42</v>
      </c>
      <c r="R66" s="221" t="s">
        <v>100</v>
      </c>
      <c r="S66" s="221" t="s">
        <v>1195</v>
      </c>
      <c r="T66" s="221">
        <v>5</v>
      </c>
      <c r="U66" s="221"/>
      <c r="V66" s="221" t="s">
        <v>46</v>
      </c>
      <c r="W66" s="221">
        <v>5.0000000000000001E-3</v>
      </c>
      <c r="X66" s="221" t="s">
        <v>32</v>
      </c>
      <c r="Y66" s="221" t="s">
        <v>1192</v>
      </c>
      <c r="Z66" s="221" t="s">
        <v>1193</v>
      </c>
      <c r="AA66" s="221">
        <v>5</v>
      </c>
      <c r="AB66" s="221" t="s">
        <v>802</v>
      </c>
      <c r="AC66" s="221">
        <v>900</v>
      </c>
      <c r="AD66" s="221" t="s">
        <v>119</v>
      </c>
      <c r="AE66" s="221"/>
    </row>
    <row r="67" spans="1:31" ht="15" customHeight="1" x14ac:dyDescent="0.25">
      <c r="A67" s="221" t="s">
        <v>1107</v>
      </c>
      <c r="B67" s="221" t="s">
        <v>121</v>
      </c>
      <c r="C67" s="221">
        <v>5.0000000000000001E-3</v>
      </c>
      <c r="D67" s="221" t="s">
        <v>110</v>
      </c>
      <c r="E67" s="221">
        <v>10</v>
      </c>
      <c r="F67" s="221" t="s">
        <v>93</v>
      </c>
      <c r="G67" s="221"/>
      <c r="H67" s="221"/>
      <c r="I67" s="221" t="s">
        <v>32</v>
      </c>
      <c r="J67" s="221" t="s">
        <v>59</v>
      </c>
      <c r="K67" s="221">
        <v>60</v>
      </c>
      <c r="L67" s="221" t="s">
        <v>48</v>
      </c>
      <c r="M67" s="221" t="s">
        <v>102</v>
      </c>
      <c r="N67" s="221" t="s">
        <v>52</v>
      </c>
      <c r="O67" s="221" t="s">
        <v>53</v>
      </c>
      <c r="P67" s="221" t="s">
        <v>41</v>
      </c>
      <c r="Q67" s="221" t="s">
        <v>42</v>
      </c>
      <c r="R67" s="221" t="s">
        <v>113</v>
      </c>
      <c r="S67" s="221"/>
      <c r="T67" s="221"/>
      <c r="U67" s="221"/>
      <c r="V67" s="221" t="s">
        <v>46</v>
      </c>
      <c r="W67" s="221">
        <v>0.01</v>
      </c>
      <c r="X67" s="221" t="s">
        <v>46</v>
      </c>
      <c r="Y67" s="221" t="s">
        <v>1091</v>
      </c>
      <c r="Z67" s="221" t="s">
        <v>1092</v>
      </c>
      <c r="AA67" s="221">
        <v>0.5</v>
      </c>
      <c r="AB67" s="221" t="s">
        <v>1093</v>
      </c>
      <c r="AC67" s="221">
        <v>450</v>
      </c>
      <c r="AD67" s="221" t="s">
        <v>116</v>
      </c>
      <c r="AE67" s="221"/>
    </row>
    <row r="68" spans="1:31" ht="15" customHeight="1" x14ac:dyDescent="0.25">
      <c r="A68" s="221" t="s">
        <v>280</v>
      </c>
      <c r="B68" s="221" t="s">
        <v>121</v>
      </c>
      <c r="C68" s="221">
        <v>4.45E-3</v>
      </c>
      <c r="D68" s="221" t="s">
        <v>241</v>
      </c>
      <c r="E68" s="221">
        <v>10</v>
      </c>
      <c r="F68" s="221" t="s">
        <v>93</v>
      </c>
      <c r="G68" s="221"/>
      <c r="H68" s="221"/>
      <c r="I68" s="221" t="s">
        <v>46</v>
      </c>
      <c r="J68" s="221" t="s">
        <v>59</v>
      </c>
      <c r="K68" s="221">
        <v>120</v>
      </c>
      <c r="L68" s="221" t="s">
        <v>34</v>
      </c>
      <c r="M68" s="221" t="s">
        <v>102</v>
      </c>
      <c r="N68" s="221" t="s">
        <v>52</v>
      </c>
      <c r="O68" s="221" t="s">
        <v>53</v>
      </c>
      <c r="P68" s="221" t="s">
        <v>66</v>
      </c>
      <c r="Q68" s="221" t="s">
        <v>42</v>
      </c>
      <c r="R68" s="221" t="s">
        <v>113</v>
      </c>
      <c r="S68" s="221">
        <v>1.2000000000000011E-2</v>
      </c>
      <c r="T68" s="221"/>
      <c r="U68" s="221" t="s">
        <v>255</v>
      </c>
      <c r="V68" s="221" t="s">
        <v>32</v>
      </c>
      <c r="W68" s="221">
        <v>3.0000000000000001E-3</v>
      </c>
      <c r="X68" s="221" t="s">
        <v>46</v>
      </c>
      <c r="Y68" s="221" t="s">
        <v>243</v>
      </c>
      <c r="Z68" s="221" t="s">
        <v>244</v>
      </c>
      <c r="AA68" s="221">
        <v>1</v>
      </c>
      <c r="AB68" s="221" t="s">
        <v>245</v>
      </c>
      <c r="AC68" s="221">
        <v>460</v>
      </c>
      <c r="AD68" s="221" t="s">
        <v>78</v>
      </c>
      <c r="AE68" s="221" t="s">
        <v>246</v>
      </c>
    </row>
    <row r="69" spans="1:31" ht="15" customHeight="1" x14ac:dyDescent="0.25">
      <c r="A69" s="221" t="s">
        <v>1190</v>
      </c>
      <c r="B69" s="221" t="s">
        <v>121</v>
      </c>
      <c r="C69" s="221">
        <v>4.5999999999999999E-2</v>
      </c>
      <c r="D69" s="221" t="s">
        <v>111</v>
      </c>
      <c r="E69" s="221">
        <v>10</v>
      </c>
      <c r="F69" s="221" t="s">
        <v>93</v>
      </c>
      <c r="G69" s="221"/>
      <c r="H69" s="221"/>
      <c r="I69" s="221" t="s">
        <v>46</v>
      </c>
      <c r="J69" s="221" t="s">
        <v>59</v>
      </c>
      <c r="K69" s="221">
        <v>180</v>
      </c>
      <c r="L69" s="221" t="s">
        <v>48</v>
      </c>
      <c r="M69" s="221" t="s">
        <v>102</v>
      </c>
      <c r="N69" s="221" t="s">
        <v>52</v>
      </c>
      <c r="O69" s="221" t="s">
        <v>53</v>
      </c>
      <c r="P69" s="221" t="s">
        <v>66</v>
      </c>
      <c r="Q69" s="221" t="s">
        <v>42</v>
      </c>
      <c r="R69" s="221" t="s">
        <v>113</v>
      </c>
      <c r="S69" s="221"/>
      <c r="T69" s="221"/>
      <c r="U69" s="221"/>
      <c r="V69" s="221"/>
      <c r="W69" s="221" t="s">
        <v>894</v>
      </c>
      <c r="X69" s="221" t="s">
        <v>32</v>
      </c>
      <c r="Y69" s="221"/>
      <c r="Z69" s="221"/>
      <c r="AA69" s="221">
        <v>5</v>
      </c>
      <c r="AB69" s="221"/>
      <c r="AC69" s="221"/>
      <c r="AD69" s="221"/>
      <c r="AE69" s="221"/>
    </row>
    <row r="70" spans="1:31" ht="15" customHeight="1" x14ac:dyDescent="0.25">
      <c r="A70" s="221" t="s">
        <v>1191</v>
      </c>
      <c r="B70" s="221" t="s">
        <v>121</v>
      </c>
      <c r="C70" s="221"/>
      <c r="D70" s="221"/>
      <c r="E70" s="221">
        <v>10</v>
      </c>
      <c r="F70" s="221" t="s">
        <v>93</v>
      </c>
      <c r="G70" s="221"/>
      <c r="H70" s="221"/>
      <c r="I70" s="221" t="s">
        <v>46</v>
      </c>
      <c r="J70" s="221" t="s">
        <v>47</v>
      </c>
      <c r="K70" s="221">
        <v>60</v>
      </c>
      <c r="L70" s="221" t="s">
        <v>71</v>
      </c>
      <c r="M70" s="221" t="s">
        <v>102</v>
      </c>
      <c r="N70" s="221" t="s">
        <v>39</v>
      </c>
      <c r="O70" s="221" t="s">
        <v>90</v>
      </c>
      <c r="P70" s="221" t="s">
        <v>66</v>
      </c>
      <c r="Q70" s="221" t="s">
        <v>42</v>
      </c>
      <c r="R70" s="221" t="s">
        <v>100</v>
      </c>
      <c r="S70" s="221" t="s">
        <v>1195</v>
      </c>
      <c r="T70" s="221">
        <v>5</v>
      </c>
      <c r="U70" s="221"/>
      <c r="V70" s="221" t="s">
        <v>46</v>
      </c>
      <c r="W70" s="221">
        <v>5.0000000000000001E-3</v>
      </c>
      <c r="X70" s="221" t="s">
        <v>32</v>
      </c>
      <c r="Y70" s="221" t="s">
        <v>1192</v>
      </c>
      <c r="Z70" s="221" t="s">
        <v>1193</v>
      </c>
      <c r="AA70" s="221">
        <v>5</v>
      </c>
      <c r="AB70" s="221" t="s">
        <v>802</v>
      </c>
      <c r="AC70" s="221">
        <v>900</v>
      </c>
      <c r="AD70" s="221" t="s">
        <v>119</v>
      </c>
      <c r="AE70" s="221"/>
    </row>
    <row r="71" spans="1:31" ht="15" customHeight="1" x14ac:dyDescent="0.25">
      <c r="A71" s="221" t="s">
        <v>1107</v>
      </c>
      <c r="B71" s="221" t="s">
        <v>121</v>
      </c>
      <c r="C71" s="221">
        <v>2.5000000000000001E-2</v>
      </c>
      <c r="D71" s="221" t="s">
        <v>110</v>
      </c>
      <c r="E71" s="221">
        <v>10</v>
      </c>
      <c r="F71" s="221" t="s">
        <v>93</v>
      </c>
      <c r="G71" s="221"/>
      <c r="H71" s="221"/>
      <c r="I71" s="221" t="s">
        <v>32</v>
      </c>
      <c r="J71" s="221" t="s">
        <v>59</v>
      </c>
      <c r="K71" s="221">
        <v>60</v>
      </c>
      <c r="L71" s="221" t="s">
        <v>48</v>
      </c>
      <c r="M71" s="221" t="s">
        <v>102</v>
      </c>
      <c r="N71" s="221" t="s">
        <v>52</v>
      </c>
      <c r="O71" s="221" t="s">
        <v>53</v>
      </c>
      <c r="P71" s="221" t="s">
        <v>41</v>
      </c>
      <c r="Q71" s="221" t="s">
        <v>42</v>
      </c>
      <c r="R71" s="221" t="s">
        <v>113</v>
      </c>
      <c r="S71" s="221"/>
      <c r="T71" s="221"/>
      <c r="U71" s="221"/>
      <c r="V71" s="221" t="s">
        <v>46</v>
      </c>
      <c r="W71" s="221">
        <v>0.01</v>
      </c>
      <c r="X71" s="221" t="s">
        <v>46</v>
      </c>
      <c r="Y71" s="221" t="s">
        <v>1091</v>
      </c>
      <c r="Z71" s="221" t="s">
        <v>1092</v>
      </c>
      <c r="AA71" s="221">
        <v>0.5</v>
      </c>
      <c r="AB71" s="221" t="s">
        <v>1093</v>
      </c>
      <c r="AC71" s="221">
        <v>450</v>
      </c>
      <c r="AD71" s="221" t="s">
        <v>116</v>
      </c>
      <c r="AE71" s="221"/>
    </row>
    <row r="72" spans="1:31" ht="15" customHeight="1" x14ac:dyDescent="0.25">
      <c r="A72" s="221" t="s">
        <v>211</v>
      </c>
      <c r="B72" s="221" t="s">
        <v>121</v>
      </c>
      <c r="C72" s="221"/>
      <c r="D72" s="221"/>
      <c r="E72" s="221">
        <v>15</v>
      </c>
      <c r="F72" s="221" t="s">
        <v>93</v>
      </c>
      <c r="G72" s="221"/>
      <c r="H72" s="221"/>
      <c r="I72" s="221" t="s">
        <v>46</v>
      </c>
      <c r="J72" s="221" t="s">
        <v>59</v>
      </c>
      <c r="K72" s="221">
        <v>600</v>
      </c>
      <c r="L72" s="221" t="s">
        <v>34</v>
      </c>
      <c r="M72" s="221" t="s">
        <v>102</v>
      </c>
      <c r="N72" s="221" t="s">
        <v>52</v>
      </c>
      <c r="O72" s="221" t="s">
        <v>89</v>
      </c>
      <c r="P72" s="221" t="s">
        <v>66</v>
      </c>
      <c r="Q72" s="221" t="s">
        <v>42</v>
      </c>
      <c r="R72" s="221" t="s">
        <v>113</v>
      </c>
      <c r="S72" s="221" t="s">
        <v>181</v>
      </c>
      <c r="T72" s="221" t="s">
        <v>182</v>
      </c>
      <c r="U72" s="221" t="s">
        <v>183</v>
      </c>
      <c r="V72" s="221" t="s">
        <v>32</v>
      </c>
      <c r="W72" s="221">
        <v>5.0000000000000001E-3</v>
      </c>
      <c r="X72" s="221" t="s">
        <v>32</v>
      </c>
      <c r="Y72" s="221" t="s">
        <v>184</v>
      </c>
      <c r="Z72" s="221" t="s">
        <v>185</v>
      </c>
      <c r="AA72" s="221">
        <v>5</v>
      </c>
      <c r="AB72" s="221" t="s">
        <v>186</v>
      </c>
      <c r="AC72" s="221">
        <v>320</v>
      </c>
      <c r="AD72" s="221" t="s">
        <v>78</v>
      </c>
      <c r="AE72" s="221"/>
    </row>
    <row r="73" spans="1:31" ht="15" customHeight="1" x14ac:dyDescent="0.25">
      <c r="A73" s="221" t="s">
        <v>668</v>
      </c>
      <c r="B73" s="221" t="s">
        <v>121</v>
      </c>
      <c r="C73" s="221"/>
      <c r="D73" s="221"/>
      <c r="E73" s="221">
        <v>10</v>
      </c>
      <c r="F73" s="221" t="s">
        <v>93</v>
      </c>
      <c r="G73" s="221"/>
      <c r="H73" s="221"/>
      <c r="I73" s="221" t="s">
        <v>46</v>
      </c>
      <c r="J73" s="221" t="s">
        <v>47</v>
      </c>
      <c r="K73" s="221">
        <v>120</v>
      </c>
      <c r="L73" s="221" t="s">
        <v>48</v>
      </c>
      <c r="M73" s="221" t="s">
        <v>102</v>
      </c>
      <c r="N73" s="221" t="s">
        <v>52</v>
      </c>
      <c r="O73" s="221" t="s">
        <v>90</v>
      </c>
      <c r="P73" s="221" t="s">
        <v>66</v>
      </c>
      <c r="Q73" s="221" t="s">
        <v>42</v>
      </c>
      <c r="R73" s="221" t="s">
        <v>100</v>
      </c>
      <c r="S73" s="221"/>
      <c r="T73" s="221">
        <v>5</v>
      </c>
      <c r="U73" s="221" t="s">
        <v>664</v>
      </c>
      <c r="V73" s="221" t="s">
        <v>46</v>
      </c>
      <c r="W73" s="221">
        <v>2E-3</v>
      </c>
      <c r="X73" s="221" t="s">
        <v>32</v>
      </c>
      <c r="Y73" s="221"/>
      <c r="Z73" s="221"/>
      <c r="AA73" s="221"/>
      <c r="AB73" s="221"/>
      <c r="AC73" s="221">
        <v>420</v>
      </c>
      <c r="AD73" s="221" t="s">
        <v>116</v>
      </c>
      <c r="AE73" s="22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BBF4-A177-4A09-85E0-B35374F26B79}">
  <dimension ref="A1:AE57"/>
  <sheetViews>
    <sheetView workbookViewId="0"/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188</v>
      </c>
      <c r="C2" s="221">
        <v>2.7E-2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188</v>
      </c>
      <c r="C3" s="221">
        <v>2.5000000000000001E-2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188</v>
      </c>
      <c r="C4" s="221">
        <v>7.2999999999999995E-2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429</v>
      </c>
      <c r="Z4" s="221"/>
      <c r="AA4" s="221">
        <v>10</v>
      </c>
      <c r="AB4" s="221" t="s">
        <v>430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188</v>
      </c>
      <c r="C5" s="221">
        <v>5.3999999999999999E-2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5</v>
      </c>
      <c r="AB5" s="221"/>
      <c r="AC5" s="221"/>
      <c r="AD5" s="221"/>
      <c r="AE5" s="221"/>
    </row>
    <row r="6" spans="1:31" ht="15" customHeight="1" x14ac:dyDescent="0.25">
      <c r="A6" s="221" t="s">
        <v>600</v>
      </c>
      <c r="B6" s="221" t="s">
        <v>188</v>
      </c>
      <c r="C6" s="221">
        <v>4.3999999999999997E-2</v>
      </c>
      <c r="D6" s="221" t="s">
        <v>108</v>
      </c>
      <c r="E6" s="221">
        <v>15</v>
      </c>
      <c r="F6" s="221" t="s">
        <v>93</v>
      </c>
      <c r="G6" s="221"/>
      <c r="H6" s="221"/>
      <c r="I6" s="221" t="s">
        <v>46</v>
      </c>
      <c r="J6" s="221" t="s">
        <v>70</v>
      </c>
      <c r="K6" s="221">
        <v>905</v>
      </c>
      <c r="L6" s="221" t="s">
        <v>34</v>
      </c>
      <c r="M6" s="221" t="s">
        <v>102</v>
      </c>
      <c r="N6" s="221" t="s">
        <v>52</v>
      </c>
      <c r="O6" s="221" t="s">
        <v>88</v>
      </c>
      <c r="P6" s="221" t="s">
        <v>66</v>
      </c>
      <c r="Q6" s="221" t="s">
        <v>42</v>
      </c>
      <c r="R6" s="221" t="s">
        <v>113</v>
      </c>
      <c r="S6" s="221">
        <v>5</v>
      </c>
      <c r="T6" s="221"/>
      <c r="U6" s="221" t="s">
        <v>603</v>
      </c>
      <c r="V6" s="221" t="s">
        <v>32</v>
      </c>
      <c r="W6" s="221">
        <v>5.0000000000000001E-3</v>
      </c>
      <c r="X6" s="221" t="s">
        <v>46</v>
      </c>
      <c r="Y6" s="221" t="s">
        <v>604</v>
      </c>
      <c r="Z6" s="221" t="s">
        <v>612</v>
      </c>
      <c r="AA6" s="221">
        <v>0.5</v>
      </c>
      <c r="AB6" s="221" t="s">
        <v>606</v>
      </c>
      <c r="AC6" s="221">
        <v>380</v>
      </c>
      <c r="AD6" s="221" t="s">
        <v>116</v>
      </c>
      <c r="AE6" s="221"/>
    </row>
    <row r="7" spans="1:31" ht="15" customHeight="1" x14ac:dyDescent="0.25">
      <c r="A7" s="221" t="s">
        <v>164</v>
      </c>
      <c r="B7" s="221" t="s">
        <v>188</v>
      </c>
      <c r="C7" s="222">
        <v>2.9600000000000001E-2</v>
      </c>
      <c r="D7" s="221" t="s">
        <v>109</v>
      </c>
      <c r="E7" s="221">
        <v>10</v>
      </c>
      <c r="F7" s="221" t="s">
        <v>132</v>
      </c>
      <c r="G7" s="221"/>
      <c r="H7" s="221"/>
      <c r="I7" s="221" t="s">
        <v>46</v>
      </c>
      <c r="J7" s="221" t="s">
        <v>59</v>
      </c>
      <c r="K7" s="221">
        <v>300</v>
      </c>
      <c r="L7" s="221" t="s">
        <v>123</v>
      </c>
      <c r="M7" s="221" t="s">
        <v>102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>
        <v>0</v>
      </c>
      <c r="T7" s="221"/>
      <c r="U7" s="221" t="s">
        <v>124</v>
      </c>
      <c r="V7" s="221" t="s">
        <v>32</v>
      </c>
      <c r="W7" s="221">
        <v>1E-3</v>
      </c>
      <c r="X7" s="221" t="s">
        <v>46</v>
      </c>
      <c r="Y7" s="221" t="s">
        <v>133</v>
      </c>
      <c r="Z7" s="221" t="s">
        <v>134</v>
      </c>
      <c r="AA7" s="221">
        <v>2</v>
      </c>
      <c r="AB7" s="221" t="s">
        <v>127</v>
      </c>
      <c r="AC7" s="221">
        <v>321</v>
      </c>
      <c r="AD7" s="221" t="s">
        <v>116</v>
      </c>
      <c r="AE7" s="221"/>
    </row>
    <row r="8" spans="1:31" ht="15" customHeight="1" x14ac:dyDescent="0.25">
      <c r="A8" s="221" t="s">
        <v>350</v>
      </c>
      <c r="B8" s="221" t="s">
        <v>188</v>
      </c>
      <c r="C8" s="221">
        <v>0.10300000000000001</v>
      </c>
      <c r="D8" s="221" t="s">
        <v>110</v>
      </c>
      <c r="E8" s="221">
        <v>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180</v>
      </c>
      <c r="L8" s="221" t="s">
        <v>34</v>
      </c>
      <c r="M8" s="221" t="s">
        <v>102</v>
      </c>
      <c r="N8" s="221" t="s">
        <v>52</v>
      </c>
      <c r="O8" s="221" t="s">
        <v>53</v>
      </c>
      <c r="P8" s="221" t="s">
        <v>66</v>
      </c>
      <c r="Q8" s="221" t="s">
        <v>42</v>
      </c>
      <c r="R8" s="221" t="s">
        <v>113</v>
      </c>
      <c r="S8" s="221">
        <v>0.1</v>
      </c>
      <c r="T8" s="221"/>
      <c r="U8" s="221" t="s">
        <v>354</v>
      </c>
      <c r="V8" s="221" t="s">
        <v>32</v>
      </c>
      <c r="W8" s="221">
        <v>0.01</v>
      </c>
      <c r="X8" s="221" t="s">
        <v>46</v>
      </c>
      <c r="Y8" s="221" t="s">
        <v>295</v>
      </c>
      <c r="Z8" s="221" t="s">
        <v>352</v>
      </c>
      <c r="AA8" s="221">
        <v>2</v>
      </c>
      <c r="AB8" s="221" t="s">
        <v>127</v>
      </c>
      <c r="AC8" s="221" t="s">
        <v>353</v>
      </c>
      <c r="AD8" s="221" t="s">
        <v>116</v>
      </c>
      <c r="AE8" s="221"/>
    </row>
    <row r="9" spans="1:31" ht="15" customHeight="1" x14ac:dyDescent="0.25">
      <c r="A9" s="221" t="s">
        <v>211</v>
      </c>
      <c r="B9" s="221" t="s">
        <v>188</v>
      </c>
      <c r="C9" s="221">
        <v>5.6500000000000002E-2</v>
      </c>
      <c r="D9" s="221" t="s">
        <v>109</v>
      </c>
      <c r="E9" s="221">
        <v>15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600</v>
      </c>
      <c r="L9" s="221" t="s">
        <v>34</v>
      </c>
      <c r="M9" s="221" t="s">
        <v>102</v>
      </c>
      <c r="N9" s="221" t="s">
        <v>52</v>
      </c>
      <c r="O9" s="221" t="s">
        <v>89</v>
      </c>
      <c r="P9" s="221" t="s">
        <v>66</v>
      </c>
      <c r="Q9" s="221" t="s">
        <v>42</v>
      </c>
      <c r="R9" s="221" t="s">
        <v>113</v>
      </c>
      <c r="S9" s="221" t="s">
        <v>181</v>
      </c>
      <c r="T9" s="221" t="s">
        <v>182</v>
      </c>
      <c r="U9" s="221" t="s">
        <v>183</v>
      </c>
      <c r="V9" s="221" t="s">
        <v>32</v>
      </c>
      <c r="W9" s="221">
        <v>5.0000000000000001E-3</v>
      </c>
      <c r="X9" s="221" t="s">
        <v>32</v>
      </c>
      <c r="Y9" s="221" t="s">
        <v>184</v>
      </c>
      <c r="Z9" s="221" t="s">
        <v>185</v>
      </c>
      <c r="AA9" s="221">
        <v>5</v>
      </c>
      <c r="AB9" s="221" t="s">
        <v>186</v>
      </c>
      <c r="AC9" s="221">
        <v>320</v>
      </c>
      <c r="AD9" s="221" t="s">
        <v>116</v>
      </c>
      <c r="AE9" s="221"/>
    </row>
    <row r="10" spans="1:31" ht="15" customHeight="1" x14ac:dyDescent="0.25">
      <c r="A10" s="221" t="s">
        <v>1261</v>
      </c>
      <c r="B10" s="221" t="s">
        <v>188</v>
      </c>
      <c r="C10" s="221">
        <v>4.7899999999999998E-2</v>
      </c>
      <c r="D10" s="221" t="s">
        <v>111</v>
      </c>
      <c r="E10" s="221">
        <v>10</v>
      </c>
      <c r="F10" s="221" t="s">
        <v>96</v>
      </c>
      <c r="G10" s="221"/>
      <c r="H10" s="221"/>
      <c r="I10" s="221" t="s">
        <v>32</v>
      </c>
      <c r="J10" s="221" t="s">
        <v>59</v>
      </c>
      <c r="K10" s="221">
        <v>18</v>
      </c>
      <c r="L10" s="221" t="s">
        <v>71</v>
      </c>
      <c r="M10" s="221"/>
      <c r="N10" s="221"/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1257</v>
      </c>
      <c r="V10" s="221" t="s">
        <v>32</v>
      </c>
      <c r="W10" s="221">
        <v>0.01</v>
      </c>
      <c r="X10" s="221" t="s">
        <v>46</v>
      </c>
      <c r="Y10" s="221" t="s">
        <v>778</v>
      </c>
      <c r="Z10" s="221" t="s">
        <v>220</v>
      </c>
      <c r="AA10" s="221">
        <v>2</v>
      </c>
      <c r="AB10" s="221" t="s">
        <v>127</v>
      </c>
      <c r="AC10" s="221">
        <v>393</v>
      </c>
      <c r="AD10" s="221" t="s">
        <v>116</v>
      </c>
      <c r="AE10" s="221"/>
    </row>
    <row r="11" spans="1:31" ht="15" customHeight="1" x14ac:dyDescent="0.25">
      <c r="A11" s="221" t="s">
        <v>1191</v>
      </c>
      <c r="B11" s="221" t="s">
        <v>188</v>
      </c>
      <c r="C11" s="221"/>
      <c r="D11" s="221"/>
      <c r="E11" s="221">
        <v>10</v>
      </c>
      <c r="F11" s="221" t="s">
        <v>93</v>
      </c>
      <c r="G11" s="221"/>
      <c r="H11" s="221"/>
      <c r="I11" s="221" t="s">
        <v>46</v>
      </c>
      <c r="J11" s="221" t="s">
        <v>47</v>
      </c>
      <c r="K11" s="221">
        <v>60</v>
      </c>
      <c r="L11" s="221" t="s">
        <v>71</v>
      </c>
      <c r="M11" s="221" t="s">
        <v>102</v>
      </c>
      <c r="N11" s="221" t="s">
        <v>39</v>
      </c>
      <c r="O11" s="221" t="s">
        <v>90</v>
      </c>
      <c r="P11" s="221" t="s">
        <v>66</v>
      </c>
      <c r="Q11" s="221" t="s">
        <v>42</v>
      </c>
      <c r="R11" s="221" t="s">
        <v>113</v>
      </c>
      <c r="S11" s="221">
        <v>47.191806</v>
      </c>
      <c r="T11" s="221">
        <v>5</v>
      </c>
      <c r="U11" s="221"/>
      <c r="V11" s="221" t="s">
        <v>32</v>
      </c>
      <c r="W11" s="221">
        <v>5.0000000000000001E-3</v>
      </c>
      <c r="X11" s="221" t="s">
        <v>32</v>
      </c>
      <c r="Y11" s="221" t="s">
        <v>1192</v>
      </c>
      <c r="Z11" s="221" t="s">
        <v>1193</v>
      </c>
      <c r="AA11" s="221">
        <v>5</v>
      </c>
      <c r="AB11" s="221" t="s">
        <v>802</v>
      </c>
      <c r="AC11" s="221">
        <v>900</v>
      </c>
      <c r="AD11" s="221" t="s">
        <v>119</v>
      </c>
      <c r="AE11" s="221"/>
    </row>
    <row r="12" spans="1:31" ht="15" customHeight="1" x14ac:dyDescent="0.25">
      <c r="A12" s="221" t="s">
        <v>975</v>
      </c>
      <c r="B12" s="221" t="s">
        <v>188</v>
      </c>
      <c r="C12" s="221">
        <v>1.4999999999999999E-2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60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0.01</v>
      </c>
      <c r="X12" s="221" t="s">
        <v>46</v>
      </c>
      <c r="Y12" s="221" t="s">
        <v>966</v>
      </c>
      <c r="Z12" s="221" t="s">
        <v>967</v>
      </c>
      <c r="AA12" s="221">
        <v>5</v>
      </c>
      <c r="AB12" s="221" t="s">
        <v>482</v>
      </c>
      <c r="AC12" s="221">
        <v>750</v>
      </c>
      <c r="AD12" s="221" t="s">
        <v>120</v>
      </c>
      <c r="AE12" s="221"/>
    </row>
    <row r="13" spans="1:31" ht="15" customHeight="1" x14ac:dyDescent="0.25">
      <c r="A13" s="221" t="s">
        <v>889</v>
      </c>
      <c r="B13" s="221" t="s">
        <v>188</v>
      </c>
      <c r="C13" s="221">
        <v>2.7E-2</v>
      </c>
      <c r="D13" s="221" t="s">
        <v>109</v>
      </c>
      <c r="E13" s="221">
        <v>10</v>
      </c>
      <c r="F13" s="221" t="s">
        <v>93</v>
      </c>
      <c r="G13" s="221"/>
      <c r="H13" s="221"/>
      <c r="I13" s="221" t="s">
        <v>46</v>
      </c>
      <c r="J13" s="221" t="s">
        <v>59</v>
      </c>
      <c r="K13" s="221">
        <v>5</v>
      </c>
      <c r="L13" s="221" t="s">
        <v>48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113</v>
      </c>
      <c r="S13" s="221">
        <v>0</v>
      </c>
      <c r="T13" s="221" t="s">
        <v>55</v>
      </c>
      <c r="U13" s="221" t="s">
        <v>890</v>
      </c>
      <c r="V13" s="221" t="s">
        <v>32</v>
      </c>
      <c r="W13" s="221">
        <v>0.01</v>
      </c>
      <c r="X13" s="221" t="s">
        <v>46</v>
      </c>
      <c r="Y13" s="221" t="s">
        <v>410</v>
      </c>
      <c r="Z13" s="221" t="s">
        <v>220</v>
      </c>
      <c r="AA13" s="221">
        <v>10</v>
      </c>
      <c r="AB13" s="221" t="s">
        <v>482</v>
      </c>
      <c r="AC13" s="221">
        <v>750</v>
      </c>
      <c r="AD13" s="221" t="s">
        <v>116</v>
      </c>
      <c r="AE13" s="221"/>
    </row>
    <row r="14" spans="1:31" ht="15" customHeight="1" x14ac:dyDescent="0.25">
      <c r="A14" s="221" t="s">
        <v>888</v>
      </c>
      <c r="B14" s="221" t="s">
        <v>188</v>
      </c>
      <c r="C14" s="221">
        <v>4.8000000000000001E-2</v>
      </c>
      <c r="D14" s="221" t="s">
        <v>111</v>
      </c>
      <c r="E14" s="221">
        <v>5</v>
      </c>
      <c r="F14" s="221" t="s">
        <v>93</v>
      </c>
      <c r="G14" s="221"/>
      <c r="H14" s="221"/>
      <c r="I14" s="221" t="s">
        <v>826</v>
      </c>
      <c r="J14" s="221" t="s">
        <v>59</v>
      </c>
      <c r="K14" s="221">
        <v>240</v>
      </c>
      <c r="L14" s="221" t="s">
        <v>457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/>
      <c r="T14" s="221"/>
      <c r="U14" s="221" t="s">
        <v>165</v>
      </c>
      <c r="V14" s="221" t="s">
        <v>32</v>
      </c>
      <c r="W14" s="221">
        <v>5.0000000000000001E-3</v>
      </c>
      <c r="X14" s="221" t="s">
        <v>415</v>
      </c>
      <c r="Y14" s="221" t="s">
        <v>872</v>
      </c>
      <c r="Z14" s="221" t="s">
        <v>873</v>
      </c>
      <c r="AA14" s="221">
        <v>2</v>
      </c>
      <c r="AB14" s="221" t="s">
        <v>812</v>
      </c>
      <c r="AC14" s="221">
        <v>350</v>
      </c>
      <c r="AD14" s="221" t="s">
        <v>116</v>
      </c>
      <c r="AE14" s="221"/>
    </row>
    <row r="15" spans="1:31" ht="15" customHeight="1" x14ac:dyDescent="0.25">
      <c r="A15" s="221" t="s">
        <v>523</v>
      </c>
      <c r="B15" s="221" t="s">
        <v>188</v>
      </c>
      <c r="C15" s="221">
        <v>3.5999999999999997E-2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70</v>
      </c>
      <c r="K15" s="221">
        <v>900</v>
      </c>
      <c r="L15" s="221" t="s">
        <v>48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>
        <v>0.01</v>
      </c>
      <c r="T15" s="221"/>
      <c r="U15" s="221" t="s">
        <v>165</v>
      </c>
      <c r="V15" s="221" t="s">
        <v>32</v>
      </c>
      <c r="W15" s="221">
        <v>0.01</v>
      </c>
      <c r="X15" s="221" t="s">
        <v>46</v>
      </c>
      <c r="Y15" s="221" t="s">
        <v>542</v>
      </c>
      <c r="Z15" s="221" t="s">
        <v>528</v>
      </c>
      <c r="AA15" s="221">
        <v>2</v>
      </c>
      <c r="AB15" s="221" t="s">
        <v>482</v>
      </c>
      <c r="AC15" s="221">
        <v>85</v>
      </c>
      <c r="AD15" s="221" t="s">
        <v>116</v>
      </c>
      <c r="AE15" s="221"/>
    </row>
    <row r="16" spans="1:31" ht="15" customHeight="1" x14ac:dyDescent="0.25">
      <c r="A16" s="221" t="s">
        <v>396</v>
      </c>
      <c r="B16" s="221" t="s">
        <v>188</v>
      </c>
      <c r="C16" s="221">
        <v>5.1999999999999998E-2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32</v>
      </c>
      <c r="J16" s="221" t="s">
        <v>59</v>
      </c>
      <c r="K16" s="221">
        <v>900</v>
      </c>
      <c r="L16" s="221" t="s">
        <v>34</v>
      </c>
      <c r="M16" s="221" t="s">
        <v>102</v>
      </c>
      <c r="N16" s="221" t="s">
        <v>52</v>
      </c>
      <c r="O16" s="221" t="s">
        <v>85</v>
      </c>
      <c r="P16" s="221" t="s">
        <v>66</v>
      </c>
      <c r="Q16" s="221" t="s">
        <v>42</v>
      </c>
      <c r="R16" s="221" t="s">
        <v>113</v>
      </c>
      <c r="S16" s="221"/>
      <c r="T16" s="221"/>
      <c r="U16" s="221"/>
      <c r="V16" s="221" t="s">
        <v>32</v>
      </c>
      <c r="W16" s="221" t="s">
        <v>397</v>
      </c>
      <c r="X16" s="221" t="s">
        <v>32</v>
      </c>
      <c r="Y16" s="221" t="s">
        <v>403</v>
      </c>
      <c r="Z16" s="221" t="s">
        <v>404</v>
      </c>
      <c r="AA16" s="221">
        <v>5</v>
      </c>
      <c r="AB16" s="221" t="s">
        <v>405</v>
      </c>
      <c r="AC16" s="221"/>
      <c r="AD16" s="221" t="s">
        <v>116</v>
      </c>
      <c r="AE16" s="221"/>
    </row>
    <row r="17" spans="1:31" ht="15" customHeight="1" x14ac:dyDescent="0.25">
      <c r="A17" s="221" t="s">
        <v>469</v>
      </c>
      <c r="B17" s="221" t="s">
        <v>188</v>
      </c>
      <c r="C17" s="221">
        <v>3.4000000000000002E-2</v>
      </c>
      <c r="D17" s="221" t="s">
        <v>108</v>
      </c>
      <c r="E17" s="221">
        <v>10</v>
      </c>
      <c r="F17" s="221" t="s">
        <v>93</v>
      </c>
      <c r="G17" s="221"/>
      <c r="H17" s="221"/>
      <c r="I17" s="221" t="s">
        <v>46</v>
      </c>
      <c r="J17" s="221" t="s">
        <v>47</v>
      </c>
      <c r="K17" s="221">
        <v>60</v>
      </c>
      <c r="L17" s="221" t="s">
        <v>48</v>
      </c>
      <c r="M17" s="221" t="s">
        <v>102</v>
      </c>
      <c r="N17" s="221" t="s">
        <v>52</v>
      </c>
      <c r="O17" s="221" t="s">
        <v>85</v>
      </c>
      <c r="P17" s="221" t="s">
        <v>66</v>
      </c>
      <c r="Q17" s="221"/>
      <c r="R17" s="221"/>
      <c r="S17" s="221">
        <v>12</v>
      </c>
      <c r="T17" s="221">
        <v>10</v>
      </c>
      <c r="U17" s="221" t="s">
        <v>322</v>
      </c>
      <c r="V17" s="221" t="s">
        <v>32</v>
      </c>
      <c r="W17" s="221">
        <v>0.01</v>
      </c>
      <c r="X17" s="221" t="s">
        <v>32</v>
      </c>
      <c r="Y17" s="221" t="s">
        <v>464</v>
      </c>
      <c r="Z17" s="221" t="s">
        <v>465</v>
      </c>
      <c r="AA17" s="221">
        <v>1</v>
      </c>
      <c r="AB17" s="221" t="s">
        <v>127</v>
      </c>
      <c r="AC17" s="221">
        <v>700</v>
      </c>
      <c r="AD17" s="221" t="s">
        <v>116</v>
      </c>
      <c r="AE17" s="221"/>
    </row>
    <row r="18" spans="1:31" ht="15" customHeight="1" x14ac:dyDescent="0.25">
      <c r="A18" s="221" t="s">
        <v>1043</v>
      </c>
      <c r="B18" s="221" t="s">
        <v>188</v>
      </c>
      <c r="C18" s="221">
        <v>4.2000000000000003E-2</v>
      </c>
      <c r="D18" s="221" t="s">
        <v>109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59</v>
      </c>
      <c r="K18" s="221">
        <v>300</v>
      </c>
      <c r="L18" s="221" t="s">
        <v>34</v>
      </c>
      <c r="M18" s="221" t="s">
        <v>102</v>
      </c>
      <c r="N18" s="221" t="s">
        <v>52</v>
      </c>
      <c r="O18" s="221" t="s">
        <v>53</v>
      </c>
      <c r="P18" s="221" t="s">
        <v>66</v>
      </c>
      <c r="Q18" s="221" t="s">
        <v>42</v>
      </c>
      <c r="R18" s="221" t="s">
        <v>113</v>
      </c>
      <c r="S18" s="221" t="s">
        <v>976</v>
      </c>
      <c r="T18" s="221" t="s">
        <v>896</v>
      </c>
      <c r="U18" s="221" t="s">
        <v>1016</v>
      </c>
      <c r="V18" s="221" t="s">
        <v>32</v>
      </c>
      <c r="W18" s="221" t="s">
        <v>397</v>
      </c>
      <c r="X18" s="221" t="s">
        <v>46</v>
      </c>
      <c r="Y18" s="221" t="s">
        <v>1017</v>
      </c>
      <c r="Z18" s="221" t="s">
        <v>986</v>
      </c>
      <c r="AA18" s="221">
        <v>5</v>
      </c>
      <c r="AB18" s="221" t="s">
        <v>987</v>
      </c>
      <c r="AC18" s="221">
        <v>500</v>
      </c>
      <c r="AD18" s="221" t="s">
        <v>116</v>
      </c>
      <c r="AE18" s="221"/>
    </row>
    <row r="19" spans="1:31" ht="15" customHeight="1" x14ac:dyDescent="0.25">
      <c r="A19" s="221" t="s">
        <v>653</v>
      </c>
      <c r="B19" s="221" t="s">
        <v>188</v>
      </c>
      <c r="C19" s="221">
        <v>8.3000000000000004E-2</v>
      </c>
      <c r="D19" s="221" t="s">
        <v>111</v>
      </c>
      <c r="E19" s="221">
        <v>10</v>
      </c>
      <c r="F19" s="221" t="s">
        <v>93</v>
      </c>
      <c r="G19" s="221"/>
      <c r="H19" s="221"/>
      <c r="I19" s="221" t="s">
        <v>32</v>
      </c>
      <c r="J19" s="221" t="s">
        <v>59</v>
      </c>
      <c r="K19" s="221">
        <v>1500</v>
      </c>
      <c r="L19" s="221" t="s">
        <v>48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/>
      <c r="T19" s="221">
        <v>2.4600000000000222</v>
      </c>
      <c r="U19" s="221" t="s">
        <v>632</v>
      </c>
      <c r="V19" s="221" t="s">
        <v>32</v>
      </c>
      <c r="W19" s="221">
        <v>0.01</v>
      </c>
      <c r="X19" s="221" t="s">
        <v>46</v>
      </c>
      <c r="Y19" s="221" t="s">
        <v>640</v>
      </c>
      <c r="Z19" s="221" t="s">
        <v>641</v>
      </c>
      <c r="AA19" s="221">
        <v>20</v>
      </c>
      <c r="AB19" s="221" t="s">
        <v>491</v>
      </c>
      <c r="AC19" s="221">
        <v>214</v>
      </c>
      <c r="AD19" s="221" t="s">
        <v>116</v>
      </c>
      <c r="AE19" s="221"/>
    </row>
    <row r="20" spans="1:31" ht="15" customHeight="1" x14ac:dyDescent="0.25">
      <c r="A20" s="223" t="s">
        <v>337</v>
      </c>
      <c r="B20" s="223" t="s">
        <v>188</v>
      </c>
      <c r="C20" s="223">
        <v>0.02</v>
      </c>
      <c r="D20" s="223" t="s">
        <v>109</v>
      </c>
      <c r="E20" s="223">
        <v>10</v>
      </c>
      <c r="F20" s="223" t="s">
        <v>93</v>
      </c>
      <c r="G20" s="223"/>
      <c r="H20" s="223"/>
      <c r="I20" s="223" t="s">
        <v>32</v>
      </c>
      <c r="J20" s="223" t="s">
        <v>59</v>
      </c>
      <c r="K20" s="223">
        <v>900</v>
      </c>
      <c r="L20" s="223" t="s">
        <v>48</v>
      </c>
      <c r="M20" s="223" t="s">
        <v>102</v>
      </c>
      <c r="N20" s="223" t="s">
        <v>39</v>
      </c>
      <c r="O20" s="223" t="s">
        <v>85</v>
      </c>
      <c r="P20" s="223" t="s">
        <v>66</v>
      </c>
      <c r="Q20" s="223" t="s">
        <v>42</v>
      </c>
      <c r="R20" s="223" t="s">
        <v>113</v>
      </c>
      <c r="S20" s="223">
        <v>5</v>
      </c>
      <c r="T20" s="223">
        <v>5</v>
      </c>
      <c r="U20" s="223" t="s">
        <v>322</v>
      </c>
      <c r="V20" s="223" t="s">
        <v>32</v>
      </c>
      <c r="W20" s="223">
        <v>0.01</v>
      </c>
      <c r="X20" s="223" t="s">
        <v>32</v>
      </c>
      <c r="Y20" s="223" t="s">
        <v>323</v>
      </c>
      <c r="Z20" s="223" t="s">
        <v>324</v>
      </c>
      <c r="AA20" s="223">
        <v>2</v>
      </c>
      <c r="AB20" s="223" t="s">
        <v>325</v>
      </c>
      <c r="AC20" s="223">
        <v>842</v>
      </c>
      <c r="AD20" s="223" t="s">
        <v>116</v>
      </c>
      <c r="AE20" s="223"/>
    </row>
    <row r="21" spans="1:31" ht="15" customHeight="1" x14ac:dyDescent="0.25">
      <c r="A21" s="221" t="s">
        <v>440</v>
      </c>
      <c r="B21" s="221" t="s">
        <v>188</v>
      </c>
      <c r="C21" s="221"/>
      <c r="D21" s="221"/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600</v>
      </c>
      <c r="L21" s="221" t="s">
        <v>35</v>
      </c>
      <c r="M21" s="221" t="s">
        <v>102</v>
      </c>
      <c r="N21" s="221" t="s">
        <v>78</v>
      </c>
      <c r="O21" s="221" t="s">
        <v>85</v>
      </c>
      <c r="P21" s="221" t="s">
        <v>66</v>
      </c>
      <c r="Q21" s="221" t="s">
        <v>42</v>
      </c>
      <c r="R21" s="221" t="s">
        <v>113</v>
      </c>
      <c r="S21" s="221"/>
      <c r="T21" s="221"/>
      <c r="U21" s="221"/>
      <c r="V21" s="221" t="s">
        <v>32</v>
      </c>
      <c r="W21" s="221">
        <v>5.0000000000000001E-3</v>
      </c>
      <c r="X21" s="221" t="s">
        <v>32</v>
      </c>
      <c r="Y21" s="221" t="s">
        <v>441</v>
      </c>
      <c r="Z21" s="221" t="s">
        <v>442</v>
      </c>
      <c r="AA21" s="221">
        <v>20</v>
      </c>
      <c r="AB21" s="221"/>
      <c r="AC21" s="221">
        <v>850</v>
      </c>
      <c r="AD21" s="221" t="s">
        <v>117</v>
      </c>
      <c r="AE21" s="221"/>
    </row>
    <row r="22" spans="1:31" ht="15" customHeight="1" x14ac:dyDescent="0.25">
      <c r="A22" s="221" t="s">
        <v>809</v>
      </c>
      <c r="B22" s="221" t="s">
        <v>188</v>
      </c>
      <c r="C22" s="221">
        <v>5.8000000000000003E-2</v>
      </c>
      <c r="D22" s="221" t="s">
        <v>109</v>
      </c>
      <c r="E22" s="221"/>
      <c r="F22" s="221" t="s">
        <v>93</v>
      </c>
      <c r="G22" s="221" t="s">
        <v>810</v>
      </c>
      <c r="H22" s="221"/>
      <c r="I22" s="221" t="s">
        <v>46</v>
      </c>
      <c r="J22" s="221" t="s">
        <v>59</v>
      </c>
      <c r="K22" s="221">
        <v>300</v>
      </c>
      <c r="L22" s="221" t="s">
        <v>35</v>
      </c>
      <c r="M22" s="221" t="s">
        <v>102</v>
      </c>
      <c r="N22" s="221" t="s">
        <v>52</v>
      </c>
      <c r="O22" s="221" t="s">
        <v>53</v>
      </c>
      <c r="P22" s="221" t="s">
        <v>77</v>
      </c>
      <c r="Q22" s="221" t="s">
        <v>42</v>
      </c>
      <c r="R22" s="221" t="s">
        <v>113</v>
      </c>
      <c r="S22" s="221"/>
      <c r="T22" s="221"/>
      <c r="U22" s="221" t="s">
        <v>165</v>
      </c>
      <c r="V22" s="221" t="s">
        <v>32</v>
      </c>
      <c r="W22" s="221">
        <v>0.01</v>
      </c>
      <c r="X22" s="221" t="s">
        <v>46</v>
      </c>
      <c r="Y22" s="221" t="s">
        <v>341</v>
      </c>
      <c r="Z22" s="221" t="s">
        <v>811</v>
      </c>
      <c r="AA22" s="221">
        <v>0.5</v>
      </c>
      <c r="AB22" s="221" t="s">
        <v>812</v>
      </c>
      <c r="AC22" s="221">
        <v>700</v>
      </c>
      <c r="AD22" s="221" t="s">
        <v>117</v>
      </c>
      <c r="AE22" s="221"/>
    </row>
    <row r="23" spans="1:31" ht="15" customHeight="1" x14ac:dyDescent="0.25">
      <c r="A23" s="221" t="s">
        <v>618</v>
      </c>
      <c r="B23" s="221" t="s">
        <v>188</v>
      </c>
      <c r="C23" s="221">
        <v>5.5300000000000002E-2</v>
      </c>
      <c r="D23" s="221" t="s">
        <v>110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47</v>
      </c>
      <c r="K23" s="221">
        <v>60</v>
      </c>
      <c r="L23" s="221" t="s">
        <v>34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/>
      <c r="R23" s="221" t="s">
        <v>113</v>
      </c>
      <c r="S23" s="221">
        <v>0</v>
      </c>
      <c r="T23" s="221"/>
      <c r="U23" s="221" t="s">
        <v>165</v>
      </c>
      <c r="V23" s="221" t="s">
        <v>32</v>
      </c>
      <c r="W23" s="221">
        <v>5.0000000000000001E-3</v>
      </c>
      <c r="X23" s="221" t="s">
        <v>46</v>
      </c>
      <c r="Y23" s="221" t="s">
        <v>619</v>
      </c>
      <c r="Z23" s="221" t="s">
        <v>620</v>
      </c>
      <c r="AA23" s="221">
        <v>5</v>
      </c>
      <c r="AB23" s="221" t="s">
        <v>621</v>
      </c>
      <c r="AC23" s="221">
        <v>495</v>
      </c>
      <c r="AD23" s="221" t="s">
        <v>118</v>
      </c>
      <c r="AE23" s="221"/>
    </row>
    <row r="24" spans="1:31" ht="15" customHeight="1" x14ac:dyDescent="0.25">
      <c r="A24" s="221" t="s">
        <v>311</v>
      </c>
      <c r="B24" s="221" t="s">
        <v>188</v>
      </c>
      <c r="C24" s="221">
        <v>2.1999999999999999E-2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180</v>
      </c>
      <c r="L24" s="221" t="s">
        <v>315</v>
      </c>
      <c r="M24" s="221" t="s">
        <v>102</v>
      </c>
      <c r="N24" s="221" t="s">
        <v>52</v>
      </c>
      <c r="O24" s="221" t="s">
        <v>53</v>
      </c>
      <c r="P24" s="221" t="s">
        <v>66</v>
      </c>
      <c r="Q24" s="221" t="s">
        <v>42</v>
      </c>
      <c r="R24" s="221" t="s">
        <v>113</v>
      </c>
      <c r="S24" s="221">
        <v>6</v>
      </c>
      <c r="T24" s="221"/>
      <c r="U24" s="221"/>
      <c r="V24" s="221" t="s">
        <v>32</v>
      </c>
      <c r="W24" s="221">
        <v>5.0000000000000001E-3</v>
      </c>
      <c r="X24" s="221"/>
      <c r="Y24" s="221" t="s">
        <v>316</v>
      </c>
      <c r="Z24" s="221" t="s">
        <v>220</v>
      </c>
      <c r="AA24" s="221">
        <v>5</v>
      </c>
      <c r="AB24" s="221"/>
      <c r="AC24" s="221"/>
      <c r="AD24" s="221"/>
      <c r="AE24" s="221"/>
    </row>
    <row r="25" spans="1:31" ht="15" customHeight="1" x14ac:dyDescent="0.25">
      <c r="A25" s="221" t="s">
        <v>1116</v>
      </c>
      <c r="B25" s="221" t="s">
        <v>188</v>
      </c>
      <c r="C25" s="221">
        <v>4.1000000000000002E-2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900</v>
      </c>
      <c r="L25" s="221" t="s">
        <v>48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/>
      <c r="T25" s="221"/>
      <c r="U25" s="221"/>
      <c r="V25" s="221" t="s">
        <v>32</v>
      </c>
      <c r="W25" s="221"/>
      <c r="X25" s="221" t="s">
        <v>46</v>
      </c>
      <c r="Y25" s="221"/>
      <c r="Z25" s="221"/>
      <c r="AA25" s="221">
        <v>3</v>
      </c>
      <c r="AB25" s="221"/>
      <c r="AC25" s="221"/>
      <c r="AD25" s="221"/>
      <c r="AE25" s="221"/>
    </row>
    <row r="26" spans="1:31" ht="15" customHeight="1" x14ac:dyDescent="0.25">
      <c r="A26" s="221" t="s">
        <v>470</v>
      </c>
      <c r="B26" s="221" t="s">
        <v>188</v>
      </c>
      <c r="C26" s="221">
        <v>7.0999999999999994E-2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300</v>
      </c>
      <c r="L26" s="221" t="s">
        <v>34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>
        <v>6</v>
      </c>
      <c r="T26" s="221"/>
      <c r="U26" s="221"/>
      <c r="V26" s="221" t="s">
        <v>32</v>
      </c>
      <c r="W26" s="221">
        <v>0.01</v>
      </c>
      <c r="X26" s="221" t="s">
        <v>46</v>
      </c>
      <c r="Y26" s="221" t="s">
        <v>474</v>
      </c>
      <c r="Z26" s="221" t="s">
        <v>220</v>
      </c>
      <c r="AA26" s="221">
        <v>1</v>
      </c>
      <c r="AB26" s="221" t="s">
        <v>475</v>
      </c>
      <c r="AC26" s="221">
        <v>490</v>
      </c>
      <c r="AD26" s="221" t="s">
        <v>117</v>
      </c>
      <c r="AE26" s="221"/>
    </row>
    <row r="27" spans="1:31" ht="15" customHeight="1" x14ac:dyDescent="0.25">
      <c r="A27" s="221" t="s">
        <v>280</v>
      </c>
      <c r="B27" s="221" t="s">
        <v>188</v>
      </c>
      <c r="C27" s="221">
        <v>5.4958677685950419E-2</v>
      </c>
      <c r="D27" s="221" t="s">
        <v>241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120</v>
      </c>
      <c r="L27" s="221" t="s">
        <v>34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5.0000000000001155E-3</v>
      </c>
      <c r="T27" s="221"/>
      <c r="U27" s="221" t="s">
        <v>270</v>
      </c>
      <c r="V27" s="221" t="s">
        <v>32</v>
      </c>
      <c r="W27" s="221">
        <v>3.0000000000000001E-3</v>
      </c>
      <c r="X27" s="221" t="s">
        <v>46</v>
      </c>
      <c r="Y27" s="221" t="s">
        <v>243</v>
      </c>
      <c r="Z27" s="221" t="s">
        <v>244</v>
      </c>
      <c r="AA27" s="221">
        <v>1</v>
      </c>
      <c r="AB27" s="221" t="s">
        <v>245</v>
      </c>
      <c r="AC27" s="221">
        <v>460</v>
      </c>
      <c r="AD27" s="221" t="s">
        <v>78</v>
      </c>
      <c r="AE27" s="221" t="s">
        <v>246</v>
      </c>
    </row>
    <row r="28" spans="1:31" ht="15" customHeight="1" x14ac:dyDescent="0.25">
      <c r="A28" s="221" t="s">
        <v>288</v>
      </c>
      <c r="B28" s="221" t="s">
        <v>188</v>
      </c>
      <c r="C28" s="221">
        <v>7.8E-2</v>
      </c>
      <c r="D28" s="221" t="s">
        <v>111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60</v>
      </c>
      <c r="L28" s="221" t="s">
        <v>48</v>
      </c>
      <c r="M28" s="221" t="s">
        <v>102</v>
      </c>
      <c r="N28" s="221" t="s">
        <v>52</v>
      </c>
      <c r="O28" s="221" t="s">
        <v>53</v>
      </c>
      <c r="P28" s="221" t="s">
        <v>66</v>
      </c>
      <c r="Q28" s="221" t="s">
        <v>42</v>
      </c>
      <c r="R28" s="221" t="s">
        <v>113</v>
      </c>
      <c r="S28" s="221"/>
      <c r="T28" s="221"/>
      <c r="U28" s="221"/>
      <c r="V28" s="221" t="s">
        <v>32</v>
      </c>
      <c r="W28" s="221" t="s">
        <v>281</v>
      </c>
      <c r="X28" s="221" t="s">
        <v>46</v>
      </c>
      <c r="Y28" s="221"/>
      <c r="Z28" s="221"/>
      <c r="AA28" s="221">
        <v>5</v>
      </c>
      <c r="AB28" s="221"/>
      <c r="AC28" s="221" t="s">
        <v>282</v>
      </c>
      <c r="AD28" s="221" t="s">
        <v>116</v>
      </c>
      <c r="AE28" s="221"/>
    </row>
    <row r="29" spans="1:31" ht="15" customHeight="1" x14ac:dyDescent="0.25">
      <c r="A29" s="221" t="s">
        <v>1262</v>
      </c>
      <c r="B29" s="221" t="s">
        <v>188</v>
      </c>
      <c r="C29" s="221">
        <v>2.6800000000000001E-2</v>
      </c>
      <c r="D29" s="221" t="s">
        <v>111</v>
      </c>
      <c r="E29" s="221">
        <v>15</v>
      </c>
      <c r="F29" s="221" t="s">
        <v>93</v>
      </c>
      <c r="G29" s="221" t="s">
        <v>1263</v>
      </c>
      <c r="H29" s="221" t="s">
        <v>1263</v>
      </c>
      <c r="I29" s="221" t="s">
        <v>32</v>
      </c>
      <c r="J29" s="221" t="s">
        <v>70</v>
      </c>
      <c r="K29" s="221">
        <v>660</v>
      </c>
      <c r="L29" s="221" t="s">
        <v>35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113</v>
      </c>
      <c r="S29" s="221">
        <v>2.4</v>
      </c>
      <c r="T29" s="221" t="s">
        <v>1263</v>
      </c>
      <c r="U29" s="221" t="s">
        <v>165</v>
      </c>
      <c r="V29" s="221" t="s">
        <v>32</v>
      </c>
      <c r="W29" s="221">
        <v>0.01</v>
      </c>
      <c r="X29" s="221" t="s">
        <v>46</v>
      </c>
      <c r="Y29" s="221" t="s">
        <v>1274</v>
      </c>
      <c r="Z29" s="221" t="s">
        <v>1269</v>
      </c>
      <c r="AA29" s="221" t="s">
        <v>1266</v>
      </c>
      <c r="AB29" s="221" t="s">
        <v>1270</v>
      </c>
      <c r="AC29" s="221">
        <v>144</v>
      </c>
      <c r="AD29" s="221" t="s">
        <v>115</v>
      </c>
      <c r="AE29" s="221"/>
    </row>
    <row r="30" spans="1:31" ht="15" customHeight="1" x14ac:dyDescent="0.25">
      <c r="A30" s="221" t="s">
        <v>777</v>
      </c>
      <c r="B30" s="221" t="s">
        <v>188</v>
      </c>
      <c r="C30" s="221">
        <v>0.122</v>
      </c>
      <c r="D30" s="221" t="s">
        <v>111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59</v>
      </c>
      <c r="K30" s="221">
        <v>900</v>
      </c>
      <c r="L30" s="221" t="s">
        <v>48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113</v>
      </c>
      <c r="S30" s="221"/>
      <c r="T30" s="221"/>
      <c r="U30" s="221"/>
      <c r="V30" s="221" t="s">
        <v>32</v>
      </c>
      <c r="W30" s="221">
        <v>5.0000000000000001E-3</v>
      </c>
      <c r="X30" s="221" t="s">
        <v>46</v>
      </c>
      <c r="Y30" s="221" t="s">
        <v>781</v>
      </c>
      <c r="Z30" s="221" t="s">
        <v>220</v>
      </c>
      <c r="AA30" s="221">
        <v>5</v>
      </c>
      <c r="AB30" s="221" t="s">
        <v>782</v>
      </c>
      <c r="AC30" s="221">
        <v>500</v>
      </c>
      <c r="AD30" s="221" t="s">
        <v>116</v>
      </c>
      <c r="AE30" s="221"/>
    </row>
    <row r="31" spans="1:31" ht="15" customHeight="1" x14ac:dyDescent="0.25">
      <c r="A31" s="221" t="s">
        <v>899</v>
      </c>
      <c r="B31" s="221" t="s">
        <v>188</v>
      </c>
      <c r="C31" s="221">
        <v>3.5000000000000003E-2</v>
      </c>
      <c r="D31" s="221" t="s">
        <v>900</v>
      </c>
      <c r="E31" s="221">
        <v>10</v>
      </c>
      <c r="F31" s="221" t="s">
        <v>901</v>
      </c>
      <c r="G31" s="221"/>
      <c r="H31" s="221"/>
      <c r="I31" s="221" t="s">
        <v>902</v>
      </c>
      <c r="J31" s="221" t="s">
        <v>59</v>
      </c>
      <c r="K31" s="221">
        <v>300</v>
      </c>
      <c r="L31" s="221" t="s">
        <v>34</v>
      </c>
      <c r="M31" s="221" t="s">
        <v>102</v>
      </c>
      <c r="N31" s="221" t="s">
        <v>52</v>
      </c>
      <c r="O31" s="221" t="s">
        <v>904</v>
      </c>
      <c r="P31" s="221" t="s">
        <v>911</v>
      </c>
      <c r="Q31" s="221" t="s">
        <v>42</v>
      </c>
      <c r="R31" s="221" t="s">
        <v>113</v>
      </c>
      <c r="S31" s="221"/>
      <c r="T31" s="221"/>
      <c r="U31" s="221"/>
      <c r="V31" s="221" t="s">
        <v>905</v>
      </c>
      <c r="W31" s="221">
        <v>0.01</v>
      </c>
      <c r="X31" s="221" t="s">
        <v>906</v>
      </c>
      <c r="Y31" s="221" t="s">
        <v>912</v>
      </c>
      <c r="Z31" s="221" t="s">
        <v>220</v>
      </c>
      <c r="AA31" s="221">
        <v>5</v>
      </c>
      <c r="AB31" s="221" t="s">
        <v>909</v>
      </c>
      <c r="AC31" s="221">
        <v>402</v>
      </c>
      <c r="AD31" s="221"/>
      <c r="AE31" s="221"/>
    </row>
    <row r="32" spans="1:31" ht="15" customHeight="1" x14ac:dyDescent="0.25">
      <c r="A32" s="221" t="s">
        <v>480</v>
      </c>
      <c r="B32" s="221" t="s">
        <v>188</v>
      </c>
      <c r="C32" s="221">
        <v>0.04</v>
      </c>
      <c r="D32" s="221" t="s">
        <v>111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120</v>
      </c>
      <c r="L32" s="221" t="s">
        <v>34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/>
      <c r="T32" s="221"/>
      <c r="U32" s="221"/>
      <c r="V32" s="221" t="s">
        <v>32</v>
      </c>
      <c r="W32" s="221">
        <v>0.01</v>
      </c>
      <c r="X32" s="221" t="s">
        <v>32</v>
      </c>
      <c r="Y32" s="221" t="s">
        <v>481</v>
      </c>
      <c r="Z32" s="221" t="s">
        <v>220</v>
      </c>
      <c r="AA32" s="221">
        <v>5</v>
      </c>
      <c r="AB32" s="221" t="s">
        <v>482</v>
      </c>
      <c r="AC32" s="221">
        <v>370</v>
      </c>
      <c r="AD32" s="221"/>
      <c r="AE32" s="221"/>
    </row>
    <row r="33" spans="1:31" ht="15" customHeight="1" x14ac:dyDescent="0.25">
      <c r="A33" s="221" t="s">
        <v>575</v>
      </c>
      <c r="B33" s="221" t="s">
        <v>188</v>
      </c>
      <c r="C33" s="221">
        <v>0.05</v>
      </c>
      <c r="D33" s="221" t="s">
        <v>108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70</v>
      </c>
      <c r="K33" s="221">
        <v>300</v>
      </c>
      <c r="L33" s="221" t="s">
        <v>48</v>
      </c>
      <c r="M33" s="221" t="s">
        <v>103</v>
      </c>
      <c r="N33" s="221" t="s">
        <v>52</v>
      </c>
      <c r="O33" s="221" t="s">
        <v>53</v>
      </c>
      <c r="P33" s="221" t="s">
        <v>41</v>
      </c>
      <c r="Q33" s="221" t="s">
        <v>42</v>
      </c>
      <c r="R33" s="221" t="s">
        <v>113</v>
      </c>
      <c r="S33" s="221">
        <v>1</v>
      </c>
      <c r="T33" s="221"/>
      <c r="U33" s="221" t="s">
        <v>165</v>
      </c>
      <c r="V33" s="221" t="s">
        <v>46</v>
      </c>
      <c r="W33" s="221"/>
      <c r="X33" s="221" t="s">
        <v>46</v>
      </c>
      <c r="Y33" s="221" t="s">
        <v>564</v>
      </c>
      <c r="Z33" s="221" t="s">
        <v>555</v>
      </c>
      <c r="AA33" s="221">
        <v>2</v>
      </c>
      <c r="AB33" s="221" t="s">
        <v>565</v>
      </c>
      <c r="AC33" s="221">
        <v>350</v>
      </c>
      <c r="AD33" s="221" t="s">
        <v>116</v>
      </c>
      <c r="AE33" s="221"/>
    </row>
    <row r="34" spans="1:31" ht="15" customHeight="1" x14ac:dyDescent="0.25">
      <c r="A34" s="221" t="s">
        <v>575</v>
      </c>
      <c r="B34" s="221" t="s">
        <v>188</v>
      </c>
      <c r="C34" s="221">
        <v>0.05</v>
      </c>
      <c r="D34" s="221" t="s">
        <v>108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70</v>
      </c>
      <c r="K34" s="221">
        <v>300</v>
      </c>
      <c r="L34" s="221" t="s">
        <v>34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/>
      <c r="T34" s="221"/>
      <c r="U34" s="221" t="s">
        <v>165</v>
      </c>
      <c r="V34" s="221" t="s">
        <v>46</v>
      </c>
      <c r="W34" s="221"/>
      <c r="X34" s="221" t="s">
        <v>46</v>
      </c>
      <c r="Y34" s="221" t="s">
        <v>557</v>
      </c>
      <c r="Z34" s="221" t="s">
        <v>558</v>
      </c>
      <c r="AA34" s="221">
        <v>5</v>
      </c>
      <c r="AB34" s="221" t="s">
        <v>482</v>
      </c>
      <c r="AC34" s="221">
        <v>300</v>
      </c>
      <c r="AD34" s="221" t="s">
        <v>116</v>
      </c>
      <c r="AE34" s="221"/>
    </row>
    <row r="35" spans="1:31" ht="15" customHeight="1" x14ac:dyDescent="0.25">
      <c r="A35" s="221" t="s">
        <v>1247</v>
      </c>
      <c r="B35" s="221" t="s">
        <v>188</v>
      </c>
      <c r="C35" s="221">
        <v>5.8000000000000003E-2</v>
      </c>
      <c r="D35" s="221" t="s">
        <v>110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60</v>
      </c>
      <c r="L35" s="221" t="s">
        <v>34</v>
      </c>
      <c r="M35" s="221" t="s">
        <v>102</v>
      </c>
      <c r="N35" s="221" t="s">
        <v>52</v>
      </c>
      <c r="O35" s="221" t="s">
        <v>53</v>
      </c>
      <c r="P35" s="221" t="s">
        <v>66</v>
      </c>
      <c r="Q35" s="221" t="s">
        <v>42</v>
      </c>
      <c r="R35" s="221" t="s">
        <v>113</v>
      </c>
      <c r="S35" s="221">
        <v>0</v>
      </c>
      <c r="T35" s="221"/>
      <c r="U35" s="221" t="s">
        <v>917</v>
      </c>
      <c r="V35" s="221" t="s">
        <v>32</v>
      </c>
      <c r="W35" s="221">
        <v>0.01</v>
      </c>
      <c r="X35" s="221" t="s">
        <v>46</v>
      </c>
      <c r="Y35" s="221" t="s">
        <v>295</v>
      </c>
      <c r="Z35" s="221" t="s">
        <v>718</v>
      </c>
      <c r="AA35" s="221">
        <v>5</v>
      </c>
      <c r="AB35" s="221" t="s">
        <v>526</v>
      </c>
      <c r="AC35" s="221">
        <v>425</v>
      </c>
      <c r="AD35" s="221" t="s">
        <v>117</v>
      </c>
      <c r="AE35" s="221"/>
    </row>
    <row r="36" spans="1:31" ht="15" customHeight="1" x14ac:dyDescent="0.25">
      <c r="A36" s="221" t="s">
        <v>338</v>
      </c>
      <c r="B36" s="221" t="s">
        <v>188</v>
      </c>
      <c r="C36" s="221">
        <v>0.06</v>
      </c>
      <c r="D36" s="221" t="s">
        <v>111</v>
      </c>
      <c r="E36" s="221">
        <v>10</v>
      </c>
      <c r="F36" s="221" t="s">
        <v>96</v>
      </c>
      <c r="G36" s="221"/>
      <c r="H36" s="221"/>
      <c r="I36" s="221" t="s">
        <v>32</v>
      </c>
      <c r="J36" s="221" t="s">
        <v>59</v>
      </c>
      <c r="K36" s="221">
        <v>3</v>
      </c>
      <c r="L36" s="221" t="s">
        <v>339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>
        <v>0</v>
      </c>
      <c r="T36" s="221"/>
      <c r="U36" s="221" t="s">
        <v>165</v>
      </c>
      <c r="V36" s="221" t="s">
        <v>32</v>
      </c>
      <c r="W36" s="221"/>
      <c r="X36" s="221"/>
      <c r="Y36" s="221" t="s">
        <v>341</v>
      </c>
      <c r="Z36" s="221" t="s">
        <v>342</v>
      </c>
      <c r="AA36" s="221">
        <v>2</v>
      </c>
      <c r="AB36" s="221" t="s">
        <v>343</v>
      </c>
      <c r="AC36" s="221">
        <v>523</v>
      </c>
      <c r="AD36" s="221" t="s">
        <v>116</v>
      </c>
      <c r="AE36" s="221"/>
    </row>
    <row r="37" spans="1:31" ht="15" customHeight="1" x14ac:dyDescent="0.25">
      <c r="A37" s="221" t="s">
        <v>289</v>
      </c>
      <c r="B37" s="221" t="s">
        <v>188</v>
      </c>
      <c r="C37" s="221">
        <v>0.05</v>
      </c>
      <c r="D37" s="221" t="s">
        <v>290</v>
      </c>
      <c r="E37" s="221">
        <v>10</v>
      </c>
      <c r="F37" s="221" t="s">
        <v>93</v>
      </c>
      <c r="G37" s="221"/>
      <c r="H37" s="221"/>
      <c r="I37" s="221" t="s">
        <v>32</v>
      </c>
      <c r="J37" s="221" t="s">
        <v>59</v>
      </c>
      <c r="K37" s="221">
        <v>360</v>
      </c>
      <c r="L37" s="221" t="s">
        <v>35</v>
      </c>
      <c r="M37" s="221" t="s">
        <v>102</v>
      </c>
      <c r="N37" s="221" t="s">
        <v>52</v>
      </c>
      <c r="O37" s="221" t="s">
        <v>53</v>
      </c>
      <c r="P37" s="221" t="s">
        <v>66</v>
      </c>
      <c r="Q37" s="221" t="s">
        <v>42</v>
      </c>
      <c r="R37" s="221" t="s">
        <v>113</v>
      </c>
      <c r="S37" s="221"/>
      <c r="T37" s="221"/>
      <c r="U37" s="221"/>
      <c r="V37" s="221" t="s">
        <v>32</v>
      </c>
      <c r="W37" s="221">
        <v>5.0000000000000001E-3</v>
      </c>
      <c r="X37" s="221" t="s">
        <v>46</v>
      </c>
      <c r="Y37" s="221" t="s">
        <v>298</v>
      </c>
      <c r="Z37" s="221"/>
      <c r="AA37" s="221">
        <v>1</v>
      </c>
      <c r="AB37" s="221" t="s">
        <v>127</v>
      </c>
      <c r="AC37" s="221"/>
      <c r="AD37" s="221" t="s">
        <v>117</v>
      </c>
      <c r="AE37" s="221"/>
    </row>
    <row r="38" spans="1:31" ht="15" customHeight="1" x14ac:dyDescent="0.25">
      <c r="A38" s="221" t="s">
        <v>692</v>
      </c>
      <c r="B38" s="221" t="s">
        <v>188</v>
      </c>
      <c r="C38" s="221">
        <v>4.9500000000000002E-2</v>
      </c>
      <c r="D38" s="221" t="s">
        <v>109</v>
      </c>
      <c r="E38" s="221">
        <v>15</v>
      </c>
      <c r="F38" s="221" t="s">
        <v>92</v>
      </c>
      <c r="G38" s="221" t="s">
        <v>95</v>
      </c>
      <c r="H38" s="221" t="s">
        <v>98</v>
      </c>
      <c r="I38" s="221" t="s">
        <v>46</v>
      </c>
      <c r="J38" s="221" t="s">
        <v>59</v>
      </c>
      <c r="K38" s="221">
        <v>30</v>
      </c>
      <c r="L38" s="221" t="s">
        <v>71</v>
      </c>
      <c r="M38" s="221" t="s">
        <v>102</v>
      </c>
      <c r="N38" s="221" t="s">
        <v>52</v>
      </c>
      <c r="O38" s="221" t="s">
        <v>53</v>
      </c>
      <c r="P38" s="221" t="s">
        <v>66</v>
      </c>
      <c r="Q38" s="221" t="s">
        <v>42</v>
      </c>
      <c r="R38" s="221" t="s">
        <v>113</v>
      </c>
      <c r="S38" s="221">
        <v>6</v>
      </c>
      <c r="T38" s="221">
        <v>5</v>
      </c>
      <c r="U38" s="221" t="s">
        <v>124</v>
      </c>
      <c r="V38" s="221" t="s">
        <v>32</v>
      </c>
      <c r="W38" s="221">
        <v>0.01</v>
      </c>
      <c r="X38" s="221" t="s">
        <v>46</v>
      </c>
      <c r="Y38" s="221" t="s">
        <v>125</v>
      </c>
      <c r="Z38" s="221" t="s">
        <v>671</v>
      </c>
      <c r="AA38" s="221">
        <v>5</v>
      </c>
      <c r="AB38" s="221" t="s">
        <v>491</v>
      </c>
      <c r="AC38" s="221">
        <v>311</v>
      </c>
      <c r="AD38" s="221" t="s">
        <v>116</v>
      </c>
      <c r="AE38" s="221"/>
    </row>
    <row r="39" spans="1:31" ht="15" customHeight="1" x14ac:dyDescent="0.25">
      <c r="A39" s="221" t="s">
        <v>1158</v>
      </c>
      <c r="B39" s="221" t="s">
        <v>188</v>
      </c>
      <c r="C39" s="221">
        <v>2.9000000000000001E-2</v>
      </c>
      <c r="D39" s="221" t="s">
        <v>109</v>
      </c>
      <c r="E39" s="221">
        <v>10</v>
      </c>
      <c r="F39" s="221" t="s">
        <v>93</v>
      </c>
      <c r="G39" s="221"/>
      <c r="H39" s="221"/>
      <c r="I39" s="221" t="s">
        <v>46</v>
      </c>
      <c r="J39" s="221" t="s">
        <v>70</v>
      </c>
      <c r="K39" s="221">
        <v>60</v>
      </c>
      <c r="L39" s="221" t="s">
        <v>34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>
        <v>2</v>
      </c>
      <c r="T39" s="221"/>
      <c r="U39" s="221" t="s">
        <v>1154</v>
      </c>
      <c r="V39" s="221" t="s">
        <v>32</v>
      </c>
      <c r="W39" s="221">
        <v>0.01</v>
      </c>
      <c r="X39" s="221" t="s">
        <v>46</v>
      </c>
      <c r="Y39" s="221" t="s">
        <v>1142</v>
      </c>
      <c r="Z39" s="221" t="s">
        <v>1143</v>
      </c>
      <c r="AA39" s="221">
        <v>10</v>
      </c>
      <c r="AB39" s="221" t="s">
        <v>482</v>
      </c>
      <c r="AC39" s="221">
        <v>302</v>
      </c>
      <c r="AD39" s="221" t="s">
        <v>116</v>
      </c>
      <c r="AE39" s="221"/>
    </row>
    <row r="40" spans="1:31" ht="15" customHeight="1" x14ac:dyDescent="0.25">
      <c r="A40" s="221" t="s">
        <v>921</v>
      </c>
      <c r="B40" s="221" t="s">
        <v>188</v>
      </c>
      <c r="C40" s="221">
        <v>2.5999999999999999E-2</v>
      </c>
      <c r="D40" s="221" t="s">
        <v>109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120</v>
      </c>
      <c r="L40" s="221" t="s">
        <v>71</v>
      </c>
      <c r="M40" s="221" t="s">
        <v>102</v>
      </c>
      <c r="N40" s="221" t="s">
        <v>39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>
        <v>10</v>
      </c>
      <c r="T40" s="221"/>
      <c r="U40" s="221" t="s">
        <v>952</v>
      </c>
      <c r="V40" s="221" t="s">
        <v>32</v>
      </c>
      <c r="W40" s="221">
        <v>0.01</v>
      </c>
      <c r="X40" s="221" t="s">
        <v>46</v>
      </c>
      <c r="Y40" s="221" t="s">
        <v>923</v>
      </c>
      <c r="Z40" s="221" t="s">
        <v>924</v>
      </c>
      <c r="AA40" s="221">
        <v>2</v>
      </c>
      <c r="AB40" s="221" t="s">
        <v>925</v>
      </c>
      <c r="AC40" s="221"/>
      <c r="AD40" s="221"/>
      <c r="AE40" s="221"/>
    </row>
    <row r="41" spans="1:31" ht="15" customHeight="1" x14ac:dyDescent="0.25">
      <c r="A41" s="221" t="s">
        <v>576</v>
      </c>
      <c r="B41" s="221" t="s">
        <v>188</v>
      </c>
      <c r="C41" s="221">
        <v>2.1000000000000001E-2</v>
      </c>
      <c r="D41" s="221" t="s">
        <v>111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10</v>
      </c>
      <c r="L41" s="221" t="s">
        <v>48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/>
      <c r="T41" s="221"/>
      <c r="U41" s="221"/>
      <c r="V41" s="221" t="s">
        <v>32</v>
      </c>
      <c r="W41" s="221">
        <v>0.01</v>
      </c>
      <c r="X41" s="221" t="s">
        <v>46</v>
      </c>
      <c r="Y41" s="221" t="s">
        <v>581</v>
      </c>
      <c r="Z41" s="221" t="s">
        <v>220</v>
      </c>
      <c r="AA41" s="221">
        <v>10</v>
      </c>
      <c r="AB41" s="221" t="s">
        <v>127</v>
      </c>
      <c r="AC41" s="221">
        <v>130</v>
      </c>
      <c r="AD41" s="221" t="s">
        <v>116</v>
      </c>
      <c r="AE41" s="221"/>
    </row>
    <row r="42" spans="1:31" ht="15" customHeight="1" x14ac:dyDescent="0.25">
      <c r="A42" s="221" t="s">
        <v>1318</v>
      </c>
      <c r="B42" s="221" t="s">
        <v>188</v>
      </c>
      <c r="C42" s="221">
        <v>0.06</v>
      </c>
      <c r="D42" s="221" t="s">
        <v>111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47</v>
      </c>
      <c r="K42" s="221">
        <v>120</v>
      </c>
      <c r="L42" s="221" t="s">
        <v>35</v>
      </c>
      <c r="M42" s="221" t="s">
        <v>102</v>
      </c>
      <c r="N42" s="221" t="s">
        <v>52</v>
      </c>
      <c r="O42" s="221" t="s">
        <v>53</v>
      </c>
      <c r="P42" s="221" t="s">
        <v>66</v>
      </c>
      <c r="Q42" s="221" t="s">
        <v>42</v>
      </c>
      <c r="R42" s="221" t="s">
        <v>113</v>
      </c>
      <c r="S42" s="221"/>
      <c r="T42" s="221"/>
      <c r="U42" s="221" t="s">
        <v>890</v>
      </c>
      <c r="V42" s="221" t="s">
        <v>32</v>
      </c>
      <c r="W42" s="221">
        <v>0.01</v>
      </c>
      <c r="X42" s="221" t="s">
        <v>46</v>
      </c>
      <c r="Y42" s="221" t="s">
        <v>1308</v>
      </c>
      <c r="Z42" s="221" t="s">
        <v>641</v>
      </c>
      <c r="AA42" s="221">
        <v>2</v>
      </c>
      <c r="AB42" s="221" t="s">
        <v>1309</v>
      </c>
      <c r="AC42" s="221">
        <v>600</v>
      </c>
      <c r="AD42" s="221" t="s">
        <v>116</v>
      </c>
      <c r="AE42" s="221"/>
    </row>
    <row r="43" spans="1:31" ht="15" customHeight="1" x14ac:dyDescent="0.25">
      <c r="A43" s="221" t="s">
        <v>1179</v>
      </c>
      <c r="B43" s="221" t="s">
        <v>188</v>
      </c>
      <c r="C43" s="221">
        <v>4.5999999999999999E-2</v>
      </c>
      <c r="D43" s="221" t="s">
        <v>109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59</v>
      </c>
      <c r="K43" s="221">
        <v>300</v>
      </c>
      <c r="L43" s="221" t="s">
        <v>48</v>
      </c>
      <c r="M43" s="221" t="s">
        <v>102</v>
      </c>
      <c r="N43" s="221" t="s">
        <v>52</v>
      </c>
      <c r="O43" s="221" t="s">
        <v>53</v>
      </c>
      <c r="P43" s="221"/>
      <c r="Q43" s="221"/>
      <c r="R43" s="221"/>
      <c r="S43" s="221"/>
      <c r="T43" s="221"/>
      <c r="U43" s="221"/>
      <c r="V43" s="221" t="s">
        <v>32</v>
      </c>
      <c r="W43" s="221"/>
      <c r="X43" s="221"/>
      <c r="Y43" s="221"/>
      <c r="Z43" s="221"/>
      <c r="AA43" s="221"/>
      <c r="AB43" s="221"/>
      <c r="AC43" s="221"/>
      <c r="AD43" s="221"/>
      <c r="AE43" s="221"/>
    </row>
    <row r="44" spans="1:31" ht="15" customHeight="1" x14ac:dyDescent="0.25">
      <c r="A44" s="221" t="s">
        <v>1115</v>
      </c>
      <c r="B44" s="221" t="s">
        <v>188</v>
      </c>
      <c r="C44" s="221">
        <v>0.03</v>
      </c>
      <c r="D44" s="221"/>
      <c r="E44" s="221">
        <v>10</v>
      </c>
      <c r="F44" s="221" t="s">
        <v>93</v>
      </c>
      <c r="G44" s="221"/>
      <c r="H44" s="221"/>
      <c r="I44" s="221"/>
      <c r="J44" s="221" t="s">
        <v>1109</v>
      </c>
      <c r="K44" s="221">
        <v>10</v>
      </c>
      <c r="L44" s="221" t="s">
        <v>1110</v>
      </c>
      <c r="M44" s="221" t="s">
        <v>102</v>
      </c>
      <c r="N44" s="221" t="s">
        <v>39</v>
      </c>
      <c r="O44" s="221" t="s">
        <v>89</v>
      </c>
      <c r="P44" s="221" t="s">
        <v>1112</v>
      </c>
      <c r="Q44" s="221"/>
      <c r="R44" s="221"/>
      <c r="S44" s="221"/>
      <c r="T44" s="221">
        <v>5</v>
      </c>
      <c r="U44" s="221"/>
      <c r="V44" s="221"/>
      <c r="W44" s="221"/>
      <c r="X44" s="221" t="s">
        <v>826</v>
      </c>
      <c r="Y44" s="221"/>
      <c r="Z44" s="221" t="s">
        <v>220</v>
      </c>
      <c r="AA44" s="221">
        <v>10</v>
      </c>
      <c r="AB44" s="221"/>
      <c r="AC44" s="221"/>
      <c r="AD44" s="221"/>
      <c r="AE44" s="221"/>
    </row>
    <row r="45" spans="1:31" ht="15" customHeight="1" x14ac:dyDescent="0.25">
      <c r="A45" s="221" t="s">
        <v>1074</v>
      </c>
      <c r="B45" s="221" t="s">
        <v>188</v>
      </c>
      <c r="C45" s="221">
        <v>2.9000000000000001E-2</v>
      </c>
      <c r="D45" s="221" t="s">
        <v>111</v>
      </c>
      <c r="E45" s="221" t="s">
        <v>1044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1200</v>
      </c>
      <c r="L45" s="221" t="s">
        <v>48</v>
      </c>
      <c r="M45" s="221" t="s">
        <v>102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/>
      <c r="T45" s="221"/>
      <c r="U45" s="221" t="s">
        <v>165</v>
      </c>
      <c r="V45" s="221" t="s">
        <v>32</v>
      </c>
      <c r="W45" s="221" t="s">
        <v>397</v>
      </c>
      <c r="X45" s="221" t="s">
        <v>46</v>
      </c>
      <c r="Y45" s="221" t="s">
        <v>1065</v>
      </c>
      <c r="Z45" s="221" t="s">
        <v>1066</v>
      </c>
      <c r="AA45" s="221" t="s">
        <v>1063</v>
      </c>
      <c r="AB45" s="221" t="s">
        <v>1067</v>
      </c>
      <c r="AC45" s="221">
        <v>350</v>
      </c>
      <c r="AD45" s="221" t="s">
        <v>116</v>
      </c>
      <c r="AE45" s="221"/>
    </row>
    <row r="46" spans="1:31" ht="15" customHeight="1" x14ac:dyDescent="0.25">
      <c r="A46" s="221" t="s">
        <v>224</v>
      </c>
      <c r="B46" s="221" t="s">
        <v>188</v>
      </c>
      <c r="C46" s="221">
        <v>2.23E-2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120</v>
      </c>
      <c r="L46" s="221" t="s">
        <v>34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/>
      <c r="R46" s="221" t="s">
        <v>113</v>
      </c>
      <c r="S46" s="221"/>
      <c r="T46" s="221"/>
      <c r="U46" s="221"/>
      <c r="V46" s="221" t="s">
        <v>32</v>
      </c>
      <c r="W46" s="221" t="s">
        <v>213</v>
      </c>
      <c r="X46" s="221" t="s">
        <v>46</v>
      </c>
      <c r="Y46" s="221" t="s">
        <v>219</v>
      </c>
      <c r="Z46" s="221" t="s">
        <v>220</v>
      </c>
      <c r="AA46" s="221">
        <v>1</v>
      </c>
      <c r="AB46" s="221" t="s">
        <v>216</v>
      </c>
      <c r="AC46" s="221">
        <v>250</v>
      </c>
      <c r="AD46" s="221" t="s">
        <v>116</v>
      </c>
      <c r="AE46" s="221"/>
    </row>
    <row r="47" spans="1:31" ht="15" customHeight="1" x14ac:dyDescent="0.25">
      <c r="A47" s="221" t="s">
        <v>722</v>
      </c>
      <c r="B47" s="221" t="s">
        <v>188</v>
      </c>
      <c r="C47" s="221">
        <v>4.2333333333333334E-2</v>
      </c>
      <c r="D47" s="221" t="s">
        <v>110</v>
      </c>
      <c r="E47" s="221">
        <v>10</v>
      </c>
      <c r="F47" s="221" t="s">
        <v>93</v>
      </c>
      <c r="G47" s="221"/>
      <c r="H47" s="221"/>
      <c r="I47" s="221" t="s">
        <v>46</v>
      </c>
      <c r="J47" s="221" t="s">
        <v>59</v>
      </c>
      <c r="K47" s="221">
        <v>120</v>
      </c>
      <c r="L47" s="221" t="s">
        <v>34</v>
      </c>
      <c r="M47" s="221" t="s">
        <v>102</v>
      </c>
      <c r="N47" s="221" t="s">
        <v>52</v>
      </c>
      <c r="O47" s="221" t="s">
        <v>53</v>
      </c>
      <c r="P47" s="221" t="s">
        <v>66</v>
      </c>
      <c r="Q47" s="221" t="s">
        <v>42</v>
      </c>
      <c r="R47" s="221" t="s">
        <v>113</v>
      </c>
      <c r="S47" s="221" t="s">
        <v>181</v>
      </c>
      <c r="T47" s="221"/>
      <c r="U47" s="221"/>
      <c r="V47" s="221" t="s">
        <v>32</v>
      </c>
      <c r="W47" s="221">
        <v>0.01</v>
      </c>
      <c r="X47" s="221" t="s">
        <v>46</v>
      </c>
      <c r="Y47" s="221">
        <v>6495</v>
      </c>
      <c r="Z47" s="221" t="s">
        <v>718</v>
      </c>
      <c r="AA47" s="221">
        <v>5</v>
      </c>
      <c r="AB47" s="221" t="s">
        <v>127</v>
      </c>
      <c r="AC47" s="221">
        <v>696</v>
      </c>
      <c r="AD47" s="221" t="s">
        <v>117</v>
      </c>
      <c r="AE47" s="221"/>
    </row>
    <row r="48" spans="1:31" ht="15" customHeight="1" x14ac:dyDescent="0.25">
      <c r="A48" s="221" t="s">
        <v>1107</v>
      </c>
      <c r="B48" s="221" t="s">
        <v>188</v>
      </c>
      <c r="C48" s="221">
        <v>0.04</v>
      </c>
      <c r="D48" s="221" t="s">
        <v>110</v>
      </c>
      <c r="E48" s="221">
        <v>10</v>
      </c>
      <c r="F48" s="221" t="s">
        <v>93</v>
      </c>
      <c r="G48" s="221"/>
      <c r="H48" s="221"/>
      <c r="I48" s="221" t="s">
        <v>32</v>
      </c>
      <c r="J48" s="221" t="s">
        <v>59</v>
      </c>
      <c r="K48" s="221">
        <v>60</v>
      </c>
      <c r="L48" s="221" t="s">
        <v>48</v>
      </c>
      <c r="M48" s="221" t="s">
        <v>102</v>
      </c>
      <c r="N48" s="221" t="s">
        <v>52</v>
      </c>
      <c r="O48" s="221" t="s">
        <v>53</v>
      </c>
      <c r="P48" s="221" t="s">
        <v>66</v>
      </c>
      <c r="Q48" s="221" t="s">
        <v>42</v>
      </c>
      <c r="R48" s="221" t="s">
        <v>113</v>
      </c>
      <c r="S48" s="221"/>
      <c r="T48" s="221"/>
      <c r="U48" s="221"/>
      <c r="V48" s="221" t="s">
        <v>32</v>
      </c>
      <c r="W48" s="221">
        <v>0.01</v>
      </c>
      <c r="X48" s="221" t="s">
        <v>46</v>
      </c>
      <c r="Y48" s="221" t="s">
        <v>1091</v>
      </c>
      <c r="Z48" s="221" t="s">
        <v>1092</v>
      </c>
      <c r="AA48" s="221">
        <v>0.5</v>
      </c>
      <c r="AB48" s="221" t="s">
        <v>1093</v>
      </c>
      <c r="AC48" s="221">
        <v>450</v>
      </c>
      <c r="AD48" s="221" t="s">
        <v>116</v>
      </c>
      <c r="AE48" s="221"/>
    </row>
    <row r="49" spans="1:31" ht="15" customHeight="1" x14ac:dyDescent="0.25">
      <c r="A49" s="221" t="s">
        <v>776</v>
      </c>
      <c r="B49" s="221" t="s">
        <v>188</v>
      </c>
      <c r="C49" s="221">
        <v>2.5000000000000001E-2</v>
      </c>
      <c r="D49" s="221" t="s">
        <v>109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300</v>
      </c>
      <c r="L49" s="221" t="s">
        <v>48</v>
      </c>
      <c r="M49" s="221" t="s">
        <v>102</v>
      </c>
      <c r="N49" s="221" t="s">
        <v>52</v>
      </c>
      <c r="O49" s="221" t="s">
        <v>53</v>
      </c>
      <c r="P49" s="221" t="s">
        <v>66</v>
      </c>
      <c r="Q49" s="221" t="s">
        <v>42</v>
      </c>
      <c r="R49" s="221" t="s">
        <v>113</v>
      </c>
      <c r="S49" s="221">
        <v>1</v>
      </c>
      <c r="T49" s="221"/>
      <c r="U49" s="221" t="s">
        <v>755</v>
      </c>
      <c r="V49" s="221" t="s">
        <v>32</v>
      </c>
      <c r="W49" s="221">
        <v>0.01</v>
      </c>
      <c r="X49" s="221" t="s">
        <v>46</v>
      </c>
      <c r="Y49" s="221" t="s">
        <v>726</v>
      </c>
      <c r="Z49" s="221" t="s">
        <v>220</v>
      </c>
      <c r="AA49" s="221">
        <v>10</v>
      </c>
      <c r="AB49" s="221" t="s">
        <v>727</v>
      </c>
      <c r="AC49" s="221" t="s">
        <v>746</v>
      </c>
      <c r="AD49" s="221" t="s">
        <v>118</v>
      </c>
      <c r="AE49" s="221"/>
    </row>
    <row r="50" spans="1:31" ht="15" customHeight="1" x14ac:dyDescent="0.25">
      <c r="A50" s="221" t="s">
        <v>668</v>
      </c>
      <c r="B50" s="221" t="s">
        <v>188</v>
      </c>
      <c r="C50" s="221">
        <v>1.9399999999999997E-2</v>
      </c>
      <c r="D50" s="221" t="s">
        <v>109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47</v>
      </c>
      <c r="K50" s="221">
        <v>120</v>
      </c>
      <c r="L50" s="221" t="s">
        <v>48</v>
      </c>
      <c r="M50" s="221" t="s">
        <v>102</v>
      </c>
      <c r="N50" s="221" t="s">
        <v>52</v>
      </c>
      <c r="O50" s="221" t="s">
        <v>53</v>
      </c>
      <c r="P50" s="221" t="s">
        <v>66</v>
      </c>
      <c r="Q50" s="221" t="s">
        <v>42</v>
      </c>
      <c r="R50" s="221" t="s">
        <v>113</v>
      </c>
      <c r="S50" s="221"/>
      <c r="T50" s="221"/>
      <c r="U50" s="221"/>
      <c r="V50" s="221" t="s">
        <v>32</v>
      </c>
      <c r="W50" s="221">
        <v>2E-3</v>
      </c>
      <c r="X50" s="221" t="s">
        <v>46</v>
      </c>
      <c r="Y50" s="221"/>
      <c r="Z50" s="221"/>
      <c r="AA50" s="221"/>
      <c r="AB50" s="221"/>
      <c r="AC50" s="221">
        <v>280</v>
      </c>
      <c r="AD50" s="221" t="s">
        <v>116</v>
      </c>
      <c r="AE50" s="221"/>
    </row>
    <row r="51" spans="1:31" ht="15" customHeight="1" x14ac:dyDescent="0.25">
      <c r="A51" s="221" t="s">
        <v>1275</v>
      </c>
      <c r="B51" s="221" t="s">
        <v>188</v>
      </c>
      <c r="C51" s="221">
        <v>5.62E-2</v>
      </c>
      <c r="D51" s="221" t="s">
        <v>111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59</v>
      </c>
      <c r="K51" s="221" t="s">
        <v>1277</v>
      </c>
      <c r="L51" s="221" t="s">
        <v>35</v>
      </c>
      <c r="M51" s="221" t="s">
        <v>102</v>
      </c>
      <c r="N51" s="221" t="s">
        <v>52</v>
      </c>
      <c r="O51" s="221" t="s">
        <v>53</v>
      </c>
      <c r="P51" s="221" t="s">
        <v>66</v>
      </c>
      <c r="Q51" s="221" t="s">
        <v>55</v>
      </c>
      <c r="R51" s="221" t="s">
        <v>113</v>
      </c>
      <c r="S51" s="221"/>
      <c r="T51" s="221"/>
      <c r="U51" s="221"/>
      <c r="V51" s="221"/>
      <c r="W51" s="221">
        <v>0.01</v>
      </c>
      <c r="X51" s="221"/>
      <c r="Y51" s="221"/>
      <c r="Z51" s="221"/>
      <c r="AA51" s="221">
        <v>10</v>
      </c>
      <c r="AB51" s="221"/>
      <c r="AC51" s="221"/>
      <c r="AD51" s="221"/>
      <c r="AE51" s="221"/>
    </row>
    <row r="52" spans="1:31" ht="15" customHeight="1" x14ac:dyDescent="0.25">
      <c r="A52" s="221" t="s">
        <v>1075</v>
      </c>
      <c r="B52" s="221" t="s">
        <v>188</v>
      </c>
      <c r="C52" s="221">
        <v>2.8000000000000001E-2</v>
      </c>
      <c r="D52" s="221" t="s">
        <v>111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900</v>
      </c>
      <c r="L52" s="221" t="s">
        <v>48</v>
      </c>
      <c r="M52" s="221" t="s">
        <v>102</v>
      </c>
      <c r="N52" s="221" t="s">
        <v>52</v>
      </c>
      <c r="O52" s="221" t="s">
        <v>85</v>
      </c>
      <c r="P52" s="221" t="s">
        <v>66</v>
      </c>
      <c r="Q52" s="221" t="s">
        <v>42</v>
      </c>
      <c r="R52" s="221" t="s">
        <v>113</v>
      </c>
      <c r="S52" s="221">
        <v>6</v>
      </c>
      <c r="T52" s="221">
        <v>5</v>
      </c>
      <c r="U52" s="221" t="s">
        <v>1079</v>
      </c>
      <c r="V52" s="221" t="s">
        <v>32</v>
      </c>
      <c r="W52" s="221">
        <v>0.01</v>
      </c>
      <c r="X52" s="221" t="s">
        <v>32</v>
      </c>
      <c r="Y52" s="221" t="s">
        <v>1080</v>
      </c>
      <c r="Z52" s="221" t="s">
        <v>1081</v>
      </c>
      <c r="AA52" s="221">
        <v>4</v>
      </c>
      <c r="AB52" s="221" t="s">
        <v>216</v>
      </c>
      <c r="AC52" s="221">
        <v>730</v>
      </c>
      <c r="AD52" s="221" t="s">
        <v>116</v>
      </c>
      <c r="AE52" s="221"/>
    </row>
    <row r="53" spans="1:31" ht="15" customHeight="1" x14ac:dyDescent="0.25">
      <c r="A53" s="221" t="s">
        <v>715</v>
      </c>
      <c r="B53" s="221" t="s">
        <v>188</v>
      </c>
      <c r="C53" s="221">
        <v>5.3199999999999997E-2</v>
      </c>
      <c r="D53" s="221" t="s">
        <v>693</v>
      </c>
      <c r="E53" s="221">
        <v>10</v>
      </c>
      <c r="F53" s="221" t="s">
        <v>93</v>
      </c>
      <c r="G53" s="221"/>
      <c r="H53" s="221"/>
      <c r="I53" s="221" t="s">
        <v>32</v>
      </c>
      <c r="J53" s="221" t="s">
        <v>59</v>
      </c>
      <c r="K53" s="221">
        <v>600</v>
      </c>
      <c r="L53" s="221" t="s">
        <v>48</v>
      </c>
      <c r="M53" s="221" t="s">
        <v>102</v>
      </c>
      <c r="N53" s="221" t="s">
        <v>52</v>
      </c>
      <c r="O53" s="221" t="s">
        <v>53</v>
      </c>
      <c r="P53" s="221" t="s">
        <v>66</v>
      </c>
      <c r="Q53" s="221" t="s">
        <v>42</v>
      </c>
      <c r="R53" s="221" t="s">
        <v>113</v>
      </c>
      <c r="S53" s="221">
        <v>2</v>
      </c>
      <c r="T53" s="221"/>
      <c r="U53" s="221" t="s">
        <v>708</v>
      </c>
      <c r="V53" s="221" t="s">
        <v>32</v>
      </c>
      <c r="W53" s="221" t="s">
        <v>397</v>
      </c>
      <c r="X53" s="221" t="s">
        <v>46</v>
      </c>
      <c r="Y53" s="221" t="s">
        <v>695</v>
      </c>
      <c r="Z53" s="221" t="s">
        <v>696</v>
      </c>
      <c r="AA53" s="221">
        <v>1</v>
      </c>
      <c r="AB53" s="221" t="s">
        <v>127</v>
      </c>
      <c r="AC53" s="221">
        <v>280</v>
      </c>
      <c r="AD53" s="221" t="s">
        <v>116</v>
      </c>
      <c r="AE53" s="221"/>
    </row>
    <row r="54" spans="1:31" ht="15" customHeight="1" x14ac:dyDescent="0.25">
      <c r="A54" s="221" t="s">
        <v>1140</v>
      </c>
      <c r="B54" s="221" t="s">
        <v>188</v>
      </c>
      <c r="C54" s="221">
        <v>5.3999999999999999E-2</v>
      </c>
      <c r="D54" s="221" t="s">
        <v>111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47</v>
      </c>
      <c r="K54" s="221">
        <v>180</v>
      </c>
      <c r="L54" s="221" t="s">
        <v>34</v>
      </c>
      <c r="M54" s="221" t="s">
        <v>102</v>
      </c>
      <c r="N54" s="221" t="s">
        <v>52</v>
      </c>
      <c r="O54" s="221" t="s">
        <v>53</v>
      </c>
      <c r="P54" s="221" t="s">
        <v>66</v>
      </c>
      <c r="Q54" s="221" t="s">
        <v>42</v>
      </c>
      <c r="R54" s="221" t="s">
        <v>113</v>
      </c>
      <c r="S54" s="221">
        <v>0</v>
      </c>
      <c r="T54" s="221"/>
      <c r="U54" s="221" t="s">
        <v>165</v>
      </c>
      <c r="V54" s="221" t="s">
        <v>46</v>
      </c>
      <c r="W54" s="221">
        <v>0.01</v>
      </c>
      <c r="X54" s="221" t="s">
        <v>46</v>
      </c>
      <c r="Y54" s="221" t="s">
        <v>1127</v>
      </c>
      <c r="Z54" s="221" t="s">
        <v>1122</v>
      </c>
      <c r="AA54" s="221">
        <v>2</v>
      </c>
      <c r="AB54" s="221" t="s">
        <v>526</v>
      </c>
      <c r="AC54" s="221">
        <v>450</v>
      </c>
      <c r="AD54" s="221" t="s">
        <v>116</v>
      </c>
      <c r="AE54" s="221"/>
    </row>
    <row r="55" spans="1:31" ht="15" customHeight="1" x14ac:dyDescent="0.25">
      <c r="A55" s="221" t="s">
        <v>870</v>
      </c>
      <c r="B55" s="221" t="s">
        <v>188</v>
      </c>
      <c r="C55" s="221">
        <v>4.3999999999999997E-2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60</v>
      </c>
      <c r="L55" s="221" t="s">
        <v>48</v>
      </c>
      <c r="M55" s="221" t="s">
        <v>102</v>
      </c>
      <c r="N55" s="221" t="s">
        <v>39</v>
      </c>
      <c r="O55" s="221" t="s">
        <v>89</v>
      </c>
      <c r="P55" s="221" t="s">
        <v>66</v>
      </c>
      <c r="Q55" s="221" t="s">
        <v>42</v>
      </c>
      <c r="R55" s="221" t="s">
        <v>113</v>
      </c>
      <c r="S55" s="221"/>
      <c r="T55" s="221"/>
      <c r="U55" s="221"/>
      <c r="V55" s="221" t="s">
        <v>32</v>
      </c>
      <c r="W55" s="221">
        <v>5.0000000000000001E-3</v>
      </c>
      <c r="X55" s="221" t="s">
        <v>32</v>
      </c>
      <c r="Y55" s="221" t="s">
        <v>863</v>
      </c>
      <c r="Z55" s="221" t="s">
        <v>220</v>
      </c>
      <c r="AA55" s="221">
        <v>2</v>
      </c>
      <c r="AB55" s="221"/>
      <c r="AC55" s="221">
        <v>1126</v>
      </c>
      <c r="AD55" s="221" t="s">
        <v>116</v>
      </c>
      <c r="AE55" s="221"/>
    </row>
    <row r="56" spans="1:31" ht="15" customHeight="1" x14ac:dyDescent="0.25">
      <c r="A56" s="221" t="s">
        <v>497</v>
      </c>
      <c r="B56" s="221" t="s">
        <v>188</v>
      </c>
      <c r="C56" s="221">
        <v>3.04E-2</v>
      </c>
      <c r="D56" s="221" t="s">
        <v>109</v>
      </c>
      <c r="E56" s="221">
        <v>10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180</v>
      </c>
      <c r="L56" s="221" t="s">
        <v>48</v>
      </c>
      <c r="M56" s="221" t="s">
        <v>102</v>
      </c>
      <c r="N56" s="221" t="s">
        <v>52</v>
      </c>
      <c r="O56" s="221" t="s">
        <v>53</v>
      </c>
      <c r="P56" s="221" t="s">
        <v>66</v>
      </c>
      <c r="Q56" s="221" t="s">
        <v>42</v>
      </c>
      <c r="R56" s="221" t="s">
        <v>113</v>
      </c>
      <c r="S56" s="221">
        <v>5</v>
      </c>
      <c r="T56" s="221"/>
      <c r="U56" s="221" t="s">
        <v>517</v>
      </c>
      <c r="V56" s="221" t="s">
        <v>32</v>
      </c>
      <c r="W56" s="221" t="s">
        <v>397</v>
      </c>
      <c r="X56" s="221" t="s">
        <v>46</v>
      </c>
      <c r="Y56" s="221" t="s">
        <v>499</v>
      </c>
      <c r="Z56" s="221" t="s">
        <v>500</v>
      </c>
      <c r="AA56" s="221">
        <v>5</v>
      </c>
      <c r="AB56" s="221" t="s">
        <v>501</v>
      </c>
      <c r="AC56" s="221">
        <v>330</v>
      </c>
      <c r="AD56" s="221" t="s">
        <v>116</v>
      </c>
      <c r="AE56" s="221"/>
    </row>
    <row r="57" spans="1:31" ht="15" customHeight="1" x14ac:dyDescent="0.25">
      <c r="A57" s="221" t="s">
        <v>1256</v>
      </c>
      <c r="B57" s="221" t="s">
        <v>188</v>
      </c>
      <c r="C57" s="221">
        <v>4.1000000000000002E-2</v>
      </c>
      <c r="D57" s="221" t="s">
        <v>111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180</v>
      </c>
      <c r="L57" s="221" t="s">
        <v>48</v>
      </c>
      <c r="M57" s="221" t="s">
        <v>102</v>
      </c>
      <c r="N57" s="221" t="s">
        <v>78</v>
      </c>
      <c r="O57" s="221" t="s">
        <v>85</v>
      </c>
      <c r="P57" s="221" t="s">
        <v>66</v>
      </c>
      <c r="Q57" s="221" t="s">
        <v>42</v>
      </c>
      <c r="R57" s="221" t="s">
        <v>113</v>
      </c>
      <c r="S57" s="221">
        <v>6</v>
      </c>
      <c r="T57" s="221"/>
      <c r="U57" s="221"/>
      <c r="V57" s="221" t="s">
        <v>32</v>
      </c>
      <c r="W57" s="221">
        <v>5.0000000000000001E-3</v>
      </c>
      <c r="X57" s="221" t="s">
        <v>32</v>
      </c>
      <c r="Y57" s="221" t="s">
        <v>1251</v>
      </c>
      <c r="Z57" s="221"/>
      <c r="AA57" s="221">
        <v>2</v>
      </c>
      <c r="AB57" s="221" t="s">
        <v>1252</v>
      </c>
      <c r="AC57" s="221"/>
      <c r="AD57" s="221"/>
      <c r="AE57" s="22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6C45-C101-4501-8089-7103FBF81BD4}">
  <dimension ref="A1:AE67"/>
  <sheetViews>
    <sheetView workbookViewId="0">
      <selection activeCell="B6" sqref="B6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142</v>
      </c>
      <c r="C2" s="221">
        <v>8.7999999999999995E-2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142</v>
      </c>
      <c r="C3" s="221">
        <v>8.5000000000000006E-2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142</v>
      </c>
      <c r="C4" s="221">
        <v>8.7999999999999995E-2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429</v>
      </c>
      <c r="Z4" s="221"/>
      <c r="AA4" s="221">
        <v>10</v>
      </c>
      <c r="AB4" s="221" t="s">
        <v>430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142</v>
      </c>
      <c r="C5" s="221">
        <v>7.1999999999999995E-2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5</v>
      </c>
      <c r="AB5" s="221"/>
      <c r="AC5" s="221"/>
      <c r="AD5" s="221"/>
      <c r="AE5" s="221"/>
    </row>
    <row r="6" spans="1:31" ht="15" customHeight="1" x14ac:dyDescent="0.25">
      <c r="A6" s="221" t="s">
        <v>600</v>
      </c>
      <c r="B6" s="221" t="s">
        <v>142</v>
      </c>
      <c r="C6" s="221">
        <v>6.6000000000000003E-2</v>
      </c>
      <c r="D6" s="221" t="s">
        <v>108</v>
      </c>
      <c r="E6" s="221">
        <v>15</v>
      </c>
      <c r="F6" s="221" t="s">
        <v>93</v>
      </c>
      <c r="G6" s="221"/>
      <c r="H6" s="221"/>
      <c r="I6" s="221" t="s">
        <v>46</v>
      </c>
      <c r="J6" s="221" t="s">
        <v>70</v>
      </c>
      <c r="K6" s="221">
        <v>906</v>
      </c>
      <c r="L6" s="221" t="s">
        <v>34</v>
      </c>
      <c r="M6" s="221" t="s">
        <v>102</v>
      </c>
      <c r="N6" s="221" t="s">
        <v>52</v>
      </c>
      <c r="O6" s="221" t="s">
        <v>88</v>
      </c>
      <c r="P6" s="221" t="s">
        <v>66</v>
      </c>
      <c r="Q6" s="221" t="s">
        <v>42</v>
      </c>
      <c r="R6" s="221" t="s">
        <v>113</v>
      </c>
      <c r="S6" s="221">
        <v>5</v>
      </c>
      <c r="T6" s="221"/>
      <c r="U6" s="221" t="s">
        <v>603</v>
      </c>
      <c r="V6" s="221" t="s">
        <v>32</v>
      </c>
      <c r="W6" s="221">
        <v>5.0000000000000001E-3</v>
      </c>
      <c r="X6" s="221" t="s">
        <v>46</v>
      </c>
      <c r="Y6" s="221" t="s">
        <v>604</v>
      </c>
      <c r="Z6" s="221" t="s">
        <v>613</v>
      </c>
      <c r="AA6" s="221">
        <v>0.5</v>
      </c>
      <c r="AB6" s="221" t="s">
        <v>606</v>
      </c>
      <c r="AC6" s="221">
        <v>380</v>
      </c>
      <c r="AD6" s="221" t="s">
        <v>116</v>
      </c>
      <c r="AE6" s="221"/>
    </row>
    <row r="7" spans="1:31" ht="15" customHeight="1" x14ac:dyDescent="0.25">
      <c r="A7" s="221" t="s">
        <v>164</v>
      </c>
      <c r="B7" s="221" t="s">
        <v>142</v>
      </c>
      <c r="C7" s="222">
        <v>5.96E-2</v>
      </c>
      <c r="D7" s="221" t="s">
        <v>109</v>
      </c>
      <c r="E7" s="221">
        <v>10</v>
      </c>
      <c r="F7" s="221" t="s">
        <v>132</v>
      </c>
      <c r="G7" s="221"/>
      <c r="H7" s="221"/>
      <c r="I7" s="221" t="s">
        <v>46</v>
      </c>
      <c r="J7" s="221" t="s">
        <v>59</v>
      </c>
      <c r="K7" s="221">
        <v>300</v>
      </c>
      <c r="L7" s="221" t="s">
        <v>123</v>
      </c>
      <c r="M7" s="221" t="s">
        <v>102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>
        <v>-0.5</v>
      </c>
      <c r="T7" s="221"/>
      <c r="U7" s="221" t="s">
        <v>124</v>
      </c>
      <c r="V7" s="221" t="s">
        <v>32</v>
      </c>
      <c r="W7" s="221">
        <v>1E-3</v>
      </c>
      <c r="X7" s="221" t="s">
        <v>46</v>
      </c>
      <c r="Y7" s="221" t="s">
        <v>133</v>
      </c>
      <c r="Z7" s="221" t="s">
        <v>134</v>
      </c>
      <c r="AA7" s="221">
        <v>2</v>
      </c>
      <c r="AB7" s="221" t="s">
        <v>127</v>
      </c>
      <c r="AC7" s="221">
        <v>321</v>
      </c>
      <c r="AD7" s="221" t="s">
        <v>116</v>
      </c>
      <c r="AE7" s="221"/>
    </row>
    <row r="8" spans="1:31" ht="15" customHeight="1" x14ac:dyDescent="0.25">
      <c r="A8" s="221" t="s">
        <v>350</v>
      </c>
      <c r="B8" s="221" t="s">
        <v>142</v>
      </c>
      <c r="C8" s="221">
        <v>8.1749999999999989E-2</v>
      </c>
      <c r="D8" s="221" t="s">
        <v>110</v>
      </c>
      <c r="E8" s="221">
        <v>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180</v>
      </c>
      <c r="L8" s="221" t="s">
        <v>34</v>
      </c>
      <c r="M8" s="221" t="s">
        <v>102</v>
      </c>
      <c r="N8" s="221" t="s">
        <v>52</v>
      </c>
      <c r="O8" s="221" t="s">
        <v>53</v>
      </c>
      <c r="P8" s="221" t="s">
        <v>66</v>
      </c>
      <c r="Q8" s="221" t="s">
        <v>42</v>
      </c>
      <c r="R8" s="221" t="s">
        <v>113</v>
      </c>
      <c r="S8" s="221">
        <v>0.1</v>
      </c>
      <c r="T8" s="221"/>
      <c r="U8" s="221" t="s">
        <v>358</v>
      </c>
      <c r="V8" s="221" t="s">
        <v>32</v>
      </c>
      <c r="W8" s="221">
        <v>0.01</v>
      </c>
      <c r="X8" s="221" t="s">
        <v>46</v>
      </c>
      <c r="Y8" s="221" t="s">
        <v>295</v>
      </c>
      <c r="Z8" s="221" t="s">
        <v>352</v>
      </c>
      <c r="AA8" s="221">
        <v>2</v>
      </c>
      <c r="AB8" s="221" t="s">
        <v>127</v>
      </c>
      <c r="AC8" s="221" t="s">
        <v>353</v>
      </c>
      <c r="AD8" s="221" t="s">
        <v>116</v>
      </c>
      <c r="AE8" s="221"/>
    </row>
    <row r="9" spans="1:31" ht="15" customHeight="1" x14ac:dyDescent="0.25">
      <c r="A9" s="221" t="s">
        <v>211</v>
      </c>
      <c r="B9" s="221" t="s">
        <v>142</v>
      </c>
      <c r="C9" s="221">
        <v>0.1082</v>
      </c>
      <c r="D9" s="221" t="s">
        <v>109</v>
      </c>
      <c r="E9" s="221">
        <v>15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600</v>
      </c>
      <c r="L9" s="221" t="s">
        <v>34</v>
      </c>
      <c r="M9" s="221" t="s">
        <v>102</v>
      </c>
      <c r="N9" s="221" t="s">
        <v>52</v>
      </c>
      <c r="O9" s="221" t="s">
        <v>89</v>
      </c>
      <c r="P9" s="221" t="s">
        <v>66</v>
      </c>
      <c r="Q9" s="221" t="s">
        <v>42</v>
      </c>
      <c r="R9" s="221" t="s">
        <v>113</v>
      </c>
      <c r="S9" s="221" t="s">
        <v>181</v>
      </c>
      <c r="T9" s="221" t="s">
        <v>182</v>
      </c>
      <c r="U9" s="221" t="s">
        <v>183</v>
      </c>
      <c r="V9" s="221" t="s">
        <v>32</v>
      </c>
      <c r="W9" s="221">
        <v>5.0000000000000001E-3</v>
      </c>
      <c r="X9" s="221" t="s">
        <v>32</v>
      </c>
      <c r="Y9" s="221" t="s">
        <v>184</v>
      </c>
      <c r="Z9" s="221" t="s">
        <v>185</v>
      </c>
      <c r="AA9" s="221">
        <v>5</v>
      </c>
      <c r="AB9" s="221" t="s">
        <v>186</v>
      </c>
      <c r="AC9" s="221">
        <v>320</v>
      </c>
      <c r="AD9" s="221" t="s">
        <v>116</v>
      </c>
      <c r="AE9" s="221"/>
    </row>
    <row r="10" spans="1:31" ht="15" customHeight="1" x14ac:dyDescent="0.25">
      <c r="A10" s="221" t="s">
        <v>1261</v>
      </c>
      <c r="B10" s="221" t="s">
        <v>142</v>
      </c>
      <c r="C10" s="221">
        <v>7.2900000000000006E-2</v>
      </c>
      <c r="D10" s="221" t="s">
        <v>111</v>
      </c>
      <c r="E10" s="221">
        <v>10</v>
      </c>
      <c r="F10" s="221" t="s">
        <v>96</v>
      </c>
      <c r="G10" s="221"/>
      <c r="H10" s="221"/>
      <c r="I10" s="221" t="s">
        <v>32</v>
      </c>
      <c r="J10" s="221" t="s">
        <v>59</v>
      </c>
      <c r="K10" s="221">
        <v>18</v>
      </c>
      <c r="L10" s="221" t="s">
        <v>71</v>
      </c>
      <c r="M10" s="221"/>
      <c r="N10" s="221"/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1257</v>
      </c>
      <c r="V10" s="221" t="s">
        <v>32</v>
      </c>
      <c r="W10" s="221">
        <v>0.01</v>
      </c>
      <c r="X10" s="221" t="s">
        <v>46</v>
      </c>
      <c r="Y10" s="221" t="s">
        <v>778</v>
      </c>
      <c r="Z10" s="221" t="s">
        <v>220</v>
      </c>
      <c r="AA10" s="221">
        <v>2</v>
      </c>
      <c r="AB10" s="221" t="s">
        <v>127</v>
      </c>
      <c r="AC10" s="221">
        <v>393</v>
      </c>
      <c r="AD10" s="221" t="s">
        <v>116</v>
      </c>
      <c r="AE10" s="221"/>
    </row>
    <row r="11" spans="1:31" ht="15" customHeight="1" x14ac:dyDescent="0.25">
      <c r="A11" s="221" t="s">
        <v>1191</v>
      </c>
      <c r="B11" s="221" t="s">
        <v>142</v>
      </c>
      <c r="C11" s="221"/>
      <c r="D11" s="221"/>
      <c r="E11" s="221">
        <v>10</v>
      </c>
      <c r="F11" s="221" t="s">
        <v>93</v>
      </c>
      <c r="G11" s="221"/>
      <c r="H11" s="221"/>
      <c r="I11" s="221" t="s">
        <v>46</v>
      </c>
      <c r="J11" s="221" t="s">
        <v>47</v>
      </c>
      <c r="K11" s="221">
        <v>60</v>
      </c>
      <c r="L11" s="221" t="s">
        <v>71</v>
      </c>
      <c r="M11" s="221" t="s">
        <v>102</v>
      </c>
      <c r="N11" s="221" t="s">
        <v>39</v>
      </c>
      <c r="O11" s="221" t="s">
        <v>90</v>
      </c>
      <c r="P11" s="221" t="s">
        <v>66</v>
      </c>
      <c r="Q11" s="221" t="s">
        <v>42</v>
      </c>
      <c r="R11" s="221" t="s">
        <v>113</v>
      </c>
      <c r="S11" s="221">
        <v>2.8114199999999583</v>
      </c>
      <c r="T11" s="221">
        <v>5</v>
      </c>
      <c r="U11" s="221"/>
      <c r="V11" s="221" t="s">
        <v>32</v>
      </c>
      <c r="W11" s="221">
        <v>5.0000000000000001E-3</v>
      </c>
      <c r="X11" s="221" t="s">
        <v>32</v>
      </c>
      <c r="Y11" s="221" t="s">
        <v>1192</v>
      </c>
      <c r="Z11" s="221" t="s">
        <v>1193</v>
      </c>
      <c r="AA11" s="221">
        <v>5</v>
      </c>
      <c r="AB11" s="221" t="s">
        <v>802</v>
      </c>
      <c r="AC11" s="221">
        <v>900</v>
      </c>
      <c r="AD11" s="221" t="s">
        <v>119</v>
      </c>
      <c r="AE11" s="221"/>
    </row>
    <row r="12" spans="1:31" ht="15" customHeight="1" x14ac:dyDescent="0.25">
      <c r="A12" s="221" t="s">
        <v>975</v>
      </c>
      <c r="B12" s="221" t="s">
        <v>142</v>
      </c>
      <c r="C12" s="221">
        <v>5.8000000000000003E-2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60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0.01</v>
      </c>
      <c r="X12" s="221" t="s">
        <v>46</v>
      </c>
      <c r="Y12" s="221" t="s">
        <v>966</v>
      </c>
      <c r="Z12" s="221" t="s">
        <v>967</v>
      </c>
      <c r="AA12" s="221">
        <v>5</v>
      </c>
      <c r="AB12" s="221" t="s">
        <v>482</v>
      </c>
      <c r="AC12" s="221">
        <v>750</v>
      </c>
      <c r="AD12" s="221" t="s">
        <v>120</v>
      </c>
      <c r="AE12" s="221"/>
    </row>
    <row r="13" spans="1:31" ht="15" customHeight="1" x14ac:dyDescent="0.25">
      <c r="A13" s="221" t="s">
        <v>889</v>
      </c>
      <c r="B13" s="221" t="s">
        <v>142</v>
      </c>
      <c r="C13" s="221">
        <v>6.7000000000000004E-2</v>
      </c>
      <c r="D13" s="221" t="s">
        <v>109</v>
      </c>
      <c r="E13" s="221">
        <v>10</v>
      </c>
      <c r="F13" s="221" t="s">
        <v>93</v>
      </c>
      <c r="G13" s="221"/>
      <c r="H13" s="221"/>
      <c r="I13" s="221" t="s">
        <v>46</v>
      </c>
      <c r="J13" s="221" t="s">
        <v>59</v>
      </c>
      <c r="K13" s="221">
        <v>5</v>
      </c>
      <c r="L13" s="221" t="s">
        <v>48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113</v>
      </c>
      <c r="S13" s="221">
        <v>0</v>
      </c>
      <c r="T13" s="221" t="s">
        <v>55</v>
      </c>
      <c r="U13" s="221" t="s">
        <v>890</v>
      </c>
      <c r="V13" s="221" t="s">
        <v>32</v>
      </c>
      <c r="W13" s="221">
        <v>0.01</v>
      </c>
      <c r="X13" s="221" t="s">
        <v>46</v>
      </c>
      <c r="Y13" s="221" t="s">
        <v>410</v>
      </c>
      <c r="Z13" s="221" t="s">
        <v>220</v>
      </c>
      <c r="AA13" s="221">
        <v>10</v>
      </c>
      <c r="AB13" s="221" t="s">
        <v>482</v>
      </c>
      <c r="AC13" s="221">
        <v>750</v>
      </c>
      <c r="AD13" s="221" t="s">
        <v>116</v>
      </c>
      <c r="AE13" s="221"/>
    </row>
    <row r="14" spans="1:31" ht="15" customHeight="1" x14ac:dyDescent="0.25">
      <c r="A14" s="221" t="s">
        <v>888</v>
      </c>
      <c r="B14" s="221" t="s">
        <v>142</v>
      </c>
      <c r="C14" s="221">
        <v>8.1000000000000003E-2</v>
      </c>
      <c r="D14" s="221" t="s">
        <v>111</v>
      </c>
      <c r="E14" s="221">
        <v>5</v>
      </c>
      <c r="F14" s="221" t="s">
        <v>93</v>
      </c>
      <c r="G14" s="221"/>
      <c r="H14" s="221"/>
      <c r="I14" s="221" t="s">
        <v>826</v>
      </c>
      <c r="J14" s="221" t="s">
        <v>59</v>
      </c>
      <c r="K14" s="221">
        <v>240</v>
      </c>
      <c r="L14" s="221" t="s">
        <v>457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/>
      <c r="T14" s="221"/>
      <c r="U14" s="221" t="s">
        <v>165</v>
      </c>
      <c r="V14" s="221" t="s">
        <v>32</v>
      </c>
      <c r="W14" s="221">
        <v>0.01</v>
      </c>
      <c r="X14" s="221" t="s">
        <v>415</v>
      </c>
      <c r="Y14" s="221" t="s">
        <v>872</v>
      </c>
      <c r="Z14" s="221" t="s">
        <v>873</v>
      </c>
      <c r="AA14" s="221">
        <v>2</v>
      </c>
      <c r="AB14" s="221" t="s">
        <v>812</v>
      </c>
      <c r="AC14" s="221">
        <v>350</v>
      </c>
      <c r="AD14" s="221" t="s">
        <v>116</v>
      </c>
      <c r="AE14" s="221"/>
    </row>
    <row r="15" spans="1:31" ht="15" customHeight="1" x14ac:dyDescent="0.25">
      <c r="A15" s="221" t="s">
        <v>523</v>
      </c>
      <c r="B15" s="221" t="s">
        <v>142</v>
      </c>
      <c r="C15" s="221">
        <v>0.11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70</v>
      </c>
      <c r="K15" s="221">
        <v>900</v>
      </c>
      <c r="L15" s="221" t="s">
        <v>48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>
        <v>0.03</v>
      </c>
      <c r="T15" s="221"/>
      <c r="U15" s="221" t="s">
        <v>165</v>
      </c>
      <c r="V15" s="221" t="s">
        <v>32</v>
      </c>
      <c r="W15" s="221">
        <v>0.01</v>
      </c>
      <c r="X15" s="221" t="s">
        <v>46</v>
      </c>
      <c r="Y15" s="221" t="s">
        <v>535</v>
      </c>
      <c r="Z15" s="221" t="s">
        <v>528</v>
      </c>
      <c r="AA15" s="221">
        <v>2</v>
      </c>
      <c r="AB15" s="221" t="s">
        <v>482</v>
      </c>
      <c r="AC15" s="221">
        <v>174</v>
      </c>
      <c r="AD15" s="221" t="s">
        <v>116</v>
      </c>
      <c r="AE15" s="221"/>
    </row>
    <row r="16" spans="1:31" ht="15" customHeight="1" x14ac:dyDescent="0.25">
      <c r="A16" s="221" t="s">
        <v>396</v>
      </c>
      <c r="B16" s="221" t="s">
        <v>142</v>
      </c>
      <c r="C16" s="221">
        <v>9.9000000000000005E-2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32</v>
      </c>
      <c r="J16" s="221" t="s">
        <v>59</v>
      </c>
      <c r="K16" s="221">
        <v>900</v>
      </c>
      <c r="L16" s="221" t="s">
        <v>34</v>
      </c>
      <c r="M16" s="221" t="s">
        <v>102</v>
      </c>
      <c r="N16" s="221" t="s">
        <v>52</v>
      </c>
      <c r="O16" s="221" t="s">
        <v>85</v>
      </c>
      <c r="P16" s="221" t="s">
        <v>66</v>
      </c>
      <c r="Q16" s="221" t="s">
        <v>42</v>
      </c>
      <c r="R16" s="221" t="s">
        <v>113</v>
      </c>
      <c r="S16" s="221"/>
      <c r="T16" s="221"/>
      <c r="U16" s="221"/>
      <c r="V16" s="221" t="s">
        <v>32</v>
      </c>
      <c r="W16" s="221" t="s">
        <v>397</v>
      </c>
      <c r="X16" s="221" t="s">
        <v>32</v>
      </c>
      <c r="Y16" s="221" t="s">
        <v>403</v>
      </c>
      <c r="Z16" s="221" t="s">
        <v>404</v>
      </c>
      <c r="AA16" s="221">
        <v>5</v>
      </c>
      <c r="AB16" s="221" t="s">
        <v>405</v>
      </c>
      <c r="AC16" s="221"/>
      <c r="AD16" s="221" t="s">
        <v>116</v>
      </c>
      <c r="AE16" s="221"/>
    </row>
    <row r="17" spans="1:31" ht="15" customHeight="1" x14ac:dyDescent="0.25">
      <c r="A17" s="221" t="s">
        <v>469</v>
      </c>
      <c r="B17" s="221" t="s">
        <v>142</v>
      </c>
      <c r="C17" s="221">
        <v>9.8000000000000004E-2</v>
      </c>
      <c r="D17" s="221" t="s">
        <v>108</v>
      </c>
      <c r="E17" s="221">
        <v>10</v>
      </c>
      <c r="F17" s="221" t="s">
        <v>93</v>
      </c>
      <c r="G17" s="221"/>
      <c r="H17" s="221"/>
      <c r="I17" s="221" t="s">
        <v>46</v>
      </c>
      <c r="J17" s="221" t="s">
        <v>47</v>
      </c>
      <c r="K17" s="221">
        <v>60</v>
      </c>
      <c r="L17" s="221" t="s">
        <v>48</v>
      </c>
      <c r="M17" s="221" t="s">
        <v>102</v>
      </c>
      <c r="N17" s="221" t="s">
        <v>52</v>
      </c>
      <c r="O17" s="221" t="s">
        <v>85</v>
      </c>
      <c r="P17" s="221" t="s">
        <v>66</v>
      </c>
      <c r="Q17" s="221"/>
      <c r="R17" s="221"/>
      <c r="S17" s="221">
        <v>12</v>
      </c>
      <c r="T17" s="221">
        <v>10</v>
      </c>
      <c r="U17" s="221" t="s">
        <v>322</v>
      </c>
      <c r="V17" s="221" t="s">
        <v>32</v>
      </c>
      <c r="W17" s="221">
        <v>0.01</v>
      </c>
      <c r="X17" s="221" t="s">
        <v>32</v>
      </c>
      <c r="Y17" s="221" t="s">
        <v>464</v>
      </c>
      <c r="Z17" s="221" t="s">
        <v>465</v>
      </c>
      <c r="AA17" s="221">
        <v>1</v>
      </c>
      <c r="AB17" s="221" t="s">
        <v>127</v>
      </c>
      <c r="AC17" s="221">
        <v>700</v>
      </c>
      <c r="AD17" s="221" t="s">
        <v>116</v>
      </c>
      <c r="AE17" s="221"/>
    </row>
    <row r="18" spans="1:31" ht="15" customHeight="1" x14ac:dyDescent="0.25">
      <c r="A18" s="221" t="s">
        <v>1043</v>
      </c>
      <c r="B18" s="221" t="s">
        <v>142</v>
      </c>
      <c r="C18" s="221">
        <v>7.8E-2</v>
      </c>
      <c r="D18" s="221" t="s">
        <v>109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59</v>
      </c>
      <c r="K18" s="221">
        <v>300</v>
      </c>
      <c r="L18" s="221" t="s">
        <v>34</v>
      </c>
      <c r="M18" s="221" t="s">
        <v>102</v>
      </c>
      <c r="N18" s="221" t="s">
        <v>52</v>
      </c>
      <c r="O18" s="221" t="s">
        <v>53</v>
      </c>
      <c r="P18" s="221" t="s">
        <v>66</v>
      </c>
      <c r="Q18" s="221" t="s">
        <v>42</v>
      </c>
      <c r="R18" s="221" t="s">
        <v>113</v>
      </c>
      <c r="S18" s="221" t="s">
        <v>976</v>
      </c>
      <c r="T18" s="221" t="s">
        <v>896</v>
      </c>
      <c r="U18" s="221" t="s">
        <v>1018</v>
      </c>
      <c r="V18" s="221" t="s">
        <v>32</v>
      </c>
      <c r="W18" s="221" t="s">
        <v>979</v>
      </c>
      <c r="X18" s="221" t="s">
        <v>46</v>
      </c>
      <c r="Y18" s="221" t="s">
        <v>1019</v>
      </c>
      <c r="Z18" s="221" t="s">
        <v>986</v>
      </c>
      <c r="AA18" s="221">
        <v>5</v>
      </c>
      <c r="AB18" s="221" t="s">
        <v>987</v>
      </c>
      <c r="AC18" s="221">
        <v>500</v>
      </c>
      <c r="AD18" s="221" t="s">
        <v>116</v>
      </c>
      <c r="AE18" s="221"/>
    </row>
    <row r="19" spans="1:31" ht="15" customHeight="1" x14ac:dyDescent="0.25">
      <c r="A19" s="221" t="s">
        <v>653</v>
      </c>
      <c r="B19" s="221" t="s">
        <v>142</v>
      </c>
      <c r="C19" s="221">
        <v>8.1000000000000003E-2</v>
      </c>
      <c r="D19" s="221" t="s">
        <v>111</v>
      </c>
      <c r="E19" s="221">
        <v>10</v>
      </c>
      <c r="F19" s="221" t="s">
        <v>93</v>
      </c>
      <c r="G19" s="221"/>
      <c r="H19" s="221"/>
      <c r="I19" s="221" t="s">
        <v>32</v>
      </c>
      <c r="J19" s="221" t="s">
        <v>59</v>
      </c>
      <c r="K19" s="221">
        <v>1500</v>
      </c>
      <c r="L19" s="221" t="s">
        <v>48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/>
      <c r="T19" s="221">
        <v>1.6800000000000281</v>
      </c>
      <c r="U19" s="221" t="s">
        <v>632</v>
      </c>
      <c r="V19" s="221" t="s">
        <v>32</v>
      </c>
      <c r="W19" s="221">
        <v>0.01</v>
      </c>
      <c r="X19" s="221" t="s">
        <v>46</v>
      </c>
      <c r="Y19" s="221" t="s">
        <v>640</v>
      </c>
      <c r="Z19" s="221" t="s">
        <v>641</v>
      </c>
      <c r="AA19" s="221">
        <v>20</v>
      </c>
      <c r="AB19" s="221" t="s">
        <v>491</v>
      </c>
      <c r="AC19" s="221">
        <v>214</v>
      </c>
      <c r="AD19" s="221" t="s">
        <v>116</v>
      </c>
      <c r="AE19" s="221"/>
    </row>
    <row r="20" spans="1:31" ht="15" customHeight="1" x14ac:dyDescent="0.25">
      <c r="A20" s="223" t="s">
        <v>337</v>
      </c>
      <c r="B20" s="223" t="s">
        <v>142</v>
      </c>
      <c r="C20" s="223">
        <v>0.12</v>
      </c>
      <c r="D20" s="223" t="s">
        <v>109</v>
      </c>
      <c r="E20" s="223">
        <v>10</v>
      </c>
      <c r="F20" s="223" t="s">
        <v>93</v>
      </c>
      <c r="G20" s="223"/>
      <c r="H20" s="223"/>
      <c r="I20" s="223" t="s">
        <v>32</v>
      </c>
      <c r="J20" s="223" t="s">
        <v>59</v>
      </c>
      <c r="K20" s="223">
        <v>900</v>
      </c>
      <c r="L20" s="223" t="s">
        <v>48</v>
      </c>
      <c r="M20" s="223" t="s">
        <v>102</v>
      </c>
      <c r="N20" s="223" t="s">
        <v>39</v>
      </c>
      <c r="O20" s="223" t="s">
        <v>85</v>
      </c>
      <c r="P20" s="223" t="s">
        <v>66</v>
      </c>
      <c r="Q20" s="223" t="s">
        <v>42</v>
      </c>
      <c r="R20" s="223" t="s">
        <v>113</v>
      </c>
      <c r="S20" s="223">
        <v>5</v>
      </c>
      <c r="T20" s="223">
        <v>5</v>
      </c>
      <c r="U20" s="223" t="s">
        <v>322</v>
      </c>
      <c r="V20" s="223" t="s">
        <v>32</v>
      </c>
      <c r="W20" s="223">
        <v>0.01</v>
      </c>
      <c r="X20" s="223" t="s">
        <v>32</v>
      </c>
      <c r="Y20" s="223" t="s">
        <v>323</v>
      </c>
      <c r="Z20" s="223" t="s">
        <v>324</v>
      </c>
      <c r="AA20" s="223">
        <v>2</v>
      </c>
      <c r="AB20" s="223" t="s">
        <v>325</v>
      </c>
      <c r="AC20" s="223">
        <v>842</v>
      </c>
      <c r="AD20" s="223" t="s">
        <v>116</v>
      </c>
      <c r="AE20" s="223"/>
    </row>
    <row r="21" spans="1:31" ht="15" customHeight="1" x14ac:dyDescent="0.25">
      <c r="A21" s="221" t="s">
        <v>440</v>
      </c>
      <c r="B21" s="221" t="s">
        <v>142</v>
      </c>
      <c r="C21" s="221"/>
      <c r="D21" s="221"/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600</v>
      </c>
      <c r="L21" s="221" t="s">
        <v>35</v>
      </c>
      <c r="M21" s="221" t="s">
        <v>102</v>
      </c>
      <c r="N21" s="221" t="s">
        <v>78</v>
      </c>
      <c r="O21" s="221" t="s">
        <v>85</v>
      </c>
      <c r="P21" s="221" t="s">
        <v>66</v>
      </c>
      <c r="Q21" s="221" t="s">
        <v>42</v>
      </c>
      <c r="R21" s="221" t="s">
        <v>113</v>
      </c>
      <c r="S21" s="221"/>
      <c r="T21" s="221"/>
      <c r="U21" s="221"/>
      <c r="V21" s="221" t="s">
        <v>32</v>
      </c>
      <c r="W21" s="221">
        <v>5.0000000000000001E-3</v>
      </c>
      <c r="X21" s="221" t="s">
        <v>32</v>
      </c>
      <c r="Y21" s="221" t="s">
        <v>441</v>
      </c>
      <c r="Z21" s="221" t="s">
        <v>442</v>
      </c>
      <c r="AA21" s="221">
        <v>20</v>
      </c>
      <c r="AB21" s="221"/>
      <c r="AC21" s="221">
        <v>850</v>
      </c>
      <c r="AD21" s="221" t="s">
        <v>117</v>
      </c>
      <c r="AE21" s="221"/>
    </row>
    <row r="22" spans="1:31" ht="15" customHeight="1" x14ac:dyDescent="0.25">
      <c r="A22" s="221" t="s">
        <v>809</v>
      </c>
      <c r="B22" s="221" t="s">
        <v>142</v>
      </c>
      <c r="C22" s="221">
        <v>8.1000000000000003E-2</v>
      </c>
      <c r="D22" s="221" t="s">
        <v>109</v>
      </c>
      <c r="E22" s="221"/>
      <c r="F22" s="221" t="s">
        <v>93</v>
      </c>
      <c r="G22" s="221" t="s">
        <v>810</v>
      </c>
      <c r="H22" s="221"/>
      <c r="I22" s="221" t="s">
        <v>46</v>
      </c>
      <c r="J22" s="221" t="s">
        <v>59</v>
      </c>
      <c r="K22" s="221">
        <v>300</v>
      </c>
      <c r="L22" s="221" t="s">
        <v>35</v>
      </c>
      <c r="M22" s="221" t="s">
        <v>102</v>
      </c>
      <c r="N22" s="221" t="s">
        <v>52</v>
      </c>
      <c r="O22" s="221" t="s">
        <v>53</v>
      </c>
      <c r="P22" s="221" t="s">
        <v>77</v>
      </c>
      <c r="Q22" s="221" t="s">
        <v>42</v>
      </c>
      <c r="R22" s="221" t="s">
        <v>113</v>
      </c>
      <c r="S22" s="221"/>
      <c r="T22" s="221"/>
      <c r="U22" s="221" t="s">
        <v>165</v>
      </c>
      <c r="V22" s="221" t="s">
        <v>32</v>
      </c>
      <c r="W22" s="221">
        <v>0.01</v>
      </c>
      <c r="X22" s="221" t="s">
        <v>46</v>
      </c>
      <c r="Y22" s="221" t="s">
        <v>341</v>
      </c>
      <c r="Z22" s="221" t="s">
        <v>811</v>
      </c>
      <c r="AA22" s="221">
        <v>0.5</v>
      </c>
      <c r="AB22" s="221" t="s">
        <v>812</v>
      </c>
      <c r="AC22" s="221">
        <v>700</v>
      </c>
      <c r="AD22" s="221" t="s">
        <v>117</v>
      </c>
      <c r="AE22" s="221"/>
    </row>
    <row r="23" spans="1:31" ht="15" customHeight="1" x14ac:dyDescent="0.25">
      <c r="A23" s="221" t="s">
        <v>618</v>
      </c>
      <c r="B23" s="221" t="s">
        <v>142</v>
      </c>
      <c r="C23" s="221">
        <v>6.6900000000000001E-2</v>
      </c>
      <c r="D23" s="221" t="s">
        <v>110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47</v>
      </c>
      <c r="K23" s="221">
        <v>60</v>
      </c>
      <c r="L23" s="221" t="s">
        <v>34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/>
      <c r="R23" s="221" t="s">
        <v>113</v>
      </c>
      <c r="S23" s="221">
        <v>0</v>
      </c>
      <c r="T23" s="221"/>
      <c r="U23" s="221" t="s">
        <v>165</v>
      </c>
      <c r="V23" s="221" t="s">
        <v>32</v>
      </c>
      <c r="W23" s="221">
        <v>5.0000000000000001E-3</v>
      </c>
      <c r="X23" s="221" t="s">
        <v>46</v>
      </c>
      <c r="Y23" s="221" t="s">
        <v>619</v>
      </c>
      <c r="Z23" s="221" t="s">
        <v>620</v>
      </c>
      <c r="AA23" s="221">
        <v>5</v>
      </c>
      <c r="AB23" s="221" t="s">
        <v>621</v>
      </c>
      <c r="AC23" s="221">
        <v>495</v>
      </c>
      <c r="AD23" s="221" t="s">
        <v>118</v>
      </c>
      <c r="AE23" s="221"/>
    </row>
    <row r="24" spans="1:31" ht="15" customHeight="1" x14ac:dyDescent="0.25">
      <c r="A24" s="221" t="s">
        <v>311</v>
      </c>
      <c r="B24" s="221" t="s">
        <v>142</v>
      </c>
      <c r="C24" s="221">
        <v>8.4000000000000005E-2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180</v>
      </c>
      <c r="L24" s="221" t="s">
        <v>315</v>
      </c>
      <c r="M24" s="221" t="s">
        <v>102</v>
      </c>
      <c r="N24" s="221" t="s">
        <v>52</v>
      </c>
      <c r="O24" s="221" t="s">
        <v>53</v>
      </c>
      <c r="P24" s="221" t="s">
        <v>66</v>
      </c>
      <c r="Q24" s="221" t="s">
        <v>42</v>
      </c>
      <c r="R24" s="221" t="s">
        <v>113</v>
      </c>
      <c r="S24" s="221">
        <v>6</v>
      </c>
      <c r="T24" s="221"/>
      <c r="U24" s="221"/>
      <c r="V24" s="221" t="s">
        <v>32</v>
      </c>
      <c r="W24" s="221">
        <v>5.0000000000000001E-3</v>
      </c>
      <c r="X24" s="221"/>
      <c r="Y24" s="221" t="s">
        <v>316</v>
      </c>
      <c r="Z24" s="221" t="s">
        <v>220</v>
      </c>
      <c r="AA24" s="221">
        <v>5</v>
      </c>
      <c r="AB24" s="221"/>
      <c r="AC24" s="221"/>
      <c r="AD24" s="221"/>
      <c r="AE24" s="221"/>
    </row>
    <row r="25" spans="1:31" ht="15" customHeight="1" x14ac:dyDescent="0.25">
      <c r="A25" s="221" t="s">
        <v>1116</v>
      </c>
      <c r="B25" s="221" t="s">
        <v>142</v>
      </c>
      <c r="C25" s="221">
        <v>0.10100000000000001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900</v>
      </c>
      <c r="L25" s="221" t="s">
        <v>48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/>
      <c r="T25" s="221"/>
      <c r="U25" s="221" t="s">
        <v>1117</v>
      </c>
      <c r="V25" s="221" t="s">
        <v>32</v>
      </c>
      <c r="W25" s="221"/>
      <c r="X25" s="221" t="s">
        <v>32</v>
      </c>
      <c r="Y25" s="221"/>
      <c r="Z25" s="221"/>
      <c r="AA25" s="221">
        <v>3</v>
      </c>
      <c r="AB25" s="221"/>
      <c r="AC25" s="221"/>
      <c r="AD25" s="221"/>
      <c r="AE25" s="221"/>
    </row>
    <row r="26" spans="1:31" ht="15" customHeight="1" x14ac:dyDescent="0.25">
      <c r="A26" s="221" t="s">
        <v>470</v>
      </c>
      <c r="B26" s="221" t="s">
        <v>142</v>
      </c>
      <c r="C26" s="221">
        <v>0.09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300</v>
      </c>
      <c r="L26" s="221" t="s">
        <v>34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>
        <v>6</v>
      </c>
      <c r="T26" s="221"/>
      <c r="U26" s="221"/>
      <c r="V26" s="221" t="s">
        <v>32</v>
      </c>
      <c r="W26" s="221">
        <v>0.01</v>
      </c>
      <c r="X26" s="221" t="s">
        <v>46</v>
      </c>
      <c r="Y26" s="221" t="s">
        <v>474</v>
      </c>
      <c r="Z26" s="221" t="s">
        <v>220</v>
      </c>
      <c r="AA26" s="221">
        <v>1</v>
      </c>
      <c r="AB26" s="221" t="s">
        <v>475</v>
      </c>
      <c r="AC26" s="221">
        <v>490</v>
      </c>
      <c r="AD26" s="221" t="s">
        <v>117</v>
      </c>
      <c r="AE26" s="221"/>
    </row>
    <row r="27" spans="1:31" ht="15" customHeight="1" x14ac:dyDescent="0.25">
      <c r="A27" s="221" t="s">
        <v>862</v>
      </c>
      <c r="B27" s="221" t="s">
        <v>142</v>
      </c>
      <c r="C27" s="221">
        <v>8.8999999999999996E-2</v>
      </c>
      <c r="D27" s="221" t="s">
        <v>845</v>
      </c>
      <c r="E27" s="221">
        <v>10</v>
      </c>
      <c r="F27" s="221" t="s">
        <v>93</v>
      </c>
      <c r="G27" s="221"/>
      <c r="H27" s="221"/>
      <c r="I27" s="221" t="s">
        <v>415</v>
      </c>
      <c r="J27" s="221" t="s">
        <v>823</v>
      </c>
      <c r="K27" s="221">
        <v>300</v>
      </c>
      <c r="L27" s="221"/>
      <c r="M27" s="221" t="s">
        <v>102</v>
      </c>
      <c r="N27" s="221" t="s">
        <v>837</v>
      </c>
      <c r="O27" s="221" t="s">
        <v>838</v>
      </c>
      <c r="P27" s="221" t="s">
        <v>834</v>
      </c>
      <c r="Q27" s="221" t="s">
        <v>42</v>
      </c>
      <c r="R27" s="221" t="s">
        <v>839</v>
      </c>
      <c r="S27" s="221"/>
      <c r="T27" s="221"/>
      <c r="U27" s="221" t="s">
        <v>165</v>
      </c>
      <c r="V27" s="221" t="s">
        <v>826</v>
      </c>
      <c r="W27" s="221" t="s">
        <v>397</v>
      </c>
      <c r="X27" s="221" t="s">
        <v>415</v>
      </c>
      <c r="Y27" s="221" t="s">
        <v>846</v>
      </c>
      <c r="Z27" s="221" t="s">
        <v>847</v>
      </c>
      <c r="AA27" s="221">
        <v>10</v>
      </c>
      <c r="AB27" s="221" t="s">
        <v>842</v>
      </c>
      <c r="AC27" s="221">
        <v>400</v>
      </c>
      <c r="AD27" s="221" t="s">
        <v>830</v>
      </c>
      <c r="AE27" s="221"/>
    </row>
    <row r="28" spans="1:31" ht="15" customHeight="1" x14ac:dyDescent="0.25">
      <c r="A28" s="221" t="s">
        <v>280</v>
      </c>
      <c r="B28" s="221" t="s">
        <v>142</v>
      </c>
      <c r="C28" s="221">
        <v>8.8900000000000007E-2</v>
      </c>
      <c r="D28" s="221" t="s">
        <v>241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120</v>
      </c>
      <c r="L28" s="221" t="s">
        <v>34</v>
      </c>
      <c r="M28" s="221" t="s">
        <v>102</v>
      </c>
      <c r="N28" s="221" t="s">
        <v>52</v>
      </c>
      <c r="O28" s="221" t="s">
        <v>53</v>
      </c>
      <c r="P28" s="221" t="s">
        <v>66</v>
      </c>
      <c r="Q28" s="221" t="s">
        <v>42</v>
      </c>
      <c r="R28" s="221" t="s">
        <v>113</v>
      </c>
      <c r="S28" s="221">
        <v>1.8000000000000682E-2</v>
      </c>
      <c r="T28" s="221"/>
      <c r="U28" s="221" t="s">
        <v>256</v>
      </c>
      <c r="V28" s="221" t="s">
        <v>32</v>
      </c>
      <c r="W28" s="221">
        <v>3.0000000000000001E-3</v>
      </c>
      <c r="X28" s="221" t="s">
        <v>46</v>
      </c>
      <c r="Y28" s="221" t="s">
        <v>243</v>
      </c>
      <c r="Z28" s="221" t="s">
        <v>244</v>
      </c>
      <c r="AA28" s="221">
        <v>1</v>
      </c>
      <c r="AB28" s="221" t="s">
        <v>245</v>
      </c>
      <c r="AC28" s="221">
        <v>460</v>
      </c>
      <c r="AD28" s="221" t="s">
        <v>78</v>
      </c>
      <c r="AE28" s="221" t="s">
        <v>246</v>
      </c>
    </row>
    <row r="29" spans="1:31" ht="15" customHeight="1" x14ac:dyDescent="0.25">
      <c r="A29" s="221" t="s">
        <v>180</v>
      </c>
      <c r="B29" s="221" t="s">
        <v>142</v>
      </c>
      <c r="C29" s="224">
        <v>5.3333333333333337E-2</v>
      </c>
      <c r="D29" s="221" t="s">
        <v>109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15</v>
      </c>
      <c r="L29" s="221" t="s">
        <v>71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100</v>
      </c>
      <c r="S29" s="221">
        <v>2</v>
      </c>
      <c r="T29" s="221">
        <v>15</v>
      </c>
      <c r="U29" s="221" t="s">
        <v>165</v>
      </c>
      <c r="V29" s="221" t="s">
        <v>32</v>
      </c>
      <c r="W29" s="221" t="s">
        <v>166</v>
      </c>
      <c r="X29" s="221" t="s">
        <v>46</v>
      </c>
      <c r="Y29" s="221" t="s">
        <v>179</v>
      </c>
      <c r="Z29" s="221" t="s">
        <v>168</v>
      </c>
      <c r="AA29" s="221">
        <v>2</v>
      </c>
      <c r="AB29" s="221" t="s">
        <v>169</v>
      </c>
      <c r="AC29" s="221">
        <v>570</v>
      </c>
      <c r="AD29" s="221" t="s">
        <v>116</v>
      </c>
      <c r="AE29" s="221"/>
    </row>
    <row r="30" spans="1:31" ht="15" customHeight="1" x14ac:dyDescent="0.25">
      <c r="A30" s="221" t="s">
        <v>1216</v>
      </c>
      <c r="B30" s="221" t="s">
        <v>142</v>
      </c>
      <c r="C30" s="221">
        <v>7.9000000000000001E-2</v>
      </c>
      <c r="D30" s="221" t="s">
        <v>110</v>
      </c>
      <c r="E30" s="221">
        <v>10</v>
      </c>
      <c r="F30" s="221" t="s">
        <v>93</v>
      </c>
      <c r="G30" s="221"/>
      <c r="H30" s="221"/>
      <c r="I30" s="221" t="s">
        <v>32</v>
      </c>
      <c r="J30" s="221" t="s">
        <v>59</v>
      </c>
      <c r="K30" s="221">
        <v>600</v>
      </c>
      <c r="L30" s="221" t="s">
        <v>35</v>
      </c>
      <c r="M30" s="221" t="s">
        <v>102</v>
      </c>
      <c r="N30" s="221" t="s">
        <v>52</v>
      </c>
      <c r="O30" s="221" t="s">
        <v>85</v>
      </c>
      <c r="P30" s="221" t="s">
        <v>66</v>
      </c>
      <c r="Q30" s="221" t="s">
        <v>42</v>
      </c>
      <c r="R30" s="221" t="s">
        <v>113</v>
      </c>
      <c r="S30" s="221">
        <v>-4.8000000000000001E-2</v>
      </c>
      <c r="T30" s="221">
        <v>0.62</v>
      </c>
      <c r="U30" s="221" t="s">
        <v>1241</v>
      </c>
      <c r="V30" s="221" t="s">
        <v>32</v>
      </c>
      <c r="W30" s="221">
        <v>1E-3</v>
      </c>
      <c r="X30" s="221" t="s">
        <v>32</v>
      </c>
      <c r="Y30" s="221" t="s">
        <v>1221</v>
      </c>
      <c r="Z30" s="221" t="s">
        <v>1222</v>
      </c>
      <c r="AA30" s="221">
        <v>5</v>
      </c>
      <c r="AB30" s="221" t="s">
        <v>216</v>
      </c>
      <c r="AC30" s="221">
        <v>842</v>
      </c>
      <c r="AD30" s="221" t="s">
        <v>116</v>
      </c>
      <c r="AE30" s="221"/>
    </row>
    <row r="31" spans="1:31" ht="15" customHeight="1" x14ac:dyDescent="0.25">
      <c r="A31" s="221" t="s">
        <v>288</v>
      </c>
      <c r="B31" s="221" t="s">
        <v>142</v>
      </c>
      <c r="C31" s="221">
        <v>0.17199999999999999</v>
      </c>
      <c r="D31" s="221" t="s">
        <v>111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60</v>
      </c>
      <c r="L31" s="221" t="s">
        <v>48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/>
      <c r="T31" s="221"/>
      <c r="U31" s="221"/>
      <c r="V31" s="221" t="s">
        <v>32</v>
      </c>
      <c r="W31" s="221" t="s">
        <v>281</v>
      </c>
      <c r="X31" s="221" t="s">
        <v>46</v>
      </c>
      <c r="Y31" s="221"/>
      <c r="Z31" s="221"/>
      <c r="AA31" s="221">
        <v>5</v>
      </c>
      <c r="AB31" s="221"/>
      <c r="AC31" s="221" t="s">
        <v>282</v>
      </c>
      <c r="AD31" s="221" t="s">
        <v>116</v>
      </c>
      <c r="AE31" s="221"/>
    </row>
    <row r="32" spans="1:31" ht="15" customHeight="1" x14ac:dyDescent="0.25">
      <c r="A32" s="221" t="s">
        <v>1262</v>
      </c>
      <c r="B32" s="221" t="s">
        <v>142</v>
      </c>
      <c r="C32" s="221">
        <v>8.4000000000000005E-2</v>
      </c>
      <c r="D32" s="221" t="s">
        <v>111</v>
      </c>
      <c r="E32" s="221">
        <v>15</v>
      </c>
      <c r="F32" s="221" t="s">
        <v>93</v>
      </c>
      <c r="G32" s="221" t="s">
        <v>1263</v>
      </c>
      <c r="H32" s="221" t="s">
        <v>1263</v>
      </c>
      <c r="I32" s="221" t="s">
        <v>32</v>
      </c>
      <c r="J32" s="221" t="s">
        <v>70</v>
      </c>
      <c r="K32" s="221">
        <v>660</v>
      </c>
      <c r="L32" s="221" t="s">
        <v>35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>
        <v>0</v>
      </c>
      <c r="T32" s="221" t="s">
        <v>1263</v>
      </c>
      <c r="U32" s="221" t="s">
        <v>165</v>
      </c>
      <c r="V32" s="221" t="s">
        <v>32</v>
      </c>
      <c r="W32" s="221">
        <v>0.01</v>
      </c>
      <c r="X32" s="221" t="s">
        <v>46</v>
      </c>
      <c r="Y32" s="221" t="s">
        <v>1272</v>
      </c>
      <c r="Z32" s="221" t="s">
        <v>1269</v>
      </c>
      <c r="AA32" s="221" t="s">
        <v>1266</v>
      </c>
      <c r="AB32" s="221" t="s">
        <v>1270</v>
      </c>
      <c r="AC32" s="221">
        <v>144</v>
      </c>
      <c r="AD32" s="221" t="s">
        <v>115</v>
      </c>
      <c r="AE32" s="221"/>
    </row>
    <row r="33" spans="1:31" ht="15" customHeight="1" x14ac:dyDescent="0.25">
      <c r="A33" s="221" t="s">
        <v>777</v>
      </c>
      <c r="B33" s="221" t="s">
        <v>142</v>
      </c>
      <c r="C33" s="221">
        <v>0.08</v>
      </c>
      <c r="D33" s="221" t="s">
        <v>111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59</v>
      </c>
      <c r="K33" s="221">
        <v>900</v>
      </c>
      <c r="L33" s="221" t="s">
        <v>48</v>
      </c>
      <c r="M33" s="221" t="s">
        <v>102</v>
      </c>
      <c r="N33" s="221" t="s">
        <v>52</v>
      </c>
      <c r="O33" s="221" t="s">
        <v>53</v>
      </c>
      <c r="P33" s="221" t="s">
        <v>66</v>
      </c>
      <c r="Q33" s="221" t="s">
        <v>42</v>
      </c>
      <c r="R33" s="221" t="s">
        <v>113</v>
      </c>
      <c r="S33" s="221"/>
      <c r="T33" s="221"/>
      <c r="U33" s="221"/>
      <c r="V33" s="221" t="s">
        <v>32</v>
      </c>
      <c r="W33" s="221">
        <v>5.0000000000000001E-3</v>
      </c>
      <c r="X33" s="221" t="s">
        <v>46</v>
      </c>
      <c r="Y33" s="221" t="s">
        <v>781</v>
      </c>
      <c r="Z33" s="221" t="s">
        <v>220</v>
      </c>
      <c r="AA33" s="221">
        <v>5</v>
      </c>
      <c r="AB33" s="221" t="s">
        <v>782</v>
      </c>
      <c r="AC33" s="221">
        <v>500</v>
      </c>
      <c r="AD33" s="221" t="s">
        <v>116</v>
      </c>
      <c r="AE33" s="221"/>
    </row>
    <row r="34" spans="1:31" ht="15" customHeight="1" x14ac:dyDescent="0.25">
      <c r="A34" s="221" t="s">
        <v>439</v>
      </c>
      <c r="B34" s="221" t="s">
        <v>142</v>
      </c>
      <c r="C34" s="221">
        <v>8.8999999999999996E-2</v>
      </c>
      <c r="D34" s="221"/>
      <c r="E34" s="221">
        <v>10</v>
      </c>
      <c r="F34" s="221" t="s">
        <v>93</v>
      </c>
      <c r="G34" s="221"/>
      <c r="H34" s="221"/>
      <c r="I34" s="221"/>
      <c r="J34" s="221"/>
      <c r="K34" s="221">
        <v>60</v>
      </c>
      <c r="L34" s="221" t="s">
        <v>433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/>
      <c r="T34" s="221"/>
      <c r="U34" s="221" t="s">
        <v>165</v>
      </c>
      <c r="V34" s="221" t="s">
        <v>32</v>
      </c>
      <c r="W34" s="221">
        <v>0.01</v>
      </c>
      <c r="X34" s="221" t="s">
        <v>46</v>
      </c>
      <c r="Y34" s="221" t="s">
        <v>434</v>
      </c>
      <c r="Z34" s="221" t="s">
        <v>435</v>
      </c>
      <c r="AA34" s="221">
        <v>5</v>
      </c>
      <c r="AB34" s="221" t="s">
        <v>436</v>
      </c>
      <c r="AC34" s="221">
        <v>192</v>
      </c>
      <c r="AD34" s="221" t="s">
        <v>437</v>
      </c>
      <c r="AE34" s="221"/>
    </row>
    <row r="35" spans="1:31" ht="15" customHeight="1" x14ac:dyDescent="0.25">
      <c r="A35" s="221" t="s">
        <v>899</v>
      </c>
      <c r="B35" s="221" t="s">
        <v>142</v>
      </c>
      <c r="C35" s="221">
        <v>0.08</v>
      </c>
      <c r="D35" s="221" t="s">
        <v>900</v>
      </c>
      <c r="E35" s="221">
        <v>10</v>
      </c>
      <c r="F35" s="221" t="s">
        <v>901</v>
      </c>
      <c r="G35" s="221"/>
      <c r="H35" s="221"/>
      <c r="I35" s="221" t="s">
        <v>902</v>
      </c>
      <c r="J35" s="221" t="s">
        <v>59</v>
      </c>
      <c r="K35" s="221">
        <v>300</v>
      </c>
      <c r="L35" s="221" t="s">
        <v>34</v>
      </c>
      <c r="M35" s="221" t="s">
        <v>102</v>
      </c>
      <c r="N35" s="221" t="s">
        <v>52</v>
      </c>
      <c r="O35" s="221" t="s">
        <v>904</v>
      </c>
      <c r="P35" s="221" t="s">
        <v>911</v>
      </c>
      <c r="Q35" s="221" t="s">
        <v>42</v>
      </c>
      <c r="R35" s="221" t="s">
        <v>113</v>
      </c>
      <c r="S35" s="221"/>
      <c r="T35" s="221"/>
      <c r="U35" s="221"/>
      <c r="V35" s="221" t="s">
        <v>905</v>
      </c>
      <c r="W35" s="221">
        <v>0.01</v>
      </c>
      <c r="X35" s="221" t="s">
        <v>906</v>
      </c>
      <c r="Y35" s="221" t="s">
        <v>912</v>
      </c>
      <c r="Z35" s="221" t="s">
        <v>220</v>
      </c>
      <c r="AA35" s="221">
        <v>5</v>
      </c>
      <c r="AB35" s="221" t="s">
        <v>909</v>
      </c>
      <c r="AC35" s="221">
        <v>402</v>
      </c>
      <c r="AD35" s="221"/>
      <c r="AE35" s="221"/>
    </row>
    <row r="36" spans="1:31" ht="15" customHeight="1" x14ac:dyDescent="0.25">
      <c r="A36" s="221" t="s">
        <v>920</v>
      </c>
      <c r="B36" s="221" t="s">
        <v>142</v>
      </c>
      <c r="C36" s="222">
        <v>6.7000000000000004E-2</v>
      </c>
      <c r="D36" s="221" t="s">
        <v>110</v>
      </c>
      <c r="E36" s="222">
        <v>15</v>
      </c>
      <c r="F36" s="221" t="s">
        <v>915</v>
      </c>
      <c r="G36" s="221"/>
      <c r="H36" s="221"/>
      <c r="I36" s="221" t="s">
        <v>46</v>
      </c>
      <c r="J36" s="221" t="s">
        <v>59</v>
      </c>
      <c r="K36" s="221" t="s">
        <v>916</v>
      </c>
      <c r="L36" s="221" t="s">
        <v>48</v>
      </c>
      <c r="M36" s="221" t="s">
        <v>103</v>
      </c>
      <c r="N36" s="221" t="s">
        <v>52</v>
      </c>
      <c r="O36" s="221" t="s">
        <v>53</v>
      </c>
      <c r="P36" s="221" t="s">
        <v>41</v>
      </c>
      <c r="Q36" s="221" t="s">
        <v>42</v>
      </c>
      <c r="R36" s="221" t="s">
        <v>100</v>
      </c>
      <c r="S36" s="221">
        <v>6</v>
      </c>
      <c r="T36" s="221"/>
      <c r="U36" s="221" t="s">
        <v>917</v>
      </c>
      <c r="V36" s="221" t="s">
        <v>32</v>
      </c>
      <c r="W36" s="221">
        <v>0.01</v>
      </c>
      <c r="X36" s="221" t="s">
        <v>46</v>
      </c>
      <c r="Y36" s="221" t="s">
        <v>918</v>
      </c>
      <c r="Z36" s="221" t="s">
        <v>919</v>
      </c>
      <c r="AA36" s="221">
        <v>2</v>
      </c>
      <c r="AB36" s="221" t="s">
        <v>216</v>
      </c>
      <c r="AC36" s="222">
        <v>530</v>
      </c>
      <c r="AD36" s="221" t="s">
        <v>116</v>
      </c>
      <c r="AE36" s="221"/>
    </row>
    <row r="37" spans="1:31" ht="15" customHeight="1" x14ac:dyDescent="0.25">
      <c r="A37" s="221" t="s">
        <v>480</v>
      </c>
      <c r="B37" s="221" t="s">
        <v>142</v>
      </c>
      <c r="C37" s="221">
        <v>0.1</v>
      </c>
      <c r="D37" s="221" t="s">
        <v>111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120</v>
      </c>
      <c r="L37" s="221" t="s">
        <v>34</v>
      </c>
      <c r="M37" s="221" t="s">
        <v>102</v>
      </c>
      <c r="N37" s="221" t="s">
        <v>52</v>
      </c>
      <c r="O37" s="221" t="s">
        <v>53</v>
      </c>
      <c r="P37" s="221" t="s">
        <v>66</v>
      </c>
      <c r="Q37" s="221" t="s">
        <v>42</v>
      </c>
      <c r="R37" s="221" t="s">
        <v>113</v>
      </c>
      <c r="S37" s="221"/>
      <c r="T37" s="221"/>
      <c r="U37" s="221"/>
      <c r="V37" s="221" t="s">
        <v>32</v>
      </c>
      <c r="W37" s="221">
        <v>0.01</v>
      </c>
      <c r="X37" s="221" t="s">
        <v>32</v>
      </c>
      <c r="Y37" s="221" t="s">
        <v>481</v>
      </c>
      <c r="Z37" s="221" t="s">
        <v>220</v>
      </c>
      <c r="AA37" s="221">
        <v>5</v>
      </c>
      <c r="AB37" s="221" t="s">
        <v>482</v>
      </c>
      <c r="AC37" s="221">
        <v>370</v>
      </c>
      <c r="AD37" s="221"/>
      <c r="AE37" s="221"/>
    </row>
    <row r="38" spans="1:31" ht="15" customHeight="1" x14ac:dyDescent="0.25">
      <c r="A38" s="221" t="s">
        <v>575</v>
      </c>
      <c r="B38" s="221" t="s">
        <v>142</v>
      </c>
      <c r="C38" s="221"/>
      <c r="D38" s="221"/>
      <c r="E38" s="221">
        <v>10</v>
      </c>
      <c r="F38" s="221" t="s">
        <v>93</v>
      </c>
      <c r="G38" s="221"/>
      <c r="H38" s="221"/>
      <c r="I38" s="221" t="s">
        <v>46</v>
      </c>
      <c r="J38" s="221" t="s">
        <v>70</v>
      </c>
      <c r="K38" s="221">
        <v>300</v>
      </c>
      <c r="L38" s="221" t="s">
        <v>48</v>
      </c>
      <c r="M38" s="221" t="s">
        <v>103</v>
      </c>
      <c r="N38" s="221" t="s">
        <v>52</v>
      </c>
      <c r="O38" s="221" t="s">
        <v>53</v>
      </c>
      <c r="P38" s="221" t="s">
        <v>41</v>
      </c>
      <c r="Q38" s="221" t="s">
        <v>42</v>
      </c>
      <c r="R38" s="221" t="s">
        <v>100</v>
      </c>
      <c r="S38" s="221"/>
      <c r="T38" s="221"/>
      <c r="U38" s="221"/>
      <c r="V38" s="221" t="s">
        <v>46</v>
      </c>
      <c r="W38" s="221"/>
      <c r="X38" s="221" t="s">
        <v>32</v>
      </c>
      <c r="Y38" s="221" t="s">
        <v>554</v>
      </c>
      <c r="Z38" s="221" t="s">
        <v>555</v>
      </c>
      <c r="AA38" s="225">
        <v>44597</v>
      </c>
      <c r="AB38" s="221" t="s">
        <v>556</v>
      </c>
      <c r="AC38" s="221">
        <v>350</v>
      </c>
      <c r="AD38" s="221" t="s">
        <v>116</v>
      </c>
      <c r="AE38" s="221"/>
    </row>
    <row r="39" spans="1:31" ht="15" customHeight="1" x14ac:dyDescent="0.25">
      <c r="A39" s="221" t="s">
        <v>575</v>
      </c>
      <c r="B39" s="221" t="s">
        <v>142</v>
      </c>
      <c r="C39" s="221"/>
      <c r="D39" s="221"/>
      <c r="E39" s="221">
        <v>10</v>
      </c>
      <c r="F39" s="221" t="s">
        <v>93</v>
      </c>
      <c r="G39" s="221"/>
      <c r="H39" s="221"/>
      <c r="I39" s="221" t="s">
        <v>46</v>
      </c>
      <c r="J39" s="221" t="s">
        <v>70</v>
      </c>
      <c r="K39" s="221">
        <v>300</v>
      </c>
      <c r="L39" s="221" t="s">
        <v>34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>
        <v>1</v>
      </c>
      <c r="T39" s="221"/>
      <c r="U39" s="221" t="s">
        <v>165</v>
      </c>
      <c r="V39" s="221" t="s">
        <v>46</v>
      </c>
      <c r="W39" s="221"/>
      <c r="X39" s="221" t="s">
        <v>46</v>
      </c>
      <c r="Y39" s="221" t="s">
        <v>557</v>
      </c>
      <c r="Z39" s="221" t="s">
        <v>558</v>
      </c>
      <c r="AA39" s="221">
        <v>5</v>
      </c>
      <c r="AB39" s="221" t="s">
        <v>482</v>
      </c>
      <c r="AC39" s="221">
        <v>300</v>
      </c>
      <c r="AD39" s="221" t="s">
        <v>116</v>
      </c>
      <c r="AE39" s="221"/>
    </row>
    <row r="40" spans="1:31" ht="15" customHeight="1" x14ac:dyDescent="0.25">
      <c r="A40" s="221" t="s">
        <v>1247</v>
      </c>
      <c r="B40" s="221" t="s">
        <v>142</v>
      </c>
      <c r="C40" s="221">
        <v>9.8000000000000004E-2</v>
      </c>
      <c r="D40" s="221" t="s">
        <v>110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60</v>
      </c>
      <c r="L40" s="221" t="s">
        <v>34</v>
      </c>
      <c r="M40" s="221" t="s">
        <v>102</v>
      </c>
      <c r="N40" s="221" t="s">
        <v>52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>
        <v>1</v>
      </c>
      <c r="T40" s="221"/>
      <c r="U40" s="221" t="s">
        <v>917</v>
      </c>
      <c r="V40" s="221" t="s">
        <v>32</v>
      </c>
      <c r="W40" s="221">
        <v>0.01</v>
      </c>
      <c r="X40" s="221" t="s">
        <v>46</v>
      </c>
      <c r="Y40" s="221" t="s">
        <v>295</v>
      </c>
      <c r="Z40" s="221" t="s">
        <v>718</v>
      </c>
      <c r="AA40" s="221">
        <v>5</v>
      </c>
      <c r="AB40" s="221" t="s">
        <v>526</v>
      </c>
      <c r="AC40" s="221">
        <v>425</v>
      </c>
      <c r="AD40" s="221" t="s">
        <v>117</v>
      </c>
      <c r="AE40" s="221"/>
    </row>
    <row r="41" spans="1:31" ht="15" customHeight="1" x14ac:dyDescent="0.25">
      <c r="A41" s="221" t="s">
        <v>338</v>
      </c>
      <c r="B41" s="221" t="s">
        <v>142</v>
      </c>
      <c r="C41" s="221">
        <v>7.8E-2</v>
      </c>
      <c r="D41" s="221" t="s">
        <v>111</v>
      </c>
      <c r="E41" s="221">
        <v>10</v>
      </c>
      <c r="F41" s="221" t="s">
        <v>96</v>
      </c>
      <c r="G41" s="221"/>
      <c r="H41" s="221"/>
      <c r="I41" s="221" t="s">
        <v>32</v>
      </c>
      <c r="J41" s="221" t="s">
        <v>59</v>
      </c>
      <c r="K41" s="221">
        <v>3</v>
      </c>
      <c r="L41" s="221" t="s">
        <v>339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>
        <v>0</v>
      </c>
      <c r="T41" s="221"/>
      <c r="U41" s="221" t="s">
        <v>165</v>
      </c>
      <c r="V41" s="221" t="s">
        <v>32</v>
      </c>
      <c r="W41" s="221"/>
      <c r="X41" s="221"/>
      <c r="Y41" s="221" t="s">
        <v>341</v>
      </c>
      <c r="Z41" s="221" t="s">
        <v>342</v>
      </c>
      <c r="AA41" s="221">
        <v>2</v>
      </c>
      <c r="AB41" s="221" t="s">
        <v>343</v>
      </c>
      <c r="AC41" s="221">
        <v>523</v>
      </c>
      <c r="AD41" s="221" t="s">
        <v>116</v>
      </c>
      <c r="AE41" s="221"/>
    </row>
    <row r="42" spans="1:31" ht="15" customHeight="1" x14ac:dyDescent="0.25">
      <c r="A42" s="221" t="s">
        <v>289</v>
      </c>
      <c r="B42" s="221" t="s">
        <v>142</v>
      </c>
      <c r="C42" s="221">
        <v>9.8000000000000004E-2</v>
      </c>
      <c r="D42" s="221" t="s">
        <v>290</v>
      </c>
      <c r="E42" s="221">
        <v>10</v>
      </c>
      <c r="F42" s="221" t="s">
        <v>93</v>
      </c>
      <c r="G42" s="221"/>
      <c r="H42" s="221"/>
      <c r="I42" s="221" t="s">
        <v>32</v>
      </c>
      <c r="J42" s="221" t="s">
        <v>59</v>
      </c>
      <c r="K42" s="221">
        <v>360</v>
      </c>
      <c r="L42" s="221" t="s">
        <v>35</v>
      </c>
      <c r="M42" s="221" t="s">
        <v>102</v>
      </c>
      <c r="N42" s="221" t="s">
        <v>52</v>
      </c>
      <c r="O42" s="221" t="s">
        <v>53</v>
      </c>
      <c r="P42" s="221" t="s">
        <v>66</v>
      </c>
      <c r="Q42" s="221" t="s">
        <v>42</v>
      </c>
      <c r="R42" s="221" t="s">
        <v>113</v>
      </c>
      <c r="S42" s="221"/>
      <c r="T42" s="221"/>
      <c r="U42" s="221"/>
      <c r="V42" s="221" t="s">
        <v>32</v>
      </c>
      <c r="W42" s="221">
        <v>5.0000000000000001E-3</v>
      </c>
      <c r="X42" s="221" t="s">
        <v>46</v>
      </c>
      <c r="Y42" s="221" t="s">
        <v>295</v>
      </c>
      <c r="Z42" s="221"/>
      <c r="AA42" s="221">
        <v>1</v>
      </c>
      <c r="AB42" s="221" t="s">
        <v>127</v>
      </c>
      <c r="AC42" s="221"/>
      <c r="AD42" s="221" t="s">
        <v>117</v>
      </c>
      <c r="AE42" s="221"/>
    </row>
    <row r="43" spans="1:31" ht="15" customHeight="1" x14ac:dyDescent="0.25">
      <c r="A43" s="221" t="s">
        <v>808</v>
      </c>
      <c r="B43" s="221" t="s">
        <v>142</v>
      </c>
      <c r="C43" s="221"/>
      <c r="D43" s="221" t="s">
        <v>111</v>
      </c>
      <c r="E43" s="221">
        <v>10</v>
      </c>
      <c r="F43" s="221" t="s">
        <v>93</v>
      </c>
      <c r="G43" s="221"/>
      <c r="H43" s="221"/>
      <c r="I43" s="221" t="s">
        <v>46</v>
      </c>
      <c r="J43" s="221" t="s">
        <v>59</v>
      </c>
      <c r="K43" s="221">
        <v>313</v>
      </c>
      <c r="L43" s="221" t="s">
        <v>48</v>
      </c>
      <c r="M43" s="221" t="s">
        <v>103</v>
      </c>
      <c r="N43" s="221" t="s">
        <v>39</v>
      </c>
      <c r="O43" s="221" t="s">
        <v>803</v>
      </c>
      <c r="P43" s="221" t="s">
        <v>41</v>
      </c>
      <c r="Q43" s="221" t="s">
        <v>42</v>
      </c>
      <c r="R43" s="221" t="s">
        <v>100</v>
      </c>
      <c r="S43" s="221">
        <v>0</v>
      </c>
      <c r="T43" s="221">
        <v>-0.02</v>
      </c>
      <c r="U43" s="221" t="s">
        <v>664</v>
      </c>
      <c r="V43" s="221" t="s">
        <v>32</v>
      </c>
      <c r="W43" s="221">
        <v>0.01</v>
      </c>
      <c r="X43" s="221" t="s">
        <v>32</v>
      </c>
      <c r="Y43" s="221" t="s">
        <v>804</v>
      </c>
      <c r="Z43" s="221" t="s">
        <v>801</v>
      </c>
      <c r="AA43" s="221">
        <v>1</v>
      </c>
      <c r="AB43" s="221" t="s">
        <v>805</v>
      </c>
      <c r="AC43" s="221">
        <v>665</v>
      </c>
      <c r="AD43" s="221" t="s">
        <v>116</v>
      </c>
      <c r="AE43" s="221"/>
    </row>
    <row r="44" spans="1:31" ht="15" customHeight="1" x14ac:dyDescent="0.25">
      <c r="A44" s="221" t="s">
        <v>808</v>
      </c>
      <c r="B44" s="221" t="s">
        <v>142</v>
      </c>
      <c r="C44" s="224">
        <v>7.3200000000000015E-2</v>
      </c>
      <c r="D44" s="221" t="s">
        <v>111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300</v>
      </c>
      <c r="L44" s="221" t="s">
        <v>48</v>
      </c>
      <c r="M44" s="221" t="s">
        <v>102</v>
      </c>
      <c r="N44" s="221" t="s">
        <v>39</v>
      </c>
      <c r="O44" s="221" t="s">
        <v>85</v>
      </c>
      <c r="P44" s="221" t="s">
        <v>66</v>
      </c>
      <c r="Q44" s="221" t="s">
        <v>42</v>
      </c>
      <c r="R44" s="221" t="s">
        <v>113</v>
      </c>
      <c r="S44" s="221">
        <v>0.09</v>
      </c>
      <c r="T44" s="221">
        <v>0.87</v>
      </c>
      <c r="U44" s="221" t="s">
        <v>664</v>
      </c>
      <c r="V44" s="221" t="s">
        <v>32</v>
      </c>
      <c r="W44" s="221">
        <v>5.0000000000000001E-3</v>
      </c>
      <c r="X44" s="221" t="s">
        <v>32</v>
      </c>
      <c r="Y44" s="221" t="s">
        <v>788</v>
      </c>
      <c r="Z44" s="221" t="s">
        <v>789</v>
      </c>
      <c r="AA44" s="221">
        <v>5</v>
      </c>
      <c r="AB44" s="221" t="s">
        <v>790</v>
      </c>
      <c r="AC44" s="221">
        <v>942</v>
      </c>
      <c r="AD44" s="221" t="s">
        <v>116</v>
      </c>
      <c r="AE44" s="221"/>
    </row>
    <row r="45" spans="1:31" ht="15" customHeight="1" x14ac:dyDescent="0.25">
      <c r="A45" s="221" t="s">
        <v>692</v>
      </c>
      <c r="B45" s="221" t="s">
        <v>142</v>
      </c>
      <c r="C45" s="221">
        <v>9.9500000000000005E-2</v>
      </c>
      <c r="D45" s="221" t="s">
        <v>109</v>
      </c>
      <c r="E45" s="221">
        <v>15</v>
      </c>
      <c r="F45" s="221" t="s">
        <v>92</v>
      </c>
      <c r="G45" s="221" t="s">
        <v>95</v>
      </c>
      <c r="H45" s="221" t="s">
        <v>98</v>
      </c>
      <c r="I45" s="221" t="s">
        <v>46</v>
      </c>
      <c r="J45" s="221" t="s">
        <v>59</v>
      </c>
      <c r="K45" s="221">
        <v>30</v>
      </c>
      <c r="L45" s="221" t="s">
        <v>71</v>
      </c>
      <c r="M45" s="221" t="s">
        <v>102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>
        <v>6</v>
      </c>
      <c r="T45" s="221">
        <v>5</v>
      </c>
      <c r="U45" s="221" t="s">
        <v>124</v>
      </c>
      <c r="V45" s="221" t="s">
        <v>32</v>
      </c>
      <c r="W45" s="221">
        <v>0.01</v>
      </c>
      <c r="X45" s="221" t="s">
        <v>46</v>
      </c>
      <c r="Y45" s="221" t="s">
        <v>292</v>
      </c>
      <c r="Z45" s="221" t="s">
        <v>671</v>
      </c>
      <c r="AA45" s="221">
        <v>5</v>
      </c>
      <c r="AB45" s="221" t="s">
        <v>491</v>
      </c>
      <c r="AC45" s="221">
        <v>311</v>
      </c>
      <c r="AD45" s="221" t="s">
        <v>116</v>
      </c>
      <c r="AE45" s="221"/>
    </row>
    <row r="46" spans="1:31" ht="15" customHeight="1" x14ac:dyDescent="0.25">
      <c r="A46" s="221" t="s">
        <v>1158</v>
      </c>
      <c r="B46" s="221" t="s">
        <v>142</v>
      </c>
      <c r="C46" s="221"/>
      <c r="D46" s="221"/>
      <c r="E46" s="221">
        <v>20</v>
      </c>
      <c r="F46" s="221" t="s">
        <v>93</v>
      </c>
      <c r="G46" s="221"/>
      <c r="H46" s="221"/>
      <c r="I46" s="221" t="s">
        <v>46</v>
      </c>
      <c r="J46" s="221" t="s">
        <v>70</v>
      </c>
      <c r="K46" s="221">
        <v>60</v>
      </c>
      <c r="L46" s="221" t="s">
        <v>34</v>
      </c>
      <c r="M46" s="221" t="s">
        <v>103</v>
      </c>
      <c r="N46" s="221" t="s">
        <v>39</v>
      </c>
      <c r="O46" s="221" t="s">
        <v>76</v>
      </c>
      <c r="P46" s="221" t="s">
        <v>41</v>
      </c>
      <c r="Q46" s="221"/>
      <c r="R46" s="221" t="s">
        <v>100</v>
      </c>
      <c r="S46" s="221"/>
      <c r="T46" s="221"/>
      <c r="U46" s="221" t="s">
        <v>1168</v>
      </c>
      <c r="V46" s="221" t="s">
        <v>46</v>
      </c>
      <c r="W46" s="221">
        <v>0.01</v>
      </c>
      <c r="X46" s="221" t="s">
        <v>32</v>
      </c>
      <c r="Y46" s="221" t="s">
        <v>1164</v>
      </c>
      <c r="Z46" s="221" t="s">
        <v>760</v>
      </c>
      <c r="AA46" s="221">
        <v>2</v>
      </c>
      <c r="AB46" s="221" t="s">
        <v>1165</v>
      </c>
      <c r="AC46" s="221">
        <v>600</v>
      </c>
      <c r="AD46" s="221" t="s">
        <v>116</v>
      </c>
      <c r="AE46" s="221"/>
    </row>
    <row r="47" spans="1:31" ht="15" customHeight="1" x14ac:dyDescent="0.25">
      <c r="A47" s="221" t="s">
        <v>1158</v>
      </c>
      <c r="B47" s="221" t="s">
        <v>142</v>
      </c>
      <c r="C47" s="221">
        <v>9.0999999999999998E-2</v>
      </c>
      <c r="D47" s="221" t="s">
        <v>109</v>
      </c>
      <c r="E47" s="221">
        <v>10</v>
      </c>
      <c r="F47" s="221" t="s">
        <v>93</v>
      </c>
      <c r="G47" s="221"/>
      <c r="H47" s="221"/>
      <c r="I47" s="221" t="s">
        <v>46</v>
      </c>
      <c r="J47" s="221" t="s">
        <v>70</v>
      </c>
      <c r="K47" s="221">
        <v>60</v>
      </c>
      <c r="L47" s="221" t="s">
        <v>34</v>
      </c>
      <c r="M47" s="221" t="s">
        <v>102</v>
      </c>
      <c r="N47" s="221" t="s">
        <v>52</v>
      </c>
      <c r="O47" s="221" t="s">
        <v>53</v>
      </c>
      <c r="P47" s="221" t="s">
        <v>66</v>
      </c>
      <c r="Q47" s="221" t="s">
        <v>42</v>
      </c>
      <c r="R47" s="221" t="s">
        <v>113</v>
      </c>
      <c r="S47" s="221">
        <v>1</v>
      </c>
      <c r="T47" s="221"/>
      <c r="U47" s="221" t="s">
        <v>1155</v>
      </c>
      <c r="V47" s="221" t="s">
        <v>32</v>
      </c>
      <c r="W47" s="221">
        <v>0.01</v>
      </c>
      <c r="X47" s="221" t="s">
        <v>46</v>
      </c>
      <c r="Y47" s="221" t="s">
        <v>1142</v>
      </c>
      <c r="Z47" s="221" t="s">
        <v>1143</v>
      </c>
      <c r="AA47" s="221">
        <v>10</v>
      </c>
      <c r="AB47" s="221" t="s">
        <v>482</v>
      </c>
      <c r="AC47" s="221">
        <v>302</v>
      </c>
      <c r="AD47" s="221" t="s">
        <v>116</v>
      </c>
      <c r="AE47" s="221"/>
    </row>
    <row r="48" spans="1:31" ht="15" customHeight="1" x14ac:dyDescent="0.25">
      <c r="A48" s="221" t="s">
        <v>921</v>
      </c>
      <c r="B48" s="221" t="s">
        <v>142</v>
      </c>
      <c r="C48" s="221">
        <v>0.1</v>
      </c>
      <c r="D48" s="221" t="s">
        <v>109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120</v>
      </c>
      <c r="L48" s="221" t="s">
        <v>71</v>
      </c>
      <c r="M48" s="221" t="s">
        <v>102</v>
      </c>
      <c r="N48" s="221" t="s">
        <v>39</v>
      </c>
      <c r="O48" s="221" t="s">
        <v>53</v>
      </c>
      <c r="P48" s="221" t="s">
        <v>66</v>
      </c>
      <c r="Q48" s="221" t="s">
        <v>42</v>
      </c>
      <c r="R48" s="221" t="s">
        <v>113</v>
      </c>
      <c r="S48" s="221">
        <v>10</v>
      </c>
      <c r="T48" s="221"/>
      <c r="U48" s="221" t="s">
        <v>953</v>
      </c>
      <c r="V48" s="221" t="s">
        <v>32</v>
      </c>
      <c r="W48" s="221">
        <v>0.01</v>
      </c>
      <c r="X48" s="221" t="s">
        <v>46</v>
      </c>
      <c r="Y48" s="221" t="s">
        <v>923</v>
      </c>
      <c r="Z48" s="221" t="s">
        <v>924</v>
      </c>
      <c r="AA48" s="221">
        <v>2</v>
      </c>
      <c r="AB48" s="221" t="s">
        <v>925</v>
      </c>
      <c r="AC48" s="221"/>
      <c r="AD48" s="221"/>
      <c r="AE48" s="221"/>
    </row>
    <row r="49" spans="1:31" ht="15" customHeight="1" x14ac:dyDescent="0.25">
      <c r="A49" s="221" t="s">
        <v>576</v>
      </c>
      <c r="B49" s="221" t="s">
        <v>142</v>
      </c>
      <c r="C49" s="221">
        <v>8.4000000000000005E-2</v>
      </c>
      <c r="D49" s="221" t="s">
        <v>111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10</v>
      </c>
      <c r="L49" s="221" t="s">
        <v>48</v>
      </c>
      <c r="M49" s="221" t="s">
        <v>102</v>
      </c>
      <c r="N49" s="221" t="s">
        <v>52</v>
      </c>
      <c r="O49" s="221" t="s">
        <v>53</v>
      </c>
      <c r="P49" s="221" t="s">
        <v>66</v>
      </c>
      <c r="Q49" s="221" t="s">
        <v>42</v>
      </c>
      <c r="R49" s="221" t="s">
        <v>113</v>
      </c>
      <c r="S49" s="221"/>
      <c r="T49" s="221"/>
      <c r="U49" s="221"/>
      <c r="V49" s="221" t="s">
        <v>32</v>
      </c>
      <c r="W49" s="221">
        <v>0.01</v>
      </c>
      <c r="X49" s="221" t="s">
        <v>46</v>
      </c>
      <c r="Y49" s="221" t="s">
        <v>579</v>
      </c>
      <c r="Z49" s="221" t="s">
        <v>220</v>
      </c>
      <c r="AA49" s="221">
        <v>10</v>
      </c>
      <c r="AB49" s="221" t="s">
        <v>127</v>
      </c>
      <c r="AC49" s="221">
        <v>130</v>
      </c>
      <c r="AD49" s="221" t="s">
        <v>116</v>
      </c>
      <c r="AE49" s="221"/>
    </row>
    <row r="50" spans="1:31" ht="15" customHeight="1" x14ac:dyDescent="0.25">
      <c r="A50" s="221" t="s">
        <v>1318</v>
      </c>
      <c r="B50" s="221" t="s">
        <v>142</v>
      </c>
      <c r="C50" s="221">
        <v>8.5000000000000006E-2</v>
      </c>
      <c r="D50" s="221" t="s">
        <v>111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47</v>
      </c>
      <c r="K50" s="221">
        <v>120</v>
      </c>
      <c r="L50" s="221" t="s">
        <v>35</v>
      </c>
      <c r="M50" s="221" t="s">
        <v>102</v>
      </c>
      <c r="N50" s="221" t="s">
        <v>52</v>
      </c>
      <c r="O50" s="221" t="s">
        <v>53</v>
      </c>
      <c r="P50" s="221" t="s">
        <v>66</v>
      </c>
      <c r="Q50" s="221" t="s">
        <v>42</v>
      </c>
      <c r="R50" s="221" t="s">
        <v>113</v>
      </c>
      <c r="S50" s="221"/>
      <c r="T50" s="221"/>
      <c r="U50" s="221" t="s">
        <v>890</v>
      </c>
      <c r="V50" s="221" t="s">
        <v>32</v>
      </c>
      <c r="W50" s="221">
        <v>0.01</v>
      </c>
      <c r="X50" s="221" t="s">
        <v>46</v>
      </c>
      <c r="Y50" s="221" t="s">
        <v>1308</v>
      </c>
      <c r="Z50" s="221" t="s">
        <v>641</v>
      </c>
      <c r="AA50" s="221">
        <v>2</v>
      </c>
      <c r="AB50" s="221" t="s">
        <v>1309</v>
      </c>
      <c r="AC50" s="221">
        <v>600</v>
      </c>
      <c r="AD50" s="221" t="s">
        <v>116</v>
      </c>
      <c r="AE50" s="221"/>
    </row>
    <row r="51" spans="1:31" ht="15" customHeight="1" x14ac:dyDescent="0.25">
      <c r="A51" s="221" t="s">
        <v>1179</v>
      </c>
      <c r="B51" s="221" t="s">
        <v>142</v>
      </c>
      <c r="C51" s="221">
        <v>7.5999999999999998E-2</v>
      </c>
      <c r="D51" s="221" t="s">
        <v>109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300</v>
      </c>
      <c r="L51" s="221" t="s">
        <v>48</v>
      </c>
      <c r="M51" s="221" t="s">
        <v>102</v>
      </c>
      <c r="N51" s="221" t="s">
        <v>52</v>
      </c>
      <c r="O51" s="221" t="s">
        <v>53</v>
      </c>
      <c r="P51" s="221"/>
      <c r="Q51" s="221"/>
      <c r="R51" s="221"/>
      <c r="S51" s="221"/>
      <c r="T51" s="221"/>
      <c r="U51" s="221"/>
      <c r="V51" s="221" t="s">
        <v>32</v>
      </c>
      <c r="W51" s="221"/>
      <c r="X51" s="221"/>
      <c r="Y51" s="221"/>
      <c r="Z51" s="221"/>
      <c r="AA51" s="221"/>
      <c r="AB51" s="221"/>
      <c r="AC51" s="221"/>
      <c r="AD51" s="221"/>
      <c r="AE51" s="221"/>
    </row>
    <row r="52" spans="1:31" ht="15" customHeight="1" x14ac:dyDescent="0.25">
      <c r="A52" s="221" t="s">
        <v>1115</v>
      </c>
      <c r="B52" s="221" t="s">
        <v>142</v>
      </c>
      <c r="C52" s="221">
        <v>9.5000000000000001E-2</v>
      </c>
      <c r="D52" s="221"/>
      <c r="E52" s="221">
        <v>10</v>
      </c>
      <c r="F52" s="221" t="s">
        <v>93</v>
      </c>
      <c r="G52" s="221"/>
      <c r="H52" s="221"/>
      <c r="I52" s="221"/>
      <c r="J52" s="221" t="s">
        <v>1109</v>
      </c>
      <c r="K52" s="221">
        <v>10</v>
      </c>
      <c r="L52" s="221" t="s">
        <v>1110</v>
      </c>
      <c r="M52" s="221" t="s">
        <v>102</v>
      </c>
      <c r="N52" s="221" t="s">
        <v>39</v>
      </c>
      <c r="O52" s="221" t="s">
        <v>89</v>
      </c>
      <c r="P52" s="221" t="s">
        <v>1112</v>
      </c>
      <c r="Q52" s="221"/>
      <c r="R52" s="221"/>
      <c r="S52" s="221"/>
      <c r="T52" s="221">
        <v>5</v>
      </c>
      <c r="U52" s="221"/>
      <c r="V52" s="221"/>
      <c r="W52" s="221"/>
      <c r="X52" s="221" t="s">
        <v>826</v>
      </c>
      <c r="Y52" s="221"/>
      <c r="Z52" s="221" t="s">
        <v>220</v>
      </c>
      <c r="AA52" s="221">
        <v>10</v>
      </c>
      <c r="AB52" s="221"/>
      <c r="AC52" s="221"/>
      <c r="AD52" s="221"/>
      <c r="AE52" s="221"/>
    </row>
    <row r="53" spans="1:31" ht="15" customHeight="1" x14ac:dyDescent="0.25">
      <c r="A53" s="221" t="s">
        <v>1282</v>
      </c>
      <c r="B53" s="221" t="s">
        <v>142</v>
      </c>
      <c r="C53" s="221">
        <v>0.13730000000000001</v>
      </c>
      <c r="D53" s="221" t="s">
        <v>110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600</v>
      </c>
      <c r="L53" s="221" t="s">
        <v>35</v>
      </c>
      <c r="M53" s="221" t="s">
        <v>102</v>
      </c>
      <c r="N53" s="221" t="s">
        <v>52</v>
      </c>
      <c r="O53" s="221" t="s">
        <v>85</v>
      </c>
      <c r="P53" s="221" t="s">
        <v>66</v>
      </c>
      <c r="Q53" s="221" t="s">
        <v>42</v>
      </c>
      <c r="R53" s="221" t="s">
        <v>1284</v>
      </c>
      <c r="S53" s="221">
        <v>0.24</v>
      </c>
      <c r="T53" s="221">
        <v>1.1700999999999999</v>
      </c>
      <c r="U53" s="221" t="s">
        <v>1300</v>
      </c>
      <c r="V53" s="221" t="s">
        <v>32</v>
      </c>
      <c r="W53" s="221">
        <v>1E-3</v>
      </c>
      <c r="X53" s="221" t="s">
        <v>32</v>
      </c>
      <c r="Y53" s="221" t="s">
        <v>1221</v>
      </c>
      <c r="Z53" s="221" t="s">
        <v>1222</v>
      </c>
      <c r="AA53" s="221">
        <v>5</v>
      </c>
      <c r="AB53" s="221" t="s">
        <v>216</v>
      </c>
      <c r="AC53" s="221">
        <v>842</v>
      </c>
      <c r="AD53" s="221" t="s">
        <v>116</v>
      </c>
      <c r="AE53" s="221"/>
    </row>
    <row r="54" spans="1:31" ht="15" customHeight="1" x14ac:dyDescent="0.25">
      <c r="A54" s="221" t="s">
        <v>1074</v>
      </c>
      <c r="B54" s="221" t="s">
        <v>142</v>
      </c>
      <c r="C54" s="221">
        <v>8.3000000000000004E-2</v>
      </c>
      <c r="D54" s="221" t="s">
        <v>111</v>
      </c>
      <c r="E54" s="221" t="s">
        <v>1044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1200</v>
      </c>
      <c r="L54" s="221" t="s">
        <v>48</v>
      </c>
      <c r="M54" s="221" t="s">
        <v>102</v>
      </c>
      <c r="N54" s="221" t="s">
        <v>52</v>
      </c>
      <c r="O54" s="221" t="s">
        <v>53</v>
      </c>
      <c r="P54" s="221" t="s">
        <v>66</v>
      </c>
      <c r="Q54" s="221" t="s">
        <v>42</v>
      </c>
      <c r="R54" s="221" t="s">
        <v>113</v>
      </c>
      <c r="S54" s="221"/>
      <c r="T54" s="221"/>
      <c r="U54" s="221" t="s">
        <v>165</v>
      </c>
      <c r="V54" s="221" t="s">
        <v>32</v>
      </c>
      <c r="W54" s="221" t="s">
        <v>397</v>
      </c>
      <c r="X54" s="221" t="s">
        <v>46</v>
      </c>
      <c r="Y54" s="221" t="s">
        <v>1065</v>
      </c>
      <c r="Z54" s="221" t="s">
        <v>1066</v>
      </c>
      <c r="AA54" s="221" t="s">
        <v>1063</v>
      </c>
      <c r="AB54" s="221" t="s">
        <v>1067</v>
      </c>
      <c r="AC54" s="221">
        <v>350</v>
      </c>
      <c r="AD54" s="221" t="s">
        <v>116</v>
      </c>
      <c r="AE54" s="221"/>
    </row>
    <row r="55" spans="1:31" ht="15" customHeight="1" x14ac:dyDescent="0.25">
      <c r="A55" s="221" t="s">
        <v>224</v>
      </c>
      <c r="B55" s="221" t="s">
        <v>142</v>
      </c>
      <c r="C55" s="221">
        <v>5.1700000000000003E-2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120</v>
      </c>
      <c r="L55" s="221" t="s">
        <v>34</v>
      </c>
      <c r="M55" s="221" t="s">
        <v>102</v>
      </c>
      <c r="N55" s="221" t="s">
        <v>52</v>
      </c>
      <c r="O55" s="221" t="s">
        <v>53</v>
      </c>
      <c r="P55" s="221" t="s">
        <v>66</v>
      </c>
      <c r="Q55" s="221"/>
      <c r="R55" s="221" t="s">
        <v>113</v>
      </c>
      <c r="S55" s="221"/>
      <c r="T55" s="221"/>
      <c r="U55" s="221"/>
      <c r="V55" s="221" t="s">
        <v>32</v>
      </c>
      <c r="W55" s="221" t="s">
        <v>213</v>
      </c>
      <c r="X55" s="221" t="s">
        <v>46</v>
      </c>
      <c r="Y55" s="221" t="s">
        <v>219</v>
      </c>
      <c r="Z55" s="221" t="s">
        <v>220</v>
      </c>
      <c r="AA55" s="221">
        <v>1</v>
      </c>
      <c r="AB55" s="221" t="s">
        <v>216</v>
      </c>
      <c r="AC55" s="221">
        <v>250</v>
      </c>
      <c r="AD55" s="221" t="s">
        <v>116</v>
      </c>
      <c r="AE55" s="221"/>
    </row>
    <row r="56" spans="1:31" ht="15" customHeight="1" x14ac:dyDescent="0.25">
      <c r="A56" s="221" t="s">
        <v>722</v>
      </c>
      <c r="B56" s="221" t="s">
        <v>142</v>
      </c>
      <c r="C56" s="221">
        <v>7.8333333333333324E-2</v>
      </c>
      <c r="D56" s="221" t="s">
        <v>110</v>
      </c>
      <c r="E56" s="221">
        <v>10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120</v>
      </c>
      <c r="L56" s="221" t="s">
        <v>34</v>
      </c>
      <c r="M56" s="221" t="s">
        <v>102</v>
      </c>
      <c r="N56" s="221" t="s">
        <v>52</v>
      </c>
      <c r="O56" s="221" t="s">
        <v>53</v>
      </c>
      <c r="P56" s="221" t="s">
        <v>66</v>
      </c>
      <c r="Q56" s="221" t="s">
        <v>42</v>
      </c>
      <c r="R56" s="221" t="s">
        <v>113</v>
      </c>
      <c r="S56" s="221" t="s">
        <v>181</v>
      </c>
      <c r="T56" s="221"/>
      <c r="U56" s="221"/>
      <c r="V56" s="221" t="s">
        <v>32</v>
      </c>
      <c r="W56" s="221">
        <v>0.01</v>
      </c>
      <c r="X56" s="221" t="s">
        <v>46</v>
      </c>
      <c r="Y56" s="221">
        <v>6495</v>
      </c>
      <c r="Z56" s="221" t="s">
        <v>718</v>
      </c>
      <c r="AA56" s="221">
        <v>5</v>
      </c>
      <c r="AB56" s="221" t="s">
        <v>127</v>
      </c>
      <c r="AC56" s="221">
        <v>696</v>
      </c>
      <c r="AD56" s="221" t="s">
        <v>117</v>
      </c>
      <c r="AE56" s="221"/>
    </row>
    <row r="57" spans="1:31" ht="15" customHeight="1" x14ac:dyDescent="0.25">
      <c r="A57" s="221" t="s">
        <v>1107</v>
      </c>
      <c r="B57" s="221" t="s">
        <v>142</v>
      </c>
      <c r="C57" s="221">
        <v>0.08</v>
      </c>
      <c r="D57" s="221" t="s">
        <v>110</v>
      </c>
      <c r="E57" s="221">
        <v>10</v>
      </c>
      <c r="F57" s="221" t="s">
        <v>93</v>
      </c>
      <c r="G57" s="221"/>
      <c r="H57" s="221"/>
      <c r="I57" s="221" t="s">
        <v>32</v>
      </c>
      <c r="J57" s="221" t="s">
        <v>59</v>
      </c>
      <c r="K57" s="221">
        <v>60</v>
      </c>
      <c r="L57" s="221" t="s">
        <v>48</v>
      </c>
      <c r="M57" s="221" t="s">
        <v>102</v>
      </c>
      <c r="N57" s="221" t="s">
        <v>52</v>
      </c>
      <c r="O57" s="221" t="s">
        <v>53</v>
      </c>
      <c r="P57" s="221" t="s">
        <v>66</v>
      </c>
      <c r="Q57" s="221" t="s">
        <v>42</v>
      </c>
      <c r="R57" s="221" t="s">
        <v>113</v>
      </c>
      <c r="S57" s="221"/>
      <c r="T57" s="221"/>
      <c r="U57" s="221"/>
      <c r="V57" s="221" t="s">
        <v>32</v>
      </c>
      <c r="W57" s="221">
        <v>0.01</v>
      </c>
      <c r="X57" s="221" t="s">
        <v>46</v>
      </c>
      <c r="Y57" s="221" t="s">
        <v>1091</v>
      </c>
      <c r="Z57" s="221" t="s">
        <v>1092</v>
      </c>
      <c r="AA57" s="221">
        <v>0.5</v>
      </c>
      <c r="AB57" s="221" t="s">
        <v>1093</v>
      </c>
      <c r="AC57" s="221">
        <v>450</v>
      </c>
      <c r="AD57" s="221" t="s">
        <v>116</v>
      </c>
      <c r="AE57" s="221"/>
    </row>
    <row r="58" spans="1:31" ht="15" customHeight="1" x14ac:dyDescent="0.25">
      <c r="A58" s="221" t="s">
        <v>776</v>
      </c>
      <c r="B58" s="221" t="s">
        <v>142</v>
      </c>
      <c r="C58" s="221">
        <v>0.1</v>
      </c>
      <c r="D58" s="221" t="s">
        <v>109</v>
      </c>
      <c r="E58" s="221">
        <v>10</v>
      </c>
      <c r="F58" s="221" t="s">
        <v>93</v>
      </c>
      <c r="G58" s="221"/>
      <c r="H58" s="221"/>
      <c r="I58" s="221" t="s">
        <v>46</v>
      </c>
      <c r="J58" s="221" t="s">
        <v>59</v>
      </c>
      <c r="K58" s="221">
        <v>300</v>
      </c>
      <c r="L58" s="221" t="s">
        <v>48</v>
      </c>
      <c r="M58" s="221" t="s">
        <v>102</v>
      </c>
      <c r="N58" s="221" t="s">
        <v>52</v>
      </c>
      <c r="O58" s="221" t="s">
        <v>53</v>
      </c>
      <c r="P58" s="221" t="s">
        <v>66</v>
      </c>
      <c r="Q58" s="221" t="s">
        <v>42</v>
      </c>
      <c r="R58" s="221" t="s">
        <v>113</v>
      </c>
      <c r="S58" s="221">
        <v>1</v>
      </c>
      <c r="T58" s="221"/>
      <c r="U58" s="221" t="s">
        <v>745</v>
      </c>
      <c r="V58" s="221" t="s">
        <v>32</v>
      </c>
      <c r="W58" s="221">
        <v>0.01</v>
      </c>
      <c r="X58" s="221" t="s">
        <v>46</v>
      </c>
      <c r="Y58" s="221" t="s">
        <v>726</v>
      </c>
      <c r="Z58" s="221" t="s">
        <v>220</v>
      </c>
      <c r="AA58" s="221">
        <v>10</v>
      </c>
      <c r="AB58" s="221" t="s">
        <v>727</v>
      </c>
      <c r="AC58" s="221" t="s">
        <v>746</v>
      </c>
      <c r="AD58" s="221" t="s">
        <v>118</v>
      </c>
      <c r="AE58" s="221"/>
    </row>
    <row r="59" spans="1:31" ht="15" customHeight="1" x14ac:dyDescent="0.25">
      <c r="A59" s="221" t="s">
        <v>668</v>
      </c>
      <c r="B59" s="221" t="s">
        <v>142</v>
      </c>
      <c r="C59" s="221">
        <v>8.8700000000000001E-2</v>
      </c>
      <c r="D59" s="221" t="s">
        <v>109</v>
      </c>
      <c r="E59" s="221">
        <v>10</v>
      </c>
      <c r="F59" s="221" t="s">
        <v>93</v>
      </c>
      <c r="G59" s="221"/>
      <c r="H59" s="221"/>
      <c r="I59" s="221" t="s">
        <v>46</v>
      </c>
      <c r="J59" s="221" t="s">
        <v>47</v>
      </c>
      <c r="K59" s="221">
        <v>120</v>
      </c>
      <c r="L59" s="221" t="s">
        <v>48</v>
      </c>
      <c r="M59" s="221" t="s">
        <v>102</v>
      </c>
      <c r="N59" s="221" t="s">
        <v>52</v>
      </c>
      <c r="O59" s="221" t="s">
        <v>53</v>
      </c>
      <c r="P59" s="221" t="s">
        <v>66</v>
      </c>
      <c r="Q59" s="221" t="s">
        <v>42</v>
      </c>
      <c r="R59" s="221" t="s">
        <v>113</v>
      </c>
      <c r="S59" s="221"/>
      <c r="T59" s="221"/>
      <c r="U59" s="221"/>
      <c r="V59" s="221" t="s">
        <v>32</v>
      </c>
      <c r="W59" s="221">
        <v>2E-3</v>
      </c>
      <c r="X59" s="221" t="s">
        <v>46</v>
      </c>
      <c r="Y59" s="221"/>
      <c r="Z59" s="221"/>
      <c r="AA59" s="221"/>
      <c r="AB59" s="221"/>
      <c r="AC59" s="221">
        <v>280</v>
      </c>
      <c r="AD59" s="221" t="s">
        <v>116</v>
      </c>
      <c r="AE59" s="221"/>
    </row>
    <row r="60" spans="1:31" ht="15" customHeight="1" x14ac:dyDescent="0.25">
      <c r="A60" s="221" t="s">
        <v>1275</v>
      </c>
      <c r="B60" s="221" t="s">
        <v>142</v>
      </c>
      <c r="C60" s="221">
        <v>8.5800000000000001E-2</v>
      </c>
      <c r="D60" s="221" t="s">
        <v>111</v>
      </c>
      <c r="E60" s="221">
        <v>10</v>
      </c>
      <c r="F60" s="221" t="s">
        <v>93</v>
      </c>
      <c r="G60" s="221"/>
      <c r="H60" s="221"/>
      <c r="I60" s="221" t="s">
        <v>46</v>
      </c>
      <c r="J60" s="221" t="s">
        <v>59</v>
      </c>
      <c r="K60" s="221" t="s">
        <v>1277</v>
      </c>
      <c r="L60" s="221" t="s">
        <v>35</v>
      </c>
      <c r="M60" s="221" t="s">
        <v>103</v>
      </c>
      <c r="N60" s="221" t="s">
        <v>52</v>
      </c>
      <c r="O60" s="221" t="s">
        <v>53</v>
      </c>
      <c r="P60" s="221" t="s">
        <v>66</v>
      </c>
      <c r="Q60" s="221" t="s">
        <v>55</v>
      </c>
      <c r="R60" s="221" t="s">
        <v>113</v>
      </c>
      <c r="S60" s="221"/>
      <c r="T60" s="221"/>
      <c r="U60" s="221"/>
      <c r="V60" s="221"/>
      <c r="W60" s="221">
        <v>0.01</v>
      </c>
      <c r="X60" s="221"/>
      <c r="Y60" s="221"/>
      <c r="Z60" s="221"/>
      <c r="AA60" s="221">
        <v>10</v>
      </c>
      <c r="AB60" s="221"/>
      <c r="AC60" s="221"/>
      <c r="AD60" s="221"/>
      <c r="AE60" s="221"/>
    </row>
    <row r="61" spans="1:31" ht="15" customHeight="1" x14ac:dyDescent="0.25">
      <c r="A61" s="221" t="s">
        <v>1075</v>
      </c>
      <c r="B61" s="221" t="s">
        <v>142</v>
      </c>
      <c r="C61" s="221">
        <v>0.105</v>
      </c>
      <c r="D61" s="221" t="s">
        <v>111</v>
      </c>
      <c r="E61" s="221">
        <v>10</v>
      </c>
      <c r="F61" s="221" t="s">
        <v>93</v>
      </c>
      <c r="G61" s="221"/>
      <c r="H61" s="221"/>
      <c r="I61" s="221" t="s">
        <v>46</v>
      </c>
      <c r="J61" s="221" t="s">
        <v>59</v>
      </c>
      <c r="K61" s="221">
        <v>900</v>
      </c>
      <c r="L61" s="221" t="s">
        <v>48</v>
      </c>
      <c r="M61" s="221" t="s">
        <v>102</v>
      </c>
      <c r="N61" s="221" t="s">
        <v>52</v>
      </c>
      <c r="O61" s="221" t="s">
        <v>85</v>
      </c>
      <c r="P61" s="221" t="s">
        <v>66</v>
      </c>
      <c r="Q61" s="221" t="s">
        <v>42</v>
      </c>
      <c r="R61" s="221" t="s">
        <v>113</v>
      </c>
      <c r="S61" s="221">
        <v>6</v>
      </c>
      <c r="T61" s="221">
        <v>5</v>
      </c>
      <c r="U61" s="221" t="s">
        <v>1079</v>
      </c>
      <c r="V61" s="221" t="s">
        <v>32</v>
      </c>
      <c r="W61" s="221">
        <v>0.01</v>
      </c>
      <c r="X61" s="221" t="s">
        <v>32</v>
      </c>
      <c r="Y61" s="221" t="s">
        <v>1080</v>
      </c>
      <c r="Z61" s="221" t="s">
        <v>1081</v>
      </c>
      <c r="AA61" s="221">
        <v>4</v>
      </c>
      <c r="AB61" s="221" t="s">
        <v>216</v>
      </c>
      <c r="AC61" s="221">
        <v>730</v>
      </c>
      <c r="AD61" s="221" t="s">
        <v>116</v>
      </c>
      <c r="AE61" s="221"/>
    </row>
    <row r="62" spans="1:31" ht="15" customHeight="1" x14ac:dyDescent="0.25">
      <c r="A62" s="221" t="s">
        <v>715</v>
      </c>
      <c r="B62" s="221" t="s">
        <v>142</v>
      </c>
      <c r="C62" s="221">
        <v>7.3599999999999999E-2</v>
      </c>
      <c r="D62" s="221" t="s">
        <v>693</v>
      </c>
      <c r="E62" s="221">
        <v>10</v>
      </c>
      <c r="F62" s="221" t="s">
        <v>93</v>
      </c>
      <c r="G62" s="221"/>
      <c r="H62" s="221"/>
      <c r="I62" s="221" t="s">
        <v>32</v>
      </c>
      <c r="J62" s="221" t="s">
        <v>59</v>
      </c>
      <c r="K62" s="221">
        <v>600</v>
      </c>
      <c r="L62" s="221" t="s">
        <v>48</v>
      </c>
      <c r="M62" s="221" t="s">
        <v>102</v>
      </c>
      <c r="N62" s="221" t="s">
        <v>52</v>
      </c>
      <c r="O62" s="221" t="s">
        <v>53</v>
      </c>
      <c r="P62" s="221" t="s">
        <v>66</v>
      </c>
      <c r="Q62" s="221" t="s">
        <v>42</v>
      </c>
      <c r="R62" s="221" t="s">
        <v>113</v>
      </c>
      <c r="S62" s="221">
        <v>2</v>
      </c>
      <c r="T62" s="221"/>
      <c r="U62" s="221" t="s">
        <v>709</v>
      </c>
      <c r="V62" s="221" t="s">
        <v>32</v>
      </c>
      <c r="W62" s="221" t="s">
        <v>397</v>
      </c>
      <c r="X62" s="221" t="s">
        <v>46</v>
      </c>
      <c r="Y62" s="221" t="s">
        <v>695</v>
      </c>
      <c r="Z62" s="221" t="s">
        <v>696</v>
      </c>
      <c r="AA62" s="221">
        <v>1</v>
      </c>
      <c r="AB62" s="221" t="s">
        <v>127</v>
      </c>
      <c r="AC62" s="221">
        <v>280</v>
      </c>
      <c r="AD62" s="221" t="s">
        <v>116</v>
      </c>
      <c r="AE62" s="221"/>
    </row>
    <row r="63" spans="1:31" ht="15" customHeight="1" x14ac:dyDescent="0.25">
      <c r="A63" s="221" t="s">
        <v>1140</v>
      </c>
      <c r="B63" s="221" t="s">
        <v>142</v>
      </c>
      <c r="C63" s="221"/>
      <c r="D63" s="221"/>
      <c r="E63" s="221">
        <v>10</v>
      </c>
      <c r="F63" s="221" t="s">
        <v>93</v>
      </c>
      <c r="G63" s="221"/>
      <c r="H63" s="221"/>
      <c r="I63" s="221" t="s">
        <v>46</v>
      </c>
      <c r="J63" s="221" t="s">
        <v>47</v>
      </c>
      <c r="K63" s="221">
        <v>180</v>
      </c>
      <c r="L63" s="221" t="s">
        <v>34</v>
      </c>
      <c r="M63" s="221" t="s">
        <v>102</v>
      </c>
      <c r="N63" s="221" t="s">
        <v>1119</v>
      </c>
      <c r="O63" s="221" t="s">
        <v>85</v>
      </c>
      <c r="P63" s="221" t="s">
        <v>66</v>
      </c>
      <c r="Q63" s="221" t="s">
        <v>42</v>
      </c>
      <c r="R63" s="221" t="s">
        <v>113</v>
      </c>
      <c r="S63" s="221">
        <v>0</v>
      </c>
      <c r="T63" s="221">
        <v>-0.9</v>
      </c>
      <c r="U63" s="221" t="s">
        <v>1120</v>
      </c>
      <c r="V63" s="221" t="s">
        <v>32</v>
      </c>
      <c r="W63" s="221">
        <v>5.0000000000000001E-3</v>
      </c>
      <c r="X63" s="221" t="s">
        <v>32</v>
      </c>
      <c r="Y63" s="221" t="s">
        <v>1121</v>
      </c>
      <c r="Z63" s="221" t="s">
        <v>1122</v>
      </c>
      <c r="AA63" s="221">
        <v>5</v>
      </c>
      <c r="AB63" s="221" t="s">
        <v>526</v>
      </c>
      <c r="AC63" s="221">
        <v>1100</v>
      </c>
      <c r="AD63" s="221" t="s">
        <v>116</v>
      </c>
      <c r="AE63" s="221"/>
    </row>
    <row r="64" spans="1:31" ht="15" customHeight="1" x14ac:dyDescent="0.25">
      <c r="A64" s="221" t="s">
        <v>1140</v>
      </c>
      <c r="B64" s="221" t="s">
        <v>142</v>
      </c>
      <c r="C64" s="221">
        <v>0.08</v>
      </c>
      <c r="D64" s="221" t="s">
        <v>111</v>
      </c>
      <c r="E64" s="221">
        <v>10</v>
      </c>
      <c r="F64" s="221" t="s">
        <v>93</v>
      </c>
      <c r="G64" s="221"/>
      <c r="H64" s="221"/>
      <c r="I64" s="221" t="s">
        <v>46</v>
      </c>
      <c r="J64" s="221" t="s">
        <v>47</v>
      </c>
      <c r="K64" s="221">
        <v>180</v>
      </c>
      <c r="L64" s="221" t="s">
        <v>34</v>
      </c>
      <c r="M64" s="221" t="s">
        <v>102</v>
      </c>
      <c r="N64" s="221" t="s">
        <v>52</v>
      </c>
      <c r="O64" s="221" t="s">
        <v>53</v>
      </c>
      <c r="P64" s="221" t="s">
        <v>66</v>
      </c>
      <c r="Q64" s="221" t="s">
        <v>42</v>
      </c>
      <c r="R64" s="221" t="s">
        <v>113</v>
      </c>
      <c r="S64" s="221">
        <v>0</v>
      </c>
      <c r="T64" s="221"/>
      <c r="U64" s="221" t="s">
        <v>165</v>
      </c>
      <c r="V64" s="221" t="s">
        <v>32</v>
      </c>
      <c r="W64" s="221">
        <v>1E-3</v>
      </c>
      <c r="X64" s="221" t="s">
        <v>46</v>
      </c>
      <c r="Y64" s="221" t="s">
        <v>1127</v>
      </c>
      <c r="Z64" s="221" t="s">
        <v>1122</v>
      </c>
      <c r="AA64" s="221">
        <v>2</v>
      </c>
      <c r="AB64" s="221" t="s">
        <v>526</v>
      </c>
      <c r="AC64" s="221">
        <v>450</v>
      </c>
      <c r="AD64" s="221" t="s">
        <v>116</v>
      </c>
      <c r="AE64" s="221"/>
    </row>
    <row r="65" spans="1:31" ht="15" customHeight="1" x14ac:dyDescent="0.25">
      <c r="A65" s="221" t="s">
        <v>870</v>
      </c>
      <c r="B65" s="221" t="s">
        <v>142</v>
      </c>
      <c r="C65" s="221">
        <v>6.9000000000000006E-2</v>
      </c>
      <c r="D65" s="221" t="s">
        <v>111</v>
      </c>
      <c r="E65" s="221">
        <v>10</v>
      </c>
      <c r="F65" s="221" t="s">
        <v>93</v>
      </c>
      <c r="G65" s="221"/>
      <c r="H65" s="221"/>
      <c r="I65" s="221" t="s">
        <v>46</v>
      </c>
      <c r="J65" s="221" t="s">
        <v>59</v>
      </c>
      <c r="K65" s="221">
        <v>60</v>
      </c>
      <c r="L65" s="221" t="s">
        <v>48</v>
      </c>
      <c r="M65" s="221" t="s">
        <v>102</v>
      </c>
      <c r="N65" s="221" t="s">
        <v>39</v>
      </c>
      <c r="O65" s="221" t="s">
        <v>89</v>
      </c>
      <c r="P65" s="221" t="s">
        <v>66</v>
      </c>
      <c r="Q65" s="221" t="s">
        <v>42</v>
      </c>
      <c r="R65" s="221" t="s">
        <v>113</v>
      </c>
      <c r="S65" s="221"/>
      <c r="T65" s="221"/>
      <c r="U65" s="221"/>
      <c r="V65" s="221" t="s">
        <v>32</v>
      </c>
      <c r="W65" s="221">
        <v>5.0000000000000001E-3</v>
      </c>
      <c r="X65" s="221" t="s">
        <v>32</v>
      </c>
      <c r="Y65" s="221" t="s">
        <v>863</v>
      </c>
      <c r="Z65" s="221" t="s">
        <v>220</v>
      </c>
      <c r="AA65" s="221">
        <v>2</v>
      </c>
      <c r="AB65" s="221"/>
      <c r="AC65" s="221">
        <v>1126</v>
      </c>
      <c r="AD65" s="221" t="s">
        <v>116</v>
      </c>
      <c r="AE65" s="221"/>
    </row>
    <row r="66" spans="1:31" ht="15" customHeight="1" x14ac:dyDescent="0.25">
      <c r="A66" s="221" t="s">
        <v>497</v>
      </c>
      <c r="B66" s="221" t="s">
        <v>142</v>
      </c>
      <c r="C66" s="221">
        <v>8.7900000000000006E-2</v>
      </c>
      <c r="D66" s="221" t="s">
        <v>109</v>
      </c>
      <c r="E66" s="221">
        <v>10</v>
      </c>
      <c r="F66" s="221" t="s">
        <v>93</v>
      </c>
      <c r="G66" s="221"/>
      <c r="H66" s="221"/>
      <c r="I66" s="221" t="s">
        <v>46</v>
      </c>
      <c r="J66" s="221" t="s">
        <v>59</v>
      </c>
      <c r="K66" s="221">
        <v>180</v>
      </c>
      <c r="L66" s="221" t="s">
        <v>48</v>
      </c>
      <c r="M66" s="221" t="s">
        <v>102</v>
      </c>
      <c r="N66" s="221" t="s">
        <v>52</v>
      </c>
      <c r="O66" s="221" t="s">
        <v>53</v>
      </c>
      <c r="P66" s="221" t="s">
        <v>66</v>
      </c>
      <c r="Q66" s="221" t="s">
        <v>42</v>
      </c>
      <c r="R66" s="221" t="s">
        <v>113</v>
      </c>
      <c r="S66" s="221">
        <v>5</v>
      </c>
      <c r="T66" s="221"/>
      <c r="U66" s="221" t="s">
        <v>518</v>
      </c>
      <c r="V66" s="221" t="s">
        <v>32</v>
      </c>
      <c r="W66" s="221" t="s">
        <v>397</v>
      </c>
      <c r="X66" s="221" t="s">
        <v>46</v>
      </c>
      <c r="Y66" s="221" t="s">
        <v>499</v>
      </c>
      <c r="Z66" s="221" t="s">
        <v>500</v>
      </c>
      <c r="AA66" s="221">
        <v>5</v>
      </c>
      <c r="AB66" s="221" t="s">
        <v>501</v>
      </c>
      <c r="AC66" s="221">
        <v>330</v>
      </c>
      <c r="AD66" s="221" t="s">
        <v>116</v>
      </c>
      <c r="AE66" s="221"/>
    </row>
    <row r="67" spans="1:31" ht="15" customHeight="1" x14ac:dyDescent="0.25">
      <c r="A67" s="221" t="s">
        <v>1256</v>
      </c>
      <c r="B67" s="221" t="s">
        <v>142</v>
      </c>
      <c r="C67" s="221">
        <v>0.12</v>
      </c>
      <c r="D67" s="221" t="s">
        <v>111</v>
      </c>
      <c r="E67" s="221">
        <v>10</v>
      </c>
      <c r="F67" s="221" t="s">
        <v>93</v>
      </c>
      <c r="G67" s="221"/>
      <c r="H67" s="221"/>
      <c r="I67" s="221" t="s">
        <v>46</v>
      </c>
      <c r="J67" s="221" t="s">
        <v>59</v>
      </c>
      <c r="K67" s="221">
        <v>180</v>
      </c>
      <c r="L67" s="221" t="s">
        <v>48</v>
      </c>
      <c r="M67" s="221" t="s">
        <v>102</v>
      </c>
      <c r="N67" s="221" t="s">
        <v>78</v>
      </c>
      <c r="O67" s="221" t="s">
        <v>85</v>
      </c>
      <c r="P67" s="221" t="s">
        <v>66</v>
      </c>
      <c r="Q67" s="221" t="s">
        <v>42</v>
      </c>
      <c r="R67" s="221" t="s">
        <v>113</v>
      </c>
      <c r="S67" s="221">
        <v>6</v>
      </c>
      <c r="T67" s="221"/>
      <c r="U67" s="221"/>
      <c r="V67" s="221" t="s">
        <v>32</v>
      </c>
      <c r="W67" s="221">
        <v>5.0000000000000001E-3</v>
      </c>
      <c r="X67" s="221" t="s">
        <v>32</v>
      </c>
      <c r="Y67" s="221" t="s">
        <v>1251</v>
      </c>
      <c r="Z67" s="221"/>
      <c r="AA67" s="221">
        <v>2</v>
      </c>
      <c r="AB67" s="221" t="s">
        <v>1252</v>
      </c>
      <c r="AC67" s="221"/>
      <c r="AD67" s="221"/>
      <c r="AE67" s="22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F2E9-DDE8-4C46-A127-C311C6BFEEB5}">
  <dimension ref="A1:AE69"/>
  <sheetViews>
    <sheetView workbookViewId="0">
      <selection activeCell="C10" sqref="C10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143</v>
      </c>
      <c r="C2" s="221">
        <v>0.01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143</v>
      </c>
      <c r="C3" s="221">
        <v>0.24</v>
      </c>
      <c r="D3" s="221" t="s">
        <v>108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90</v>
      </c>
      <c r="P3" s="221" t="s">
        <v>66</v>
      </c>
      <c r="Q3" s="221" t="s">
        <v>42</v>
      </c>
      <c r="R3" s="221" t="s">
        <v>113</v>
      </c>
      <c r="S3" s="221">
        <v>0.6</v>
      </c>
      <c r="T3" s="221">
        <v>5</v>
      </c>
      <c r="U3" s="221"/>
      <c r="V3" s="221" t="s">
        <v>32</v>
      </c>
      <c r="W3" s="221">
        <v>0.02</v>
      </c>
      <c r="X3" s="221" t="s">
        <v>32</v>
      </c>
      <c r="Y3" s="221" t="s">
        <v>1211</v>
      </c>
      <c r="Z3" s="221" t="s">
        <v>1212</v>
      </c>
      <c r="AA3" s="221">
        <v>1</v>
      </c>
      <c r="AB3" s="221" t="s">
        <v>1213</v>
      </c>
      <c r="AC3" s="221">
        <v>800</v>
      </c>
      <c r="AD3" s="221" t="s">
        <v>116</v>
      </c>
      <c r="AE3" s="221"/>
    </row>
    <row r="4" spans="1:31" ht="15" customHeight="1" x14ac:dyDescent="0.25">
      <c r="A4" s="221" t="s">
        <v>1246</v>
      </c>
      <c r="B4" s="221" t="s">
        <v>143</v>
      </c>
      <c r="C4" s="221">
        <v>0.01</v>
      </c>
      <c r="D4" s="221" t="s">
        <v>109</v>
      </c>
      <c r="E4" s="221">
        <v>10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600</v>
      </c>
      <c r="L4" s="221" t="s">
        <v>48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>
        <v>0</v>
      </c>
      <c r="T4" s="221"/>
      <c r="U4" s="221"/>
      <c r="V4" s="221" t="s">
        <v>32</v>
      </c>
      <c r="W4" s="221">
        <v>0.01</v>
      </c>
      <c r="X4" s="221" t="s">
        <v>46</v>
      </c>
      <c r="Y4" s="221" t="s">
        <v>1205</v>
      </c>
      <c r="Z4" s="221" t="s">
        <v>1206</v>
      </c>
      <c r="AA4" s="221">
        <v>1</v>
      </c>
      <c r="AB4" s="221" t="s">
        <v>1204</v>
      </c>
      <c r="AC4" s="221">
        <v>272</v>
      </c>
      <c r="AD4" s="221" t="s">
        <v>116</v>
      </c>
      <c r="AE4" s="221"/>
    </row>
    <row r="5" spans="1:31" ht="15" customHeight="1" x14ac:dyDescent="0.25">
      <c r="A5" s="221" t="s">
        <v>1246</v>
      </c>
      <c r="B5" s="221" t="s">
        <v>143</v>
      </c>
      <c r="C5" s="221">
        <v>0.37</v>
      </c>
      <c r="D5" s="221" t="s">
        <v>108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600</v>
      </c>
      <c r="L5" s="221" t="s">
        <v>48</v>
      </c>
      <c r="M5" s="221" t="s">
        <v>102</v>
      </c>
      <c r="N5" s="221" t="s">
        <v>52</v>
      </c>
      <c r="O5" s="221" t="s">
        <v>53</v>
      </c>
      <c r="P5" s="221" t="s">
        <v>66</v>
      </c>
      <c r="Q5" s="221" t="s">
        <v>42</v>
      </c>
      <c r="R5" s="221" t="s">
        <v>113</v>
      </c>
      <c r="S5" s="221">
        <v>0</v>
      </c>
      <c r="T5" s="221"/>
      <c r="U5" s="221"/>
      <c r="V5" s="221" t="s">
        <v>32</v>
      </c>
      <c r="W5" s="221">
        <v>0.02</v>
      </c>
      <c r="X5" s="221" t="s">
        <v>46</v>
      </c>
      <c r="Y5" s="221" t="s">
        <v>1205</v>
      </c>
      <c r="Z5" s="221" t="s">
        <v>1206</v>
      </c>
      <c r="AA5" s="221">
        <v>1</v>
      </c>
      <c r="AB5" s="221" t="s">
        <v>1204</v>
      </c>
      <c r="AC5" s="221">
        <v>272</v>
      </c>
      <c r="AD5" s="221" t="s">
        <v>116</v>
      </c>
      <c r="AE5" s="221"/>
    </row>
    <row r="6" spans="1:31" ht="15" customHeight="1" x14ac:dyDescent="0.25">
      <c r="A6" s="221" t="s">
        <v>1190</v>
      </c>
      <c r="B6" s="221" t="s">
        <v>143</v>
      </c>
      <c r="C6" s="221">
        <v>0.16</v>
      </c>
      <c r="D6" s="221" t="s">
        <v>111</v>
      </c>
      <c r="E6" s="221">
        <v>10</v>
      </c>
      <c r="F6" s="221" t="s">
        <v>93</v>
      </c>
      <c r="G6" s="221"/>
      <c r="H6" s="221"/>
      <c r="I6" s="221" t="s">
        <v>46</v>
      </c>
      <c r="J6" s="221" t="s">
        <v>59</v>
      </c>
      <c r="K6" s="221">
        <v>180</v>
      </c>
      <c r="L6" s="221" t="s">
        <v>48</v>
      </c>
      <c r="M6" s="221" t="s">
        <v>102</v>
      </c>
      <c r="N6" s="221" t="s">
        <v>52</v>
      </c>
      <c r="O6" s="221" t="s">
        <v>53</v>
      </c>
      <c r="P6" s="221" t="s">
        <v>66</v>
      </c>
      <c r="Q6" s="221" t="s">
        <v>42</v>
      </c>
      <c r="R6" s="221" t="s">
        <v>113</v>
      </c>
      <c r="S6" s="221"/>
      <c r="T6" s="221"/>
      <c r="U6" s="221"/>
      <c r="V6" s="221"/>
      <c r="W6" s="221" t="s">
        <v>894</v>
      </c>
      <c r="X6" s="221" t="s">
        <v>32</v>
      </c>
      <c r="Y6" s="221"/>
      <c r="Z6" s="221"/>
      <c r="AA6" s="221">
        <v>5</v>
      </c>
      <c r="AB6" s="221"/>
      <c r="AC6" s="221"/>
      <c r="AD6" s="221"/>
      <c r="AE6" s="221"/>
    </row>
    <row r="7" spans="1:31" ht="15" customHeight="1" x14ac:dyDescent="0.25">
      <c r="A7" s="221" t="s">
        <v>164</v>
      </c>
      <c r="B7" s="221" t="s">
        <v>143</v>
      </c>
      <c r="C7" s="222">
        <v>0.15200000000000002</v>
      </c>
      <c r="D7" s="221" t="s">
        <v>109</v>
      </c>
      <c r="E7" s="221">
        <v>10</v>
      </c>
      <c r="F7" s="221" t="s">
        <v>132</v>
      </c>
      <c r="G7" s="221"/>
      <c r="H7" s="221"/>
      <c r="I7" s="221" t="s">
        <v>46</v>
      </c>
      <c r="J7" s="221" t="s">
        <v>59</v>
      </c>
      <c r="K7" s="221">
        <v>300</v>
      </c>
      <c r="L7" s="221" t="s">
        <v>123</v>
      </c>
      <c r="M7" s="221" t="s">
        <v>102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>
        <v>0.5</v>
      </c>
      <c r="T7" s="221"/>
      <c r="U7" s="221" t="s">
        <v>124</v>
      </c>
      <c r="V7" s="221" t="s">
        <v>32</v>
      </c>
      <c r="W7" s="221">
        <v>0.01</v>
      </c>
      <c r="X7" s="221" t="s">
        <v>46</v>
      </c>
      <c r="Y7" s="221" t="s">
        <v>133</v>
      </c>
      <c r="Z7" s="221" t="s">
        <v>134</v>
      </c>
      <c r="AA7" s="221">
        <v>2</v>
      </c>
      <c r="AB7" s="221" t="s">
        <v>127</v>
      </c>
      <c r="AC7" s="221">
        <v>321</v>
      </c>
      <c r="AD7" s="221" t="s">
        <v>116</v>
      </c>
      <c r="AE7" s="221"/>
    </row>
    <row r="8" spans="1:31" ht="15" customHeight="1" x14ac:dyDescent="0.25">
      <c r="A8" s="221" t="s">
        <v>350</v>
      </c>
      <c r="B8" s="221" t="s">
        <v>143</v>
      </c>
      <c r="C8" s="221">
        <v>9.7500000000000003E-2</v>
      </c>
      <c r="D8" s="221" t="s">
        <v>110</v>
      </c>
      <c r="E8" s="221">
        <v>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180</v>
      </c>
      <c r="L8" s="221" t="s">
        <v>34</v>
      </c>
      <c r="M8" s="221" t="s">
        <v>102</v>
      </c>
      <c r="N8" s="221" t="s">
        <v>52</v>
      </c>
      <c r="O8" s="221" t="s">
        <v>53</v>
      </c>
      <c r="P8" s="221" t="s">
        <v>66</v>
      </c>
      <c r="Q8" s="221" t="s">
        <v>42</v>
      </c>
      <c r="R8" s="221" t="s">
        <v>113</v>
      </c>
      <c r="S8" s="221">
        <v>0.1</v>
      </c>
      <c r="T8" s="221"/>
      <c r="U8" s="221" t="s">
        <v>362</v>
      </c>
      <c r="V8" s="221" t="s">
        <v>32</v>
      </c>
      <c r="W8" s="221">
        <v>0.01</v>
      </c>
      <c r="X8" s="221" t="s">
        <v>46</v>
      </c>
      <c r="Y8" s="221" t="s">
        <v>295</v>
      </c>
      <c r="Z8" s="221" t="s">
        <v>352</v>
      </c>
      <c r="AA8" s="221">
        <v>2</v>
      </c>
      <c r="AB8" s="221" t="s">
        <v>127</v>
      </c>
      <c r="AC8" s="221" t="s">
        <v>353</v>
      </c>
      <c r="AD8" s="221" t="s">
        <v>116</v>
      </c>
      <c r="AE8" s="221"/>
    </row>
    <row r="9" spans="1:31" ht="15" customHeight="1" x14ac:dyDescent="0.25">
      <c r="A9" s="221" t="s">
        <v>211</v>
      </c>
      <c r="B9" s="221" t="s">
        <v>143</v>
      </c>
      <c r="C9" s="221"/>
      <c r="D9" s="221"/>
      <c r="E9" s="221">
        <v>15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600</v>
      </c>
      <c r="L9" s="221" t="s">
        <v>34</v>
      </c>
      <c r="M9" s="221" t="s">
        <v>102</v>
      </c>
      <c r="N9" s="221" t="s">
        <v>52</v>
      </c>
      <c r="O9" s="221" t="s">
        <v>89</v>
      </c>
      <c r="P9" s="221" t="s">
        <v>66</v>
      </c>
      <c r="Q9" s="221" t="s">
        <v>42</v>
      </c>
      <c r="R9" s="221" t="s">
        <v>113</v>
      </c>
      <c r="S9" s="221" t="s">
        <v>181</v>
      </c>
      <c r="T9" s="221" t="s">
        <v>182</v>
      </c>
      <c r="U9" s="221" t="s">
        <v>183</v>
      </c>
      <c r="V9" s="221" t="s">
        <v>32</v>
      </c>
      <c r="W9" s="221">
        <v>5.0000000000000001E-3</v>
      </c>
      <c r="X9" s="221" t="s">
        <v>32</v>
      </c>
      <c r="Y9" s="221" t="s">
        <v>184</v>
      </c>
      <c r="Z9" s="221" t="s">
        <v>185</v>
      </c>
      <c r="AA9" s="221">
        <v>5</v>
      </c>
      <c r="AB9" s="221" t="s">
        <v>186</v>
      </c>
      <c r="AC9" s="221">
        <v>320</v>
      </c>
      <c r="AD9" s="221" t="s">
        <v>116</v>
      </c>
      <c r="AE9" s="221"/>
    </row>
    <row r="10" spans="1:31" ht="15" customHeight="1" x14ac:dyDescent="0.25">
      <c r="A10" s="221" t="s">
        <v>1191</v>
      </c>
      <c r="B10" s="221" t="s">
        <v>143</v>
      </c>
      <c r="C10" s="221"/>
      <c r="D10" s="221"/>
      <c r="E10" s="221">
        <v>10</v>
      </c>
      <c r="F10" s="221" t="s">
        <v>93</v>
      </c>
      <c r="G10" s="221"/>
      <c r="H10" s="221"/>
      <c r="I10" s="221" t="s">
        <v>46</v>
      </c>
      <c r="J10" s="221" t="s">
        <v>47</v>
      </c>
      <c r="K10" s="221">
        <v>60</v>
      </c>
      <c r="L10" s="221" t="s">
        <v>71</v>
      </c>
      <c r="M10" s="221" t="s">
        <v>102</v>
      </c>
      <c r="N10" s="221" t="s">
        <v>39</v>
      </c>
      <c r="O10" s="221" t="s">
        <v>90</v>
      </c>
      <c r="P10" s="221" t="s">
        <v>66</v>
      </c>
      <c r="Q10" s="221" t="s">
        <v>42</v>
      </c>
      <c r="R10" s="221" t="s">
        <v>113</v>
      </c>
      <c r="S10" s="221">
        <v>16.187100000000061</v>
      </c>
      <c r="T10" s="221">
        <v>5</v>
      </c>
      <c r="U10" s="221"/>
      <c r="V10" s="221" t="s">
        <v>32</v>
      </c>
      <c r="W10" s="221">
        <v>5.0000000000000001E-3</v>
      </c>
      <c r="X10" s="221" t="s">
        <v>32</v>
      </c>
      <c r="Y10" s="221" t="s">
        <v>1192</v>
      </c>
      <c r="Z10" s="221" t="s">
        <v>1193</v>
      </c>
      <c r="AA10" s="221">
        <v>5</v>
      </c>
      <c r="AB10" s="221" t="s">
        <v>802</v>
      </c>
      <c r="AC10" s="221">
        <v>900</v>
      </c>
      <c r="AD10" s="221" t="s">
        <v>119</v>
      </c>
      <c r="AE10" s="221"/>
    </row>
    <row r="11" spans="1:31" ht="15" customHeight="1" x14ac:dyDescent="0.25">
      <c r="A11" s="221" t="s">
        <v>975</v>
      </c>
      <c r="B11" s="221" t="s">
        <v>143</v>
      </c>
      <c r="C11" s="221">
        <v>2.5000000000000001E-2</v>
      </c>
      <c r="D11" s="221" t="s">
        <v>109</v>
      </c>
      <c r="E11" s="221">
        <v>10</v>
      </c>
      <c r="F11" s="221" t="s">
        <v>93</v>
      </c>
      <c r="G11" s="221"/>
      <c r="H11" s="221"/>
      <c r="I11" s="221" t="s">
        <v>46</v>
      </c>
      <c r="J11" s="221" t="s">
        <v>59</v>
      </c>
      <c r="K11" s="221">
        <v>60</v>
      </c>
      <c r="L11" s="221" t="s">
        <v>48</v>
      </c>
      <c r="M11" s="221" t="s">
        <v>102</v>
      </c>
      <c r="N11" s="221" t="s">
        <v>52</v>
      </c>
      <c r="O11" s="221" t="s">
        <v>53</v>
      </c>
      <c r="P11" s="221" t="s">
        <v>66</v>
      </c>
      <c r="Q11" s="221" t="s">
        <v>42</v>
      </c>
      <c r="R11" s="221" t="s">
        <v>113</v>
      </c>
      <c r="S11" s="221"/>
      <c r="T11" s="221"/>
      <c r="U11" s="221" t="s">
        <v>165</v>
      </c>
      <c r="V11" s="221" t="s">
        <v>46</v>
      </c>
      <c r="W11" s="221">
        <v>0.01</v>
      </c>
      <c r="X11" s="221" t="s">
        <v>46</v>
      </c>
      <c r="Y11" s="221" t="s">
        <v>966</v>
      </c>
      <c r="Z11" s="221" t="s">
        <v>967</v>
      </c>
      <c r="AA11" s="221">
        <v>5</v>
      </c>
      <c r="AB11" s="221" t="s">
        <v>482</v>
      </c>
      <c r="AC11" s="221">
        <v>750</v>
      </c>
      <c r="AD11" s="221" t="s">
        <v>120</v>
      </c>
      <c r="AE11" s="221"/>
    </row>
    <row r="12" spans="1:31" ht="15" customHeight="1" x14ac:dyDescent="0.25">
      <c r="A12" s="221" t="s">
        <v>889</v>
      </c>
      <c r="B12" s="221" t="s">
        <v>143</v>
      </c>
      <c r="C12" s="221">
        <v>5.8999999999999997E-2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5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>
        <v>0</v>
      </c>
      <c r="T12" s="221" t="s">
        <v>55</v>
      </c>
      <c r="U12" s="221" t="s">
        <v>890</v>
      </c>
      <c r="V12" s="221" t="s">
        <v>32</v>
      </c>
      <c r="W12" s="221">
        <v>0.01</v>
      </c>
      <c r="X12" s="221" t="s">
        <v>46</v>
      </c>
      <c r="Y12" s="221" t="s">
        <v>410</v>
      </c>
      <c r="Z12" s="221" t="s">
        <v>220</v>
      </c>
      <c r="AA12" s="221">
        <v>10</v>
      </c>
      <c r="AB12" s="221" t="s">
        <v>482</v>
      </c>
      <c r="AC12" s="221">
        <v>750</v>
      </c>
      <c r="AD12" s="221" t="s">
        <v>116</v>
      </c>
      <c r="AE12" s="221"/>
    </row>
    <row r="13" spans="1:31" ht="15" customHeight="1" x14ac:dyDescent="0.25">
      <c r="A13" s="221" t="s">
        <v>888</v>
      </c>
      <c r="B13" s="221" t="s">
        <v>143</v>
      </c>
      <c r="C13" s="221">
        <v>0.21099999999999999</v>
      </c>
      <c r="D13" s="221" t="s">
        <v>111</v>
      </c>
      <c r="E13" s="221">
        <v>5</v>
      </c>
      <c r="F13" s="221" t="s">
        <v>93</v>
      </c>
      <c r="G13" s="221"/>
      <c r="H13" s="221"/>
      <c r="I13" s="221" t="s">
        <v>826</v>
      </c>
      <c r="J13" s="221" t="s">
        <v>59</v>
      </c>
      <c r="K13" s="221">
        <v>240</v>
      </c>
      <c r="L13" s="221" t="s">
        <v>457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113</v>
      </c>
      <c r="S13" s="221"/>
      <c r="T13" s="221"/>
      <c r="U13" s="221" t="s">
        <v>165</v>
      </c>
      <c r="V13" s="221" t="s">
        <v>32</v>
      </c>
      <c r="W13" s="221">
        <v>0.01</v>
      </c>
      <c r="X13" s="221" t="s">
        <v>415</v>
      </c>
      <c r="Y13" s="221" t="s">
        <v>872</v>
      </c>
      <c r="Z13" s="221" t="s">
        <v>873</v>
      </c>
      <c r="AA13" s="221">
        <v>2</v>
      </c>
      <c r="AB13" s="221" t="s">
        <v>812</v>
      </c>
      <c r="AC13" s="221">
        <v>350</v>
      </c>
      <c r="AD13" s="221" t="s">
        <v>116</v>
      </c>
      <c r="AE13" s="221"/>
    </row>
    <row r="14" spans="1:31" ht="15" customHeight="1" x14ac:dyDescent="0.25">
      <c r="A14" s="221" t="s">
        <v>523</v>
      </c>
      <c r="B14" s="221" t="s">
        <v>143</v>
      </c>
      <c r="C14" s="221">
        <v>6.2E-2</v>
      </c>
      <c r="D14" s="221" t="s">
        <v>111</v>
      </c>
      <c r="E14" s="221">
        <v>10</v>
      </c>
      <c r="F14" s="221" t="s">
        <v>93</v>
      </c>
      <c r="G14" s="221"/>
      <c r="H14" s="221"/>
      <c r="I14" s="221" t="s">
        <v>32</v>
      </c>
      <c r="J14" s="221" t="s">
        <v>70</v>
      </c>
      <c r="K14" s="221">
        <v>900</v>
      </c>
      <c r="L14" s="221" t="s">
        <v>48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>
        <v>0.01</v>
      </c>
      <c r="T14" s="221"/>
      <c r="U14" s="221" t="s">
        <v>165</v>
      </c>
      <c r="V14" s="221" t="s">
        <v>32</v>
      </c>
      <c r="W14" s="221">
        <v>0.01</v>
      </c>
      <c r="X14" s="221" t="s">
        <v>46</v>
      </c>
      <c r="Y14" s="221" t="s">
        <v>536</v>
      </c>
      <c r="Z14" s="221" t="s">
        <v>528</v>
      </c>
      <c r="AA14" s="221">
        <v>2</v>
      </c>
      <c r="AB14" s="221" t="s">
        <v>482</v>
      </c>
      <c r="AC14" s="221">
        <v>174</v>
      </c>
      <c r="AD14" s="221" t="s">
        <v>116</v>
      </c>
      <c r="AE14" s="221"/>
    </row>
    <row r="15" spans="1:31" ht="15" customHeight="1" x14ac:dyDescent="0.25">
      <c r="A15" s="221" t="s">
        <v>396</v>
      </c>
      <c r="B15" s="221" t="s">
        <v>143</v>
      </c>
      <c r="C15" s="221">
        <v>9.0999999999999998E-2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59</v>
      </c>
      <c r="K15" s="221">
        <v>900</v>
      </c>
      <c r="L15" s="221" t="s">
        <v>34</v>
      </c>
      <c r="M15" s="221" t="s">
        <v>102</v>
      </c>
      <c r="N15" s="221" t="s">
        <v>52</v>
      </c>
      <c r="O15" s="221" t="s">
        <v>85</v>
      </c>
      <c r="P15" s="221" t="s">
        <v>66</v>
      </c>
      <c r="Q15" s="221" t="s">
        <v>42</v>
      </c>
      <c r="R15" s="221" t="s">
        <v>113</v>
      </c>
      <c r="S15" s="221"/>
      <c r="T15" s="221"/>
      <c r="U15" s="221"/>
      <c r="V15" s="221" t="s">
        <v>46</v>
      </c>
      <c r="W15" s="221" t="s">
        <v>397</v>
      </c>
      <c r="X15" s="221" t="s">
        <v>32</v>
      </c>
      <c r="Y15" s="221" t="s">
        <v>403</v>
      </c>
      <c r="Z15" s="221" t="s">
        <v>404</v>
      </c>
      <c r="AA15" s="221">
        <v>5</v>
      </c>
      <c r="AB15" s="221" t="s">
        <v>405</v>
      </c>
      <c r="AC15" s="221"/>
      <c r="AD15" s="221" t="s">
        <v>116</v>
      </c>
      <c r="AE15" s="221"/>
    </row>
    <row r="16" spans="1:31" ht="15" customHeight="1" x14ac:dyDescent="0.25">
      <c r="A16" s="221" t="s">
        <v>1043</v>
      </c>
      <c r="B16" s="221" t="s">
        <v>143</v>
      </c>
      <c r="C16" s="221">
        <v>0.12</v>
      </c>
      <c r="D16" s="221" t="s">
        <v>109</v>
      </c>
      <c r="E16" s="221">
        <v>10</v>
      </c>
      <c r="F16" s="221" t="s">
        <v>93</v>
      </c>
      <c r="G16" s="221"/>
      <c r="H16" s="221"/>
      <c r="I16" s="221" t="s">
        <v>46</v>
      </c>
      <c r="J16" s="221" t="s">
        <v>59</v>
      </c>
      <c r="K16" s="221">
        <v>300</v>
      </c>
      <c r="L16" s="221" t="s">
        <v>34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 t="s">
        <v>976</v>
      </c>
      <c r="T16" s="221" t="s">
        <v>896</v>
      </c>
      <c r="U16" s="221" t="s">
        <v>1022</v>
      </c>
      <c r="V16" s="221" t="s">
        <v>32</v>
      </c>
      <c r="W16" s="221" t="s">
        <v>894</v>
      </c>
      <c r="X16" s="221" t="s">
        <v>46</v>
      </c>
      <c r="Y16" s="221" t="s">
        <v>1023</v>
      </c>
      <c r="Z16" s="221" t="s">
        <v>986</v>
      </c>
      <c r="AA16" s="221">
        <v>5</v>
      </c>
      <c r="AB16" s="221" t="s">
        <v>987</v>
      </c>
      <c r="AC16" s="221">
        <v>500</v>
      </c>
      <c r="AD16" s="221" t="s">
        <v>116</v>
      </c>
      <c r="AE16" s="221"/>
    </row>
    <row r="17" spans="1:31" ht="15" customHeight="1" x14ac:dyDescent="0.25">
      <c r="A17" s="221" t="s">
        <v>653</v>
      </c>
      <c r="B17" s="221" t="s">
        <v>143</v>
      </c>
      <c r="C17" s="221">
        <v>6.7000000000000004E-2</v>
      </c>
      <c r="D17" s="221" t="s">
        <v>111</v>
      </c>
      <c r="E17" s="221">
        <v>10</v>
      </c>
      <c r="F17" s="221" t="s">
        <v>93</v>
      </c>
      <c r="G17" s="221"/>
      <c r="H17" s="221"/>
      <c r="I17" s="221" t="s">
        <v>32</v>
      </c>
      <c r="J17" s="221" t="s">
        <v>59</v>
      </c>
      <c r="K17" s="221">
        <v>1500</v>
      </c>
      <c r="L17" s="221" t="s">
        <v>48</v>
      </c>
      <c r="M17" s="221" t="s">
        <v>102</v>
      </c>
      <c r="N17" s="221" t="s">
        <v>52</v>
      </c>
      <c r="O17" s="221" t="s">
        <v>53</v>
      </c>
      <c r="P17" s="221" t="s">
        <v>66</v>
      </c>
      <c r="Q17" s="221" t="s">
        <v>42</v>
      </c>
      <c r="R17" s="221" t="s">
        <v>113</v>
      </c>
      <c r="S17" s="221"/>
      <c r="T17" s="221">
        <v>0</v>
      </c>
      <c r="U17" s="221" t="s">
        <v>632</v>
      </c>
      <c r="V17" s="221" t="s">
        <v>32</v>
      </c>
      <c r="W17" s="221">
        <v>0.01</v>
      </c>
      <c r="X17" s="221" t="s">
        <v>46</v>
      </c>
      <c r="Y17" s="221" t="s">
        <v>640</v>
      </c>
      <c r="Z17" s="221" t="s">
        <v>641</v>
      </c>
      <c r="AA17" s="221">
        <v>20</v>
      </c>
      <c r="AB17" s="221" t="s">
        <v>491</v>
      </c>
      <c r="AC17" s="221">
        <v>214</v>
      </c>
      <c r="AD17" s="221" t="s">
        <v>116</v>
      </c>
      <c r="AE17" s="221"/>
    </row>
    <row r="18" spans="1:31" ht="15" customHeight="1" x14ac:dyDescent="0.25">
      <c r="A18" s="223" t="s">
        <v>337</v>
      </c>
      <c r="B18" s="223" t="s">
        <v>143</v>
      </c>
      <c r="C18" s="223">
        <v>8.5000000000000006E-2</v>
      </c>
      <c r="D18" s="223" t="s">
        <v>109</v>
      </c>
      <c r="E18" s="223">
        <v>10</v>
      </c>
      <c r="F18" s="223" t="s">
        <v>93</v>
      </c>
      <c r="G18" s="223"/>
      <c r="H18" s="223"/>
      <c r="I18" s="223" t="s">
        <v>32</v>
      </c>
      <c r="J18" s="223" t="s">
        <v>59</v>
      </c>
      <c r="K18" s="223">
        <v>900</v>
      </c>
      <c r="L18" s="223" t="s">
        <v>48</v>
      </c>
      <c r="M18" s="223" t="s">
        <v>102</v>
      </c>
      <c r="N18" s="223" t="s">
        <v>39</v>
      </c>
      <c r="O18" s="223" t="s">
        <v>85</v>
      </c>
      <c r="P18" s="223" t="s">
        <v>66</v>
      </c>
      <c r="Q18" s="223" t="s">
        <v>42</v>
      </c>
      <c r="R18" s="223" t="s">
        <v>113</v>
      </c>
      <c r="S18" s="223">
        <v>5</v>
      </c>
      <c r="T18" s="223">
        <v>5</v>
      </c>
      <c r="U18" s="223" t="s">
        <v>322</v>
      </c>
      <c r="V18" s="223" t="s">
        <v>32</v>
      </c>
      <c r="W18" s="223">
        <v>0.01</v>
      </c>
      <c r="X18" s="223" t="s">
        <v>32</v>
      </c>
      <c r="Y18" s="223" t="s">
        <v>323</v>
      </c>
      <c r="Z18" s="223" t="s">
        <v>324</v>
      </c>
      <c r="AA18" s="223">
        <v>2</v>
      </c>
      <c r="AB18" s="223" t="s">
        <v>325</v>
      </c>
      <c r="AC18" s="223">
        <v>842</v>
      </c>
      <c r="AD18" s="223" t="s">
        <v>116</v>
      </c>
      <c r="AE18" s="223"/>
    </row>
    <row r="19" spans="1:31" ht="15" customHeight="1" x14ac:dyDescent="0.25">
      <c r="A19" s="221" t="s">
        <v>440</v>
      </c>
      <c r="B19" s="221" t="s">
        <v>143</v>
      </c>
      <c r="C19" s="221"/>
      <c r="D19" s="221"/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600</v>
      </c>
      <c r="L19" s="221" t="s">
        <v>35</v>
      </c>
      <c r="M19" s="221" t="s">
        <v>102</v>
      </c>
      <c r="N19" s="221" t="s">
        <v>78</v>
      </c>
      <c r="O19" s="221" t="s">
        <v>85</v>
      </c>
      <c r="P19" s="221" t="s">
        <v>66</v>
      </c>
      <c r="Q19" s="221" t="s">
        <v>42</v>
      </c>
      <c r="R19" s="221" t="s">
        <v>113</v>
      </c>
      <c r="S19" s="221"/>
      <c r="T19" s="221"/>
      <c r="U19" s="221"/>
      <c r="V19" s="221" t="s">
        <v>32</v>
      </c>
      <c r="W19" s="221">
        <v>5.0000000000000001E-3</v>
      </c>
      <c r="X19" s="221" t="s">
        <v>32</v>
      </c>
      <c r="Y19" s="221" t="s">
        <v>441</v>
      </c>
      <c r="Z19" s="221" t="s">
        <v>442</v>
      </c>
      <c r="AA19" s="221">
        <v>20</v>
      </c>
      <c r="AB19" s="221"/>
      <c r="AC19" s="221">
        <v>850</v>
      </c>
      <c r="AD19" s="221" t="s">
        <v>117</v>
      </c>
      <c r="AE19" s="221"/>
    </row>
    <row r="20" spans="1:31" ht="15" customHeight="1" x14ac:dyDescent="0.25">
      <c r="A20" s="221" t="s">
        <v>809</v>
      </c>
      <c r="B20" s="221" t="s">
        <v>143</v>
      </c>
      <c r="C20" s="221">
        <v>0.12</v>
      </c>
      <c r="D20" s="221" t="s">
        <v>109</v>
      </c>
      <c r="E20" s="221"/>
      <c r="F20" s="221" t="s">
        <v>93</v>
      </c>
      <c r="G20" s="221" t="s">
        <v>810</v>
      </c>
      <c r="H20" s="221"/>
      <c r="I20" s="221" t="s">
        <v>46</v>
      </c>
      <c r="J20" s="221" t="s">
        <v>59</v>
      </c>
      <c r="K20" s="221">
        <v>300</v>
      </c>
      <c r="L20" s="221" t="s">
        <v>35</v>
      </c>
      <c r="M20" s="221" t="s">
        <v>102</v>
      </c>
      <c r="N20" s="221" t="s">
        <v>52</v>
      </c>
      <c r="O20" s="221" t="s">
        <v>53</v>
      </c>
      <c r="P20" s="221" t="s">
        <v>77</v>
      </c>
      <c r="Q20" s="221" t="s">
        <v>42</v>
      </c>
      <c r="R20" s="221" t="s">
        <v>113</v>
      </c>
      <c r="S20" s="221"/>
      <c r="T20" s="221"/>
      <c r="U20" s="221" t="s">
        <v>165</v>
      </c>
      <c r="V20" s="221" t="s">
        <v>32</v>
      </c>
      <c r="W20" s="221">
        <v>0.01</v>
      </c>
      <c r="X20" s="221" t="s">
        <v>46</v>
      </c>
      <c r="Y20" s="221" t="s">
        <v>341</v>
      </c>
      <c r="Z20" s="221" t="s">
        <v>811</v>
      </c>
      <c r="AA20" s="221">
        <v>0.5</v>
      </c>
      <c r="AB20" s="221" t="s">
        <v>812</v>
      </c>
      <c r="AC20" s="221">
        <v>700</v>
      </c>
      <c r="AD20" s="221" t="s">
        <v>117</v>
      </c>
      <c r="AE20" s="221"/>
    </row>
    <row r="21" spans="1:31" ht="15" customHeight="1" x14ac:dyDescent="0.25">
      <c r="A21" s="221" t="s">
        <v>809</v>
      </c>
      <c r="B21" s="221" t="s">
        <v>143</v>
      </c>
      <c r="C21" s="221">
        <v>0.12</v>
      </c>
      <c r="D21" s="221" t="s">
        <v>109</v>
      </c>
      <c r="E21" s="221"/>
      <c r="F21" s="221" t="s">
        <v>93</v>
      </c>
      <c r="G21" s="221" t="s">
        <v>810</v>
      </c>
      <c r="H21" s="221"/>
      <c r="I21" s="221" t="s">
        <v>46</v>
      </c>
      <c r="J21" s="221" t="s">
        <v>59</v>
      </c>
      <c r="K21" s="221">
        <v>300</v>
      </c>
      <c r="L21" s="221" t="s">
        <v>35</v>
      </c>
      <c r="M21" s="221" t="s">
        <v>102</v>
      </c>
      <c r="N21" s="221" t="s">
        <v>52</v>
      </c>
      <c r="O21" s="221" t="s">
        <v>53</v>
      </c>
      <c r="P21" s="221" t="s">
        <v>77</v>
      </c>
      <c r="Q21" s="221" t="s">
        <v>42</v>
      </c>
      <c r="R21" s="221" t="s">
        <v>113</v>
      </c>
      <c r="S21" s="221"/>
      <c r="T21" s="221"/>
      <c r="U21" s="221" t="s">
        <v>165</v>
      </c>
      <c r="V21" s="221" t="s">
        <v>32</v>
      </c>
      <c r="W21" s="221">
        <v>0.01</v>
      </c>
      <c r="X21" s="221" t="s">
        <v>46</v>
      </c>
      <c r="Y21" s="221" t="s">
        <v>341</v>
      </c>
      <c r="Z21" s="221" t="s">
        <v>811</v>
      </c>
      <c r="AA21" s="221">
        <v>0.5</v>
      </c>
      <c r="AB21" s="221" t="s">
        <v>812</v>
      </c>
      <c r="AC21" s="221">
        <v>700</v>
      </c>
      <c r="AD21" s="221" t="s">
        <v>117</v>
      </c>
      <c r="AE21" s="221"/>
    </row>
    <row r="22" spans="1:31" ht="15" customHeight="1" x14ac:dyDescent="0.25">
      <c r="A22" s="221" t="s">
        <v>618</v>
      </c>
      <c r="B22" s="221" t="s">
        <v>143</v>
      </c>
      <c r="C22" s="221">
        <v>5.7700000000000001E-2</v>
      </c>
      <c r="D22" s="221" t="s">
        <v>110</v>
      </c>
      <c r="E22" s="221">
        <v>10</v>
      </c>
      <c r="F22" s="221" t="s">
        <v>93</v>
      </c>
      <c r="G22" s="221"/>
      <c r="H22" s="221"/>
      <c r="I22" s="221" t="s">
        <v>46</v>
      </c>
      <c r="J22" s="221" t="s">
        <v>47</v>
      </c>
      <c r="K22" s="221">
        <v>60</v>
      </c>
      <c r="L22" s="221" t="s">
        <v>34</v>
      </c>
      <c r="M22" s="221" t="s">
        <v>102</v>
      </c>
      <c r="N22" s="221" t="s">
        <v>52</v>
      </c>
      <c r="O22" s="221" t="s">
        <v>53</v>
      </c>
      <c r="P22" s="221" t="s">
        <v>66</v>
      </c>
      <c r="Q22" s="221"/>
      <c r="R22" s="221" t="s">
        <v>113</v>
      </c>
      <c r="S22" s="221">
        <v>0</v>
      </c>
      <c r="T22" s="221"/>
      <c r="U22" s="221" t="s">
        <v>165</v>
      </c>
      <c r="V22" s="221" t="s">
        <v>32</v>
      </c>
      <c r="W22" s="221">
        <v>5.0000000000000001E-3</v>
      </c>
      <c r="X22" s="221" t="s">
        <v>46</v>
      </c>
      <c r="Y22" s="221" t="s">
        <v>619</v>
      </c>
      <c r="Z22" s="221" t="s">
        <v>620</v>
      </c>
      <c r="AA22" s="221">
        <v>5</v>
      </c>
      <c r="AB22" s="221" t="s">
        <v>621</v>
      </c>
      <c r="AC22" s="221">
        <v>495</v>
      </c>
      <c r="AD22" s="221" t="s">
        <v>118</v>
      </c>
      <c r="AE22" s="221"/>
    </row>
    <row r="23" spans="1:31" ht="15" customHeight="1" x14ac:dyDescent="0.25">
      <c r="A23" s="221" t="s">
        <v>311</v>
      </c>
      <c r="B23" s="221" t="s">
        <v>143</v>
      </c>
      <c r="C23" s="221">
        <v>0.09</v>
      </c>
      <c r="D23" s="221" t="s">
        <v>111</v>
      </c>
      <c r="E23" s="221">
        <v>10</v>
      </c>
      <c r="F23" s="221" t="s">
        <v>93</v>
      </c>
      <c r="G23" s="221"/>
      <c r="H23" s="221"/>
      <c r="I23" s="221" t="s">
        <v>46</v>
      </c>
      <c r="J23" s="221" t="s">
        <v>59</v>
      </c>
      <c r="K23" s="221">
        <v>180</v>
      </c>
      <c r="L23" s="221" t="s">
        <v>315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 t="s">
        <v>42</v>
      </c>
      <c r="R23" s="221" t="s">
        <v>113</v>
      </c>
      <c r="S23" s="221">
        <v>6</v>
      </c>
      <c r="T23" s="221"/>
      <c r="U23" s="221"/>
      <c r="V23" s="221" t="s">
        <v>32</v>
      </c>
      <c r="W23" s="221">
        <v>5.0000000000000001E-3</v>
      </c>
      <c r="X23" s="221"/>
      <c r="Y23" s="221" t="s">
        <v>316</v>
      </c>
      <c r="Z23" s="221" t="s">
        <v>220</v>
      </c>
      <c r="AA23" s="221">
        <v>5</v>
      </c>
      <c r="AB23" s="221"/>
      <c r="AC23" s="221"/>
      <c r="AD23" s="221"/>
      <c r="AE23" s="221"/>
    </row>
    <row r="24" spans="1:31" ht="15" customHeight="1" x14ac:dyDescent="0.25">
      <c r="A24" s="221" t="s">
        <v>1116</v>
      </c>
      <c r="B24" s="221" t="s">
        <v>143</v>
      </c>
      <c r="C24" s="221">
        <v>0.108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900</v>
      </c>
      <c r="L24" s="221" t="s">
        <v>48</v>
      </c>
      <c r="M24" s="221" t="s">
        <v>102</v>
      </c>
      <c r="N24" s="221" t="s">
        <v>52</v>
      </c>
      <c r="O24" s="221" t="s">
        <v>53</v>
      </c>
      <c r="P24" s="221" t="s">
        <v>66</v>
      </c>
      <c r="Q24" s="221" t="s">
        <v>42</v>
      </c>
      <c r="R24" s="221" t="s">
        <v>113</v>
      </c>
      <c r="S24" s="221"/>
      <c r="T24" s="221"/>
      <c r="U24" s="221" t="s">
        <v>1117</v>
      </c>
      <c r="V24" s="221" t="s">
        <v>32</v>
      </c>
      <c r="W24" s="221"/>
      <c r="X24" s="221" t="s">
        <v>32</v>
      </c>
      <c r="Y24" s="221"/>
      <c r="Z24" s="221"/>
      <c r="AA24" s="221">
        <v>3</v>
      </c>
      <c r="AB24" s="221"/>
      <c r="AC24" s="221"/>
      <c r="AD24" s="221"/>
      <c r="AE24" s="221"/>
    </row>
    <row r="25" spans="1:31" ht="15" customHeight="1" x14ac:dyDescent="0.25">
      <c r="A25" s="221" t="s">
        <v>470</v>
      </c>
      <c r="B25" s="221" t="s">
        <v>143</v>
      </c>
      <c r="C25" s="221">
        <v>0.155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300</v>
      </c>
      <c r="L25" s="221" t="s">
        <v>34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>
        <v>6</v>
      </c>
      <c r="T25" s="221"/>
      <c r="U25" s="221"/>
      <c r="V25" s="221" t="s">
        <v>32</v>
      </c>
      <c r="W25" s="221">
        <v>0.01</v>
      </c>
      <c r="X25" s="221" t="s">
        <v>46</v>
      </c>
      <c r="Y25" s="221" t="s">
        <v>474</v>
      </c>
      <c r="Z25" s="221" t="s">
        <v>220</v>
      </c>
      <c r="AA25" s="221">
        <v>1</v>
      </c>
      <c r="AB25" s="221" t="s">
        <v>475</v>
      </c>
      <c r="AC25" s="221">
        <v>490</v>
      </c>
      <c r="AD25" s="221" t="s">
        <v>117</v>
      </c>
      <c r="AE25" s="221"/>
    </row>
    <row r="26" spans="1:31" ht="15" customHeight="1" x14ac:dyDescent="0.25">
      <c r="A26" s="221" t="s">
        <v>862</v>
      </c>
      <c r="B26" s="221" t="s">
        <v>143</v>
      </c>
      <c r="C26" s="221">
        <v>0.4</v>
      </c>
      <c r="D26" s="221" t="s">
        <v>845</v>
      </c>
      <c r="E26" s="221">
        <v>10</v>
      </c>
      <c r="F26" s="221" t="s">
        <v>93</v>
      </c>
      <c r="G26" s="221"/>
      <c r="H26" s="221"/>
      <c r="I26" s="221" t="s">
        <v>415</v>
      </c>
      <c r="J26" s="221" t="s">
        <v>823</v>
      </c>
      <c r="K26" s="221">
        <v>300</v>
      </c>
      <c r="L26" s="221"/>
      <c r="M26" s="221" t="s">
        <v>102</v>
      </c>
      <c r="N26" s="221" t="s">
        <v>837</v>
      </c>
      <c r="O26" s="221" t="s">
        <v>838</v>
      </c>
      <c r="P26" s="221" t="s">
        <v>834</v>
      </c>
      <c r="Q26" s="221" t="s">
        <v>42</v>
      </c>
      <c r="R26" s="221" t="s">
        <v>839</v>
      </c>
      <c r="S26" s="221"/>
      <c r="T26" s="221"/>
      <c r="U26" s="221" t="s">
        <v>165</v>
      </c>
      <c r="V26" s="221" t="s">
        <v>826</v>
      </c>
      <c r="W26" s="221" t="s">
        <v>397</v>
      </c>
      <c r="X26" s="221" t="s">
        <v>415</v>
      </c>
      <c r="Y26" s="221" t="s">
        <v>846</v>
      </c>
      <c r="Z26" s="221" t="s">
        <v>847</v>
      </c>
      <c r="AA26" s="221">
        <v>10</v>
      </c>
      <c r="AB26" s="221" t="s">
        <v>842</v>
      </c>
      <c r="AC26" s="221">
        <v>400</v>
      </c>
      <c r="AD26" s="221" t="s">
        <v>830</v>
      </c>
      <c r="AE26" s="221"/>
    </row>
    <row r="27" spans="1:31" ht="15" customHeight="1" x14ac:dyDescent="0.25">
      <c r="A27" s="221" t="s">
        <v>280</v>
      </c>
      <c r="B27" s="221" t="s">
        <v>143</v>
      </c>
      <c r="C27" s="221">
        <v>0.10345</v>
      </c>
      <c r="D27" s="221" t="s">
        <v>241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120</v>
      </c>
      <c r="L27" s="221" t="s">
        <v>34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3.9999999999995595E-3</v>
      </c>
      <c r="T27" s="221"/>
      <c r="U27" s="221" t="s">
        <v>272</v>
      </c>
      <c r="V27" s="221" t="s">
        <v>32</v>
      </c>
      <c r="W27" s="221">
        <v>3.0000000000000001E-3</v>
      </c>
      <c r="X27" s="221" t="s">
        <v>46</v>
      </c>
      <c r="Y27" s="221" t="s">
        <v>243</v>
      </c>
      <c r="Z27" s="221" t="s">
        <v>244</v>
      </c>
      <c r="AA27" s="221">
        <v>1</v>
      </c>
      <c r="AB27" s="221" t="s">
        <v>245</v>
      </c>
      <c r="AC27" s="221">
        <v>460</v>
      </c>
      <c r="AD27" s="221" t="s">
        <v>78</v>
      </c>
      <c r="AE27" s="221" t="s">
        <v>246</v>
      </c>
    </row>
    <row r="28" spans="1:31" ht="15" customHeight="1" x14ac:dyDescent="0.25">
      <c r="A28" s="221" t="s">
        <v>1216</v>
      </c>
      <c r="B28" s="221" t="s">
        <v>143</v>
      </c>
      <c r="C28" s="221">
        <v>0.104</v>
      </c>
      <c r="D28" s="221" t="s">
        <v>110</v>
      </c>
      <c r="E28" s="221">
        <v>10</v>
      </c>
      <c r="F28" s="221" t="s">
        <v>93</v>
      </c>
      <c r="G28" s="221"/>
      <c r="H28" s="221"/>
      <c r="I28" s="221" t="s">
        <v>32</v>
      </c>
      <c r="J28" s="221" t="s">
        <v>59</v>
      </c>
      <c r="K28" s="221">
        <v>600</v>
      </c>
      <c r="L28" s="221" t="s">
        <v>35</v>
      </c>
      <c r="M28" s="221" t="s">
        <v>102</v>
      </c>
      <c r="N28" s="221" t="s">
        <v>52</v>
      </c>
      <c r="O28" s="221" t="s">
        <v>85</v>
      </c>
      <c r="P28" s="221" t="s">
        <v>66</v>
      </c>
      <c r="Q28" s="221" t="s">
        <v>42</v>
      </c>
      <c r="R28" s="221" t="s">
        <v>113</v>
      </c>
      <c r="S28" s="221">
        <v>-0.03</v>
      </c>
      <c r="T28" s="221">
        <v>0.28999999999999998</v>
      </c>
      <c r="U28" s="221" t="s">
        <v>1242</v>
      </c>
      <c r="V28" s="221" t="s">
        <v>32</v>
      </c>
      <c r="W28" s="221">
        <v>5.0000000000000001E-3</v>
      </c>
      <c r="X28" s="221" t="s">
        <v>32</v>
      </c>
      <c r="Y28" s="221" t="s">
        <v>1221</v>
      </c>
      <c r="Z28" s="221" t="s">
        <v>1222</v>
      </c>
      <c r="AA28" s="221">
        <v>5</v>
      </c>
      <c r="AB28" s="221" t="s">
        <v>216</v>
      </c>
      <c r="AC28" s="221">
        <v>842</v>
      </c>
      <c r="AD28" s="221" t="s">
        <v>116</v>
      </c>
      <c r="AE28" s="221"/>
    </row>
    <row r="29" spans="1:31" ht="15" customHeight="1" x14ac:dyDescent="0.25">
      <c r="A29" s="221" t="s">
        <v>777</v>
      </c>
      <c r="B29" s="221" t="s">
        <v>143</v>
      </c>
      <c r="C29" s="221">
        <v>7.1999999999999995E-2</v>
      </c>
      <c r="D29" s="221" t="s">
        <v>111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900</v>
      </c>
      <c r="L29" s="221" t="s">
        <v>48</v>
      </c>
      <c r="M29" s="221" t="s">
        <v>102</v>
      </c>
      <c r="N29" s="221" t="s">
        <v>52</v>
      </c>
      <c r="O29" s="221" t="s">
        <v>53</v>
      </c>
      <c r="P29" s="221" t="s">
        <v>66</v>
      </c>
      <c r="Q29" s="221" t="s">
        <v>42</v>
      </c>
      <c r="R29" s="221" t="s">
        <v>113</v>
      </c>
      <c r="S29" s="221"/>
      <c r="T29" s="221"/>
      <c r="U29" s="221"/>
      <c r="V29" s="221" t="s">
        <v>32</v>
      </c>
      <c r="W29" s="221">
        <v>5.0000000000000001E-3</v>
      </c>
      <c r="X29" s="221" t="s">
        <v>46</v>
      </c>
      <c r="Y29" s="221" t="s">
        <v>781</v>
      </c>
      <c r="Z29" s="221" t="s">
        <v>220</v>
      </c>
      <c r="AA29" s="221">
        <v>5</v>
      </c>
      <c r="AB29" s="221" t="s">
        <v>782</v>
      </c>
      <c r="AC29" s="221">
        <v>500</v>
      </c>
      <c r="AD29" s="221" t="s">
        <v>116</v>
      </c>
      <c r="AE29" s="221"/>
    </row>
    <row r="30" spans="1:31" ht="15" customHeight="1" x14ac:dyDescent="0.25">
      <c r="A30" s="221" t="s">
        <v>899</v>
      </c>
      <c r="B30" s="221" t="s">
        <v>143</v>
      </c>
      <c r="C30" s="221">
        <v>0.09</v>
      </c>
      <c r="D30" s="221" t="s">
        <v>900</v>
      </c>
      <c r="E30" s="221">
        <v>10</v>
      </c>
      <c r="F30" s="221" t="s">
        <v>901</v>
      </c>
      <c r="G30" s="221"/>
      <c r="H30" s="221"/>
      <c r="I30" s="221" t="s">
        <v>902</v>
      </c>
      <c r="J30" s="221" t="s">
        <v>59</v>
      </c>
      <c r="K30" s="221">
        <v>300</v>
      </c>
      <c r="L30" s="221" t="s">
        <v>34</v>
      </c>
      <c r="M30" s="221" t="s">
        <v>102</v>
      </c>
      <c r="N30" s="221" t="s">
        <v>52</v>
      </c>
      <c r="O30" s="221" t="s">
        <v>904</v>
      </c>
      <c r="P30" s="221" t="s">
        <v>911</v>
      </c>
      <c r="Q30" s="221" t="s">
        <v>42</v>
      </c>
      <c r="R30" s="221" t="s">
        <v>113</v>
      </c>
      <c r="S30" s="221"/>
      <c r="T30" s="221"/>
      <c r="U30" s="221"/>
      <c r="V30" s="221" t="s">
        <v>905</v>
      </c>
      <c r="W30" s="221">
        <v>0.01</v>
      </c>
      <c r="X30" s="221" t="s">
        <v>906</v>
      </c>
      <c r="Y30" s="221" t="s">
        <v>912</v>
      </c>
      <c r="Z30" s="221" t="s">
        <v>220</v>
      </c>
      <c r="AA30" s="221">
        <v>5</v>
      </c>
      <c r="AB30" s="221" t="s">
        <v>909</v>
      </c>
      <c r="AC30" s="221">
        <v>402</v>
      </c>
      <c r="AD30" s="221"/>
      <c r="AE30" s="221"/>
    </row>
    <row r="31" spans="1:31" ht="15" customHeight="1" x14ac:dyDescent="0.25">
      <c r="A31" s="221" t="s">
        <v>480</v>
      </c>
      <c r="B31" s="221" t="s">
        <v>143</v>
      </c>
      <c r="C31" s="221">
        <v>0.104</v>
      </c>
      <c r="D31" s="221" t="s">
        <v>111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120</v>
      </c>
      <c r="L31" s="221" t="s">
        <v>34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/>
      <c r="T31" s="221"/>
      <c r="U31" s="221"/>
      <c r="V31" s="221" t="s">
        <v>32</v>
      </c>
      <c r="W31" s="221">
        <v>0.01</v>
      </c>
      <c r="X31" s="221" t="s">
        <v>32</v>
      </c>
      <c r="Y31" s="221" t="s">
        <v>481</v>
      </c>
      <c r="Z31" s="221" t="s">
        <v>220</v>
      </c>
      <c r="AA31" s="221">
        <v>5</v>
      </c>
      <c r="AB31" s="221" t="s">
        <v>482</v>
      </c>
      <c r="AC31" s="221">
        <v>370</v>
      </c>
      <c r="AD31" s="221"/>
      <c r="AE31" s="221"/>
    </row>
    <row r="32" spans="1:31" ht="15" customHeight="1" x14ac:dyDescent="0.25">
      <c r="A32" s="221" t="s">
        <v>1247</v>
      </c>
      <c r="B32" s="221" t="s">
        <v>143</v>
      </c>
      <c r="C32" s="221">
        <v>9.0999999999999998E-2</v>
      </c>
      <c r="D32" s="221" t="s">
        <v>110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60</v>
      </c>
      <c r="L32" s="221" t="s">
        <v>34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>
        <v>0</v>
      </c>
      <c r="T32" s="221"/>
      <c r="U32" s="221" t="s">
        <v>917</v>
      </c>
      <c r="V32" s="221" t="s">
        <v>32</v>
      </c>
      <c r="W32" s="221">
        <v>0.01</v>
      </c>
      <c r="X32" s="221" t="s">
        <v>46</v>
      </c>
      <c r="Y32" s="221" t="s">
        <v>295</v>
      </c>
      <c r="Z32" s="221" t="s">
        <v>718</v>
      </c>
      <c r="AA32" s="221">
        <v>5</v>
      </c>
      <c r="AB32" s="221" t="s">
        <v>526</v>
      </c>
      <c r="AC32" s="221">
        <v>425</v>
      </c>
      <c r="AD32" s="221" t="s">
        <v>117</v>
      </c>
      <c r="AE32" s="221"/>
    </row>
    <row r="33" spans="1:31" ht="15" customHeight="1" x14ac:dyDescent="0.25">
      <c r="A33" s="221" t="s">
        <v>338</v>
      </c>
      <c r="B33" s="221" t="s">
        <v>143</v>
      </c>
      <c r="C33" s="221">
        <v>0.18099999999999999</v>
      </c>
      <c r="D33" s="221" t="s">
        <v>111</v>
      </c>
      <c r="E33" s="221">
        <v>10</v>
      </c>
      <c r="F33" s="221" t="s">
        <v>96</v>
      </c>
      <c r="G33" s="221"/>
      <c r="H33" s="221"/>
      <c r="I33" s="221" t="s">
        <v>32</v>
      </c>
      <c r="J33" s="221" t="s">
        <v>59</v>
      </c>
      <c r="K33" s="221">
        <v>3</v>
      </c>
      <c r="L33" s="221" t="s">
        <v>339</v>
      </c>
      <c r="M33" s="221" t="s">
        <v>102</v>
      </c>
      <c r="N33" s="221" t="s">
        <v>52</v>
      </c>
      <c r="O33" s="221" t="s">
        <v>53</v>
      </c>
      <c r="P33" s="221" t="s">
        <v>66</v>
      </c>
      <c r="Q33" s="221" t="s">
        <v>42</v>
      </c>
      <c r="R33" s="221" t="s">
        <v>113</v>
      </c>
      <c r="S33" s="221">
        <v>0</v>
      </c>
      <c r="T33" s="221"/>
      <c r="U33" s="221" t="s">
        <v>165</v>
      </c>
      <c r="V33" s="221" t="s">
        <v>46</v>
      </c>
      <c r="W33" s="221"/>
      <c r="X33" s="221"/>
      <c r="Y33" s="221" t="s">
        <v>341</v>
      </c>
      <c r="Z33" s="221" t="s">
        <v>342</v>
      </c>
      <c r="AA33" s="221">
        <v>2</v>
      </c>
      <c r="AB33" s="221" t="s">
        <v>343</v>
      </c>
      <c r="AC33" s="221">
        <v>523</v>
      </c>
      <c r="AD33" s="221" t="s">
        <v>116</v>
      </c>
      <c r="AE33" s="221"/>
    </row>
    <row r="34" spans="1:31" ht="15" customHeight="1" x14ac:dyDescent="0.25">
      <c r="A34" s="221" t="s">
        <v>289</v>
      </c>
      <c r="B34" s="221" t="s">
        <v>143</v>
      </c>
      <c r="C34" s="221">
        <v>0.108</v>
      </c>
      <c r="D34" s="221" t="s">
        <v>290</v>
      </c>
      <c r="E34" s="221">
        <v>10</v>
      </c>
      <c r="F34" s="221" t="s">
        <v>93</v>
      </c>
      <c r="G34" s="221"/>
      <c r="H34" s="221"/>
      <c r="I34" s="221" t="s">
        <v>32</v>
      </c>
      <c r="J34" s="221" t="s">
        <v>59</v>
      </c>
      <c r="K34" s="221">
        <v>360</v>
      </c>
      <c r="L34" s="221" t="s">
        <v>35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/>
      <c r="T34" s="221"/>
      <c r="U34" s="221"/>
      <c r="V34" s="221" t="s">
        <v>32</v>
      </c>
      <c r="W34" s="221">
        <v>5.0000000000000001E-3</v>
      </c>
      <c r="X34" s="221" t="s">
        <v>46</v>
      </c>
      <c r="Y34" s="221" t="s">
        <v>293</v>
      </c>
      <c r="Z34" s="221"/>
      <c r="AA34" s="221">
        <v>1</v>
      </c>
      <c r="AB34" s="221" t="s">
        <v>127</v>
      </c>
      <c r="AC34" s="221"/>
      <c r="AD34" s="221" t="s">
        <v>117</v>
      </c>
      <c r="AE34" s="221"/>
    </row>
    <row r="35" spans="1:31" ht="15" customHeight="1" x14ac:dyDescent="0.25">
      <c r="A35" s="221" t="s">
        <v>808</v>
      </c>
      <c r="B35" s="221" t="s">
        <v>143</v>
      </c>
      <c r="C35" s="224">
        <v>0.11197142857142854</v>
      </c>
      <c r="D35" s="221" t="s">
        <v>111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300</v>
      </c>
      <c r="L35" s="221" t="s">
        <v>48</v>
      </c>
      <c r="M35" s="221" t="s">
        <v>102</v>
      </c>
      <c r="N35" s="221" t="s">
        <v>39</v>
      </c>
      <c r="O35" s="221" t="s">
        <v>85</v>
      </c>
      <c r="P35" s="221" t="s">
        <v>66</v>
      </c>
      <c r="Q35" s="221" t="s">
        <v>42</v>
      </c>
      <c r="R35" s="221" t="s">
        <v>100</v>
      </c>
      <c r="S35" s="221">
        <v>0.18</v>
      </c>
      <c r="T35" s="221">
        <v>1.1499999999999999</v>
      </c>
      <c r="U35" s="221" t="s">
        <v>664</v>
      </c>
      <c r="V35" s="221" t="s">
        <v>46</v>
      </c>
      <c r="W35" s="221" t="s">
        <v>787</v>
      </c>
      <c r="X35" s="221" t="s">
        <v>32</v>
      </c>
      <c r="Y35" s="221" t="s">
        <v>788</v>
      </c>
      <c r="Z35" s="221" t="s">
        <v>789</v>
      </c>
      <c r="AA35" s="221">
        <v>5</v>
      </c>
      <c r="AB35" s="221" t="s">
        <v>790</v>
      </c>
      <c r="AC35" s="221">
        <v>942</v>
      </c>
      <c r="AD35" s="221" t="s">
        <v>116</v>
      </c>
      <c r="AE35" s="221"/>
    </row>
    <row r="36" spans="1:31" ht="15" customHeight="1" x14ac:dyDescent="0.25">
      <c r="A36" s="221" t="s">
        <v>1158</v>
      </c>
      <c r="B36" s="221" t="s">
        <v>143</v>
      </c>
      <c r="C36" s="221">
        <v>0.104</v>
      </c>
      <c r="D36" s="221" t="s">
        <v>109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70</v>
      </c>
      <c r="K36" s="221">
        <v>60</v>
      </c>
      <c r="L36" s="221" t="s">
        <v>34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>
        <v>2</v>
      </c>
      <c r="T36" s="221"/>
      <c r="U36" s="221" t="s">
        <v>1156</v>
      </c>
      <c r="V36" s="221" t="s">
        <v>32</v>
      </c>
      <c r="W36" s="221">
        <v>0.01</v>
      </c>
      <c r="X36" s="221" t="s">
        <v>46</v>
      </c>
      <c r="Y36" s="221" t="s">
        <v>1142</v>
      </c>
      <c r="Z36" s="221" t="s">
        <v>1143</v>
      </c>
      <c r="AA36" s="221">
        <v>10</v>
      </c>
      <c r="AB36" s="221" t="s">
        <v>482</v>
      </c>
      <c r="AC36" s="221">
        <v>302</v>
      </c>
      <c r="AD36" s="221" t="s">
        <v>116</v>
      </c>
      <c r="AE36" s="221"/>
    </row>
    <row r="37" spans="1:31" ht="15" customHeight="1" x14ac:dyDescent="0.25">
      <c r="A37" s="221" t="s">
        <v>1318</v>
      </c>
      <c r="B37" s="221" t="s">
        <v>143</v>
      </c>
      <c r="C37" s="221">
        <v>0.09</v>
      </c>
      <c r="D37" s="221" t="s">
        <v>111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47</v>
      </c>
      <c r="K37" s="221">
        <v>120</v>
      </c>
      <c r="L37" s="221" t="s">
        <v>35</v>
      </c>
      <c r="M37" s="221" t="s">
        <v>102</v>
      </c>
      <c r="N37" s="221" t="s">
        <v>52</v>
      </c>
      <c r="O37" s="221" t="s">
        <v>53</v>
      </c>
      <c r="P37" s="221" t="s">
        <v>66</v>
      </c>
      <c r="Q37" s="221" t="s">
        <v>42</v>
      </c>
      <c r="R37" s="221" t="s">
        <v>113</v>
      </c>
      <c r="S37" s="221"/>
      <c r="T37" s="221"/>
      <c r="U37" s="221" t="s">
        <v>890</v>
      </c>
      <c r="V37" s="221" t="s">
        <v>32</v>
      </c>
      <c r="W37" s="221">
        <v>0.01</v>
      </c>
      <c r="X37" s="221" t="s">
        <v>46</v>
      </c>
      <c r="Y37" s="221" t="s">
        <v>1308</v>
      </c>
      <c r="Z37" s="221" t="s">
        <v>641</v>
      </c>
      <c r="AA37" s="221">
        <v>2</v>
      </c>
      <c r="AB37" s="221" t="s">
        <v>1309</v>
      </c>
      <c r="AC37" s="221">
        <v>600</v>
      </c>
      <c r="AD37" s="221" t="s">
        <v>116</v>
      </c>
      <c r="AE37" s="221"/>
    </row>
    <row r="38" spans="1:31" ht="15" customHeight="1" x14ac:dyDescent="0.25">
      <c r="A38" s="221" t="s">
        <v>1179</v>
      </c>
      <c r="B38" s="221" t="s">
        <v>143</v>
      </c>
      <c r="C38" s="221">
        <v>5.3999999999999999E-2</v>
      </c>
      <c r="D38" s="221" t="s">
        <v>109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300</v>
      </c>
      <c r="L38" s="221" t="s">
        <v>48</v>
      </c>
      <c r="M38" s="221" t="s">
        <v>102</v>
      </c>
      <c r="N38" s="221" t="s">
        <v>52</v>
      </c>
      <c r="O38" s="221" t="s">
        <v>53</v>
      </c>
      <c r="P38" s="221"/>
      <c r="Q38" s="221"/>
      <c r="R38" s="221"/>
      <c r="S38" s="221"/>
      <c r="T38" s="221"/>
      <c r="U38" s="221"/>
      <c r="V38" s="221" t="s">
        <v>32</v>
      </c>
      <c r="W38" s="221"/>
      <c r="X38" s="221"/>
      <c r="Y38" s="221"/>
      <c r="Z38" s="221"/>
      <c r="AA38" s="221"/>
      <c r="AB38" s="221"/>
      <c r="AC38" s="221"/>
      <c r="AD38" s="221"/>
      <c r="AE38" s="221"/>
    </row>
    <row r="39" spans="1:31" ht="15" customHeight="1" x14ac:dyDescent="0.25">
      <c r="A39" s="221" t="s">
        <v>1115</v>
      </c>
      <c r="B39" s="221" t="s">
        <v>143</v>
      </c>
      <c r="C39" s="221">
        <v>0.14599999999999999</v>
      </c>
      <c r="D39" s="221"/>
      <c r="E39" s="221">
        <v>10</v>
      </c>
      <c r="F39" s="221" t="s">
        <v>93</v>
      </c>
      <c r="G39" s="221"/>
      <c r="H39" s="221"/>
      <c r="I39" s="221"/>
      <c r="J39" s="221" t="s">
        <v>1109</v>
      </c>
      <c r="K39" s="221">
        <v>10</v>
      </c>
      <c r="L39" s="221" t="s">
        <v>1110</v>
      </c>
      <c r="M39" s="221" t="s">
        <v>102</v>
      </c>
      <c r="N39" s="221" t="s">
        <v>39</v>
      </c>
      <c r="O39" s="221" t="s">
        <v>89</v>
      </c>
      <c r="P39" s="221" t="s">
        <v>1112</v>
      </c>
      <c r="Q39" s="221"/>
      <c r="R39" s="221"/>
      <c r="S39" s="221"/>
      <c r="T39" s="221">
        <v>5</v>
      </c>
      <c r="U39" s="221"/>
      <c r="V39" s="221"/>
      <c r="W39" s="221"/>
      <c r="X39" s="221" t="s">
        <v>826</v>
      </c>
      <c r="Y39" s="221"/>
      <c r="Z39" s="221" t="s">
        <v>220</v>
      </c>
      <c r="AA39" s="221">
        <v>10</v>
      </c>
      <c r="AB39" s="221"/>
      <c r="AC39" s="221"/>
      <c r="AD39" s="221"/>
      <c r="AE39" s="221"/>
    </row>
    <row r="40" spans="1:31" ht="15" customHeight="1" x14ac:dyDescent="0.25">
      <c r="A40" s="221" t="s">
        <v>1282</v>
      </c>
      <c r="B40" s="221" t="s">
        <v>143</v>
      </c>
      <c r="C40" s="221">
        <v>9.2600000000000002E-2</v>
      </c>
      <c r="D40" s="221" t="s">
        <v>110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600</v>
      </c>
      <c r="L40" s="221" t="s">
        <v>35</v>
      </c>
      <c r="M40" s="221" t="s">
        <v>102</v>
      </c>
      <c r="N40" s="221" t="s">
        <v>52</v>
      </c>
      <c r="O40" s="221" t="s">
        <v>85</v>
      </c>
      <c r="P40" s="221" t="s">
        <v>66</v>
      </c>
      <c r="Q40" s="221" t="s">
        <v>42</v>
      </c>
      <c r="R40" s="221" t="s">
        <v>1284</v>
      </c>
      <c r="S40" s="221">
        <v>0.48</v>
      </c>
      <c r="T40" s="221">
        <v>0.90500000000000003</v>
      </c>
      <c r="U40" s="221" t="s">
        <v>1301</v>
      </c>
      <c r="V40" s="221" t="s">
        <v>32</v>
      </c>
      <c r="W40" s="221">
        <v>5.0000000000000001E-3</v>
      </c>
      <c r="X40" s="221" t="s">
        <v>32</v>
      </c>
      <c r="Y40" s="221" t="s">
        <v>1221</v>
      </c>
      <c r="Z40" s="221" t="s">
        <v>1222</v>
      </c>
      <c r="AA40" s="221">
        <v>5</v>
      </c>
      <c r="AB40" s="221" t="s">
        <v>216</v>
      </c>
      <c r="AC40" s="221">
        <v>842</v>
      </c>
      <c r="AD40" s="221" t="s">
        <v>116</v>
      </c>
      <c r="AE40" s="221"/>
    </row>
    <row r="41" spans="1:31" ht="15" customHeight="1" x14ac:dyDescent="0.25">
      <c r="A41" s="221" t="s">
        <v>1074</v>
      </c>
      <c r="B41" s="221" t="s">
        <v>143</v>
      </c>
      <c r="C41" s="221" t="s">
        <v>1070</v>
      </c>
      <c r="D41" s="221" t="s">
        <v>111</v>
      </c>
      <c r="E41" s="221" t="s">
        <v>1044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1200</v>
      </c>
      <c r="L41" s="221" t="s">
        <v>48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/>
      <c r="T41" s="221"/>
      <c r="U41" s="221" t="s">
        <v>165</v>
      </c>
      <c r="V41" s="221" t="s">
        <v>46</v>
      </c>
      <c r="W41" s="221"/>
      <c r="X41" s="221" t="s">
        <v>46</v>
      </c>
      <c r="Y41" s="221" t="s">
        <v>1065</v>
      </c>
      <c r="Z41" s="221" t="s">
        <v>1066</v>
      </c>
      <c r="AA41" s="221" t="s">
        <v>1063</v>
      </c>
      <c r="AB41" s="221" t="s">
        <v>1067</v>
      </c>
      <c r="AC41" s="221">
        <v>350</v>
      </c>
      <c r="AD41" s="221" t="s">
        <v>116</v>
      </c>
      <c r="AE41" s="221"/>
    </row>
    <row r="42" spans="1:31" ht="15" customHeight="1" x14ac:dyDescent="0.25">
      <c r="A42" s="221" t="s">
        <v>722</v>
      </c>
      <c r="B42" s="221" t="s">
        <v>143</v>
      </c>
      <c r="C42" s="221">
        <v>0.11499999999999999</v>
      </c>
      <c r="D42" s="221" t="s">
        <v>110</v>
      </c>
      <c r="E42" s="221">
        <v>10</v>
      </c>
      <c r="F42" s="221" t="s">
        <v>93</v>
      </c>
      <c r="G42" s="221"/>
      <c r="H42" s="221"/>
      <c r="I42" s="221" t="s">
        <v>46</v>
      </c>
      <c r="J42" s="221" t="s">
        <v>59</v>
      </c>
      <c r="K42" s="221">
        <v>120</v>
      </c>
      <c r="L42" s="221" t="s">
        <v>34</v>
      </c>
      <c r="M42" s="221" t="s">
        <v>102</v>
      </c>
      <c r="N42" s="221" t="s">
        <v>52</v>
      </c>
      <c r="O42" s="221" t="s">
        <v>53</v>
      </c>
      <c r="P42" s="221" t="s">
        <v>66</v>
      </c>
      <c r="Q42" s="221" t="s">
        <v>42</v>
      </c>
      <c r="R42" s="221" t="s">
        <v>113</v>
      </c>
      <c r="S42" s="221" t="s">
        <v>181</v>
      </c>
      <c r="T42" s="221"/>
      <c r="U42" s="221"/>
      <c r="V42" s="221" t="s">
        <v>32</v>
      </c>
      <c r="W42" s="221">
        <v>0.01</v>
      </c>
      <c r="X42" s="221" t="s">
        <v>46</v>
      </c>
      <c r="Y42" s="221">
        <v>6495</v>
      </c>
      <c r="Z42" s="221" t="s">
        <v>718</v>
      </c>
      <c r="AA42" s="221">
        <v>5</v>
      </c>
      <c r="AB42" s="221" t="s">
        <v>127</v>
      </c>
      <c r="AC42" s="221">
        <v>696</v>
      </c>
      <c r="AD42" s="221" t="s">
        <v>117</v>
      </c>
      <c r="AE42" s="221"/>
    </row>
    <row r="43" spans="1:31" ht="15" customHeight="1" x14ac:dyDescent="0.25">
      <c r="A43" s="221" t="s">
        <v>1107</v>
      </c>
      <c r="B43" s="221" t="s">
        <v>143</v>
      </c>
      <c r="C43" s="221">
        <v>9.9000000000000005E-2</v>
      </c>
      <c r="D43" s="221" t="s">
        <v>110</v>
      </c>
      <c r="E43" s="221">
        <v>10</v>
      </c>
      <c r="F43" s="221" t="s">
        <v>93</v>
      </c>
      <c r="G43" s="221"/>
      <c r="H43" s="221"/>
      <c r="I43" s="221" t="s">
        <v>32</v>
      </c>
      <c r="J43" s="221" t="s">
        <v>59</v>
      </c>
      <c r="K43" s="221">
        <v>60</v>
      </c>
      <c r="L43" s="221" t="s">
        <v>48</v>
      </c>
      <c r="M43" s="221" t="s">
        <v>102</v>
      </c>
      <c r="N43" s="221" t="s">
        <v>52</v>
      </c>
      <c r="O43" s="221" t="s">
        <v>53</v>
      </c>
      <c r="P43" s="221" t="s">
        <v>66</v>
      </c>
      <c r="Q43" s="221" t="s">
        <v>42</v>
      </c>
      <c r="R43" s="221" t="s">
        <v>113</v>
      </c>
      <c r="S43" s="221"/>
      <c r="T43" s="221"/>
      <c r="U43" s="221"/>
      <c r="V43" s="221" t="s">
        <v>32</v>
      </c>
      <c r="W43" s="221">
        <v>0.01</v>
      </c>
      <c r="X43" s="221" t="s">
        <v>46</v>
      </c>
      <c r="Y43" s="221" t="s">
        <v>1091</v>
      </c>
      <c r="Z43" s="221" t="s">
        <v>1092</v>
      </c>
      <c r="AA43" s="221">
        <v>0.5</v>
      </c>
      <c r="AB43" s="221" t="s">
        <v>1093</v>
      </c>
      <c r="AC43" s="221">
        <v>450</v>
      </c>
      <c r="AD43" s="221" t="s">
        <v>116</v>
      </c>
      <c r="AE43" s="221"/>
    </row>
    <row r="44" spans="1:31" ht="15" customHeight="1" x14ac:dyDescent="0.25">
      <c r="A44" s="221" t="s">
        <v>776</v>
      </c>
      <c r="B44" s="221" t="s">
        <v>143</v>
      </c>
      <c r="C44" s="221">
        <v>0.13200000000000001</v>
      </c>
      <c r="D44" s="221" t="s">
        <v>109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300</v>
      </c>
      <c r="L44" s="221" t="s">
        <v>724</v>
      </c>
      <c r="M44" s="221" t="s">
        <v>102</v>
      </c>
      <c r="N44" s="221" t="s">
        <v>52</v>
      </c>
      <c r="O44" s="221" t="s">
        <v>53</v>
      </c>
      <c r="P44" s="221" t="s">
        <v>66</v>
      </c>
      <c r="Q44" s="221" t="s">
        <v>42</v>
      </c>
      <c r="R44" s="221" t="s">
        <v>113</v>
      </c>
      <c r="S44" s="221">
        <v>0</v>
      </c>
      <c r="T44" s="221"/>
      <c r="U44" s="221" t="s">
        <v>725</v>
      </c>
      <c r="V44" s="221" t="s">
        <v>32</v>
      </c>
      <c r="W44" s="221">
        <v>0.01</v>
      </c>
      <c r="X44" s="221" t="s">
        <v>46</v>
      </c>
      <c r="Y44" s="221" t="s">
        <v>726</v>
      </c>
      <c r="Z44" s="221" t="s">
        <v>220</v>
      </c>
      <c r="AA44" s="221">
        <v>10</v>
      </c>
      <c r="AB44" s="221" t="s">
        <v>727</v>
      </c>
      <c r="AC44" s="221" t="s">
        <v>728</v>
      </c>
      <c r="AD44" s="221" t="s">
        <v>118</v>
      </c>
      <c r="AE44" s="221"/>
    </row>
    <row r="45" spans="1:31" ht="15" customHeight="1" x14ac:dyDescent="0.25">
      <c r="A45" s="221" t="s">
        <v>668</v>
      </c>
      <c r="B45" s="221" t="s">
        <v>143</v>
      </c>
      <c r="C45" s="221">
        <v>8.3000000000000004E-2</v>
      </c>
      <c r="D45" s="221" t="s">
        <v>109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47</v>
      </c>
      <c r="K45" s="221">
        <v>120</v>
      </c>
      <c r="L45" s="221" t="s">
        <v>48</v>
      </c>
      <c r="M45" s="221" t="s">
        <v>102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/>
      <c r="T45" s="221"/>
      <c r="U45" s="221"/>
      <c r="V45" s="221" t="s">
        <v>32</v>
      </c>
      <c r="W45" s="221">
        <v>2E-3</v>
      </c>
      <c r="X45" s="221" t="s">
        <v>46</v>
      </c>
      <c r="Y45" s="221"/>
      <c r="Z45" s="221"/>
      <c r="AA45" s="221"/>
      <c r="AB45" s="221"/>
      <c r="AC45" s="221">
        <v>280</v>
      </c>
      <c r="AD45" s="221" t="s">
        <v>116</v>
      </c>
      <c r="AE45" s="221"/>
    </row>
    <row r="46" spans="1:31" ht="15" customHeight="1" x14ac:dyDescent="0.25">
      <c r="A46" s="221" t="s">
        <v>1075</v>
      </c>
      <c r="B46" s="221" t="s">
        <v>143</v>
      </c>
      <c r="C46" s="221">
        <v>8.2000000000000003E-2</v>
      </c>
      <c r="D46" s="221" t="s">
        <v>111</v>
      </c>
      <c r="E46" s="221">
        <v>10</v>
      </c>
      <c r="F46" s="221" t="s">
        <v>93</v>
      </c>
      <c r="G46" s="221"/>
      <c r="H46" s="221"/>
      <c r="I46" s="221" t="s">
        <v>46</v>
      </c>
      <c r="J46" s="221" t="s">
        <v>59</v>
      </c>
      <c r="K46" s="221">
        <v>900</v>
      </c>
      <c r="L46" s="221" t="s">
        <v>48</v>
      </c>
      <c r="M46" s="221" t="s">
        <v>102</v>
      </c>
      <c r="N46" s="221" t="s">
        <v>52</v>
      </c>
      <c r="O46" s="221" t="s">
        <v>85</v>
      </c>
      <c r="P46" s="221" t="s">
        <v>66</v>
      </c>
      <c r="Q46" s="221" t="s">
        <v>42</v>
      </c>
      <c r="R46" s="221" t="s">
        <v>113</v>
      </c>
      <c r="S46" s="221">
        <v>6</v>
      </c>
      <c r="T46" s="221">
        <v>5</v>
      </c>
      <c r="U46" s="221" t="s">
        <v>1079</v>
      </c>
      <c r="V46" s="221" t="s">
        <v>32</v>
      </c>
      <c r="W46" s="221">
        <v>0.01</v>
      </c>
      <c r="X46" s="221" t="s">
        <v>32</v>
      </c>
      <c r="Y46" s="221" t="s">
        <v>1080</v>
      </c>
      <c r="Z46" s="221" t="s">
        <v>1081</v>
      </c>
      <c r="AA46" s="221">
        <v>4</v>
      </c>
      <c r="AB46" s="221" t="s">
        <v>216</v>
      </c>
      <c r="AC46" s="221">
        <v>730</v>
      </c>
      <c r="AD46" s="221" t="s">
        <v>116</v>
      </c>
      <c r="AE46" s="221"/>
    </row>
    <row r="47" spans="1:31" ht="15" customHeight="1" x14ac:dyDescent="0.25">
      <c r="A47" s="221" t="s">
        <v>715</v>
      </c>
      <c r="B47" s="221" t="s">
        <v>143</v>
      </c>
      <c r="C47" s="221">
        <v>0.40100000000000002</v>
      </c>
      <c r="D47" s="221" t="s">
        <v>693</v>
      </c>
      <c r="E47" s="221">
        <v>10</v>
      </c>
      <c r="F47" s="221" t="s">
        <v>93</v>
      </c>
      <c r="G47" s="221"/>
      <c r="H47" s="221"/>
      <c r="I47" s="221" t="s">
        <v>32</v>
      </c>
      <c r="J47" s="221" t="s">
        <v>59</v>
      </c>
      <c r="K47" s="221">
        <v>600</v>
      </c>
      <c r="L47" s="221" t="s">
        <v>48</v>
      </c>
      <c r="M47" s="221" t="s">
        <v>102</v>
      </c>
      <c r="N47" s="221" t="s">
        <v>52</v>
      </c>
      <c r="O47" s="221" t="s">
        <v>53</v>
      </c>
      <c r="P47" s="221" t="s">
        <v>66</v>
      </c>
      <c r="Q47" s="221" t="s">
        <v>42</v>
      </c>
      <c r="R47" s="221" t="s">
        <v>113</v>
      </c>
      <c r="S47" s="221">
        <v>2</v>
      </c>
      <c r="T47" s="221"/>
      <c r="U47" s="221" t="s">
        <v>710</v>
      </c>
      <c r="V47" s="221" t="s">
        <v>46</v>
      </c>
      <c r="W47" s="221" t="s">
        <v>397</v>
      </c>
      <c r="X47" s="221" t="s">
        <v>46</v>
      </c>
      <c r="Y47" s="221" t="s">
        <v>695</v>
      </c>
      <c r="Z47" s="221" t="s">
        <v>696</v>
      </c>
      <c r="AA47" s="221">
        <v>1</v>
      </c>
      <c r="AB47" s="221" t="s">
        <v>127</v>
      </c>
      <c r="AC47" s="221">
        <v>280</v>
      </c>
      <c r="AD47" s="221" t="s">
        <v>116</v>
      </c>
      <c r="AE47" s="221"/>
    </row>
    <row r="48" spans="1:31" ht="15" customHeight="1" x14ac:dyDescent="0.25">
      <c r="A48" s="221" t="s">
        <v>1140</v>
      </c>
      <c r="B48" s="221" t="s">
        <v>143</v>
      </c>
      <c r="C48" s="221"/>
      <c r="D48" s="221"/>
      <c r="E48" s="221">
        <v>10</v>
      </c>
      <c r="F48" s="221" t="s">
        <v>93</v>
      </c>
      <c r="G48" s="221"/>
      <c r="H48" s="221"/>
      <c r="I48" s="221" t="s">
        <v>46</v>
      </c>
      <c r="J48" s="221" t="s">
        <v>47</v>
      </c>
      <c r="K48" s="221">
        <v>180</v>
      </c>
      <c r="L48" s="221" t="s">
        <v>34</v>
      </c>
      <c r="M48" s="221" t="s">
        <v>102</v>
      </c>
      <c r="N48" s="221" t="s">
        <v>1119</v>
      </c>
      <c r="O48" s="221" t="s">
        <v>85</v>
      </c>
      <c r="P48" s="221" t="s">
        <v>66</v>
      </c>
      <c r="Q48" s="221" t="s">
        <v>42</v>
      </c>
      <c r="R48" s="221" t="s">
        <v>113</v>
      </c>
      <c r="S48" s="221">
        <v>0</v>
      </c>
      <c r="T48" s="221">
        <v>-0.3</v>
      </c>
      <c r="U48" s="221" t="s">
        <v>1120</v>
      </c>
      <c r="V48" s="221" t="s">
        <v>32</v>
      </c>
      <c r="W48" s="221">
        <v>5.0000000000000001E-3</v>
      </c>
      <c r="X48" s="221" t="s">
        <v>32</v>
      </c>
      <c r="Y48" s="221" t="s">
        <v>1121</v>
      </c>
      <c r="Z48" s="221" t="s">
        <v>1122</v>
      </c>
      <c r="AA48" s="221">
        <v>5</v>
      </c>
      <c r="AB48" s="221" t="s">
        <v>526</v>
      </c>
      <c r="AC48" s="221">
        <v>1100</v>
      </c>
      <c r="AD48" s="221" t="s">
        <v>116</v>
      </c>
      <c r="AE48" s="221"/>
    </row>
    <row r="49" spans="1:31" ht="15" customHeight="1" x14ac:dyDescent="0.25">
      <c r="A49" s="221" t="s">
        <v>1140</v>
      </c>
      <c r="B49" s="221" t="s">
        <v>143</v>
      </c>
      <c r="C49" s="221">
        <v>0.115</v>
      </c>
      <c r="D49" s="221" t="s">
        <v>111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47</v>
      </c>
      <c r="K49" s="221">
        <v>180</v>
      </c>
      <c r="L49" s="221" t="s">
        <v>34</v>
      </c>
      <c r="M49" s="221" t="s">
        <v>102</v>
      </c>
      <c r="N49" s="221" t="s">
        <v>52</v>
      </c>
      <c r="O49" s="221" t="s">
        <v>53</v>
      </c>
      <c r="P49" s="221" t="s">
        <v>66</v>
      </c>
      <c r="Q49" s="221" t="s">
        <v>42</v>
      </c>
      <c r="R49" s="221" t="s">
        <v>113</v>
      </c>
      <c r="S49" s="221">
        <v>0</v>
      </c>
      <c r="T49" s="221"/>
      <c r="U49" s="221" t="s">
        <v>165</v>
      </c>
      <c r="V49" s="221" t="s">
        <v>32</v>
      </c>
      <c r="W49" s="221">
        <v>1E-3</v>
      </c>
      <c r="X49" s="221" t="s">
        <v>46</v>
      </c>
      <c r="Y49" s="221" t="s">
        <v>1127</v>
      </c>
      <c r="Z49" s="221" t="s">
        <v>1122</v>
      </c>
      <c r="AA49" s="221">
        <v>2</v>
      </c>
      <c r="AB49" s="221" t="s">
        <v>526</v>
      </c>
      <c r="AC49" s="221">
        <v>450</v>
      </c>
      <c r="AD49" s="221" t="s">
        <v>116</v>
      </c>
      <c r="AE49" s="221"/>
    </row>
    <row r="50" spans="1:31" ht="15" customHeight="1" x14ac:dyDescent="0.25">
      <c r="A50" s="221" t="s">
        <v>870</v>
      </c>
      <c r="B50" s="221" t="s">
        <v>143</v>
      </c>
      <c r="C50" s="221">
        <v>0.154</v>
      </c>
      <c r="D50" s="221" t="s">
        <v>111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60</v>
      </c>
      <c r="L50" s="221" t="s">
        <v>48</v>
      </c>
      <c r="M50" s="221" t="s">
        <v>102</v>
      </c>
      <c r="N50" s="221" t="s">
        <v>39</v>
      </c>
      <c r="O50" s="221" t="s">
        <v>89</v>
      </c>
      <c r="P50" s="221" t="s">
        <v>66</v>
      </c>
      <c r="Q50" s="221" t="s">
        <v>42</v>
      </c>
      <c r="R50" s="221" t="s">
        <v>113</v>
      </c>
      <c r="S50" s="221"/>
      <c r="T50" s="221"/>
      <c r="U50" s="221"/>
      <c r="V50" s="221" t="s">
        <v>32</v>
      </c>
      <c r="W50" s="221">
        <v>5.0000000000000001E-3</v>
      </c>
      <c r="X50" s="221" t="s">
        <v>32</v>
      </c>
      <c r="Y50" s="221" t="s">
        <v>863</v>
      </c>
      <c r="Z50" s="221" t="s">
        <v>220</v>
      </c>
      <c r="AA50" s="221">
        <v>2</v>
      </c>
      <c r="AB50" s="221"/>
      <c r="AC50" s="221">
        <v>1126</v>
      </c>
      <c r="AD50" s="221" t="s">
        <v>116</v>
      </c>
      <c r="AE50" s="221"/>
    </row>
    <row r="51" spans="1:31" ht="15" customHeight="1" x14ac:dyDescent="0.25">
      <c r="A51" s="221" t="s">
        <v>1256</v>
      </c>
      <c r="B51" s="221" t="s">
        <v>143</v>
      </c>
      <c r="C51" s="221">
        <v>0.06</v>
      </c>
      <c r="D51" s="221" t="s">
        <v>110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180</v>
      </c>
      <c r="L51" s="221" t="s">
        <v>48</v>
      </c>
      <c r="M51" s="221" t="s">
        <v>102</v>
      </c>
      <c r="N51" s="221" t="s">
        <v>78</v>
      </c>
      <c r="O51" s="221" t="s">
        <v>85</v>
      </c>
      <c r="P51" s="221" t="s">
        <v>66</v>
      </c>
      <c r="Q51" s="221" t="s">
        <v>42</v>
      </c>
      <c r="R51" s="221" t="s">
        <v>113</v>
      </c>
      <c r="S51" s="221">
        <v>6</v>
      </c>
      <c r="T51" s="221"/>
      <c r="U51" s="221"/>
      <c r="V51" s="221" t="s">
        <v>46</v>
      </c>
      <c r="W51" s="221">
        <v>5.0000000000000001E-3</v>
      </c>
      <c r="X51" s="221" t="s">
        <v>32</v>
      </c>
      <c r="Y51" s="221" t="s">
        <v>1251</v>
      </c>
      <c r="Z51" s="221"/>
      <c r="AA51" s="221">
        <v>2</v>
      </c>
      <c r="AB51" s="221" t="s">
        <v>1252</v>
      </c>
      <c r="AC51" s="221"/>
      <c r="AD51" s="221"/>
      <c r="AE51" s="221"/>
    </row>
    <row r="52" spans="1:31" ht="15" customHeight="1" x14ac:dyDescent="0.25">
      <c r="A52" s="221" t="s">
        <v>414</v>
      </c>
      <c r="B52" s="221" t="s">
        <v>273</v>
      </c>
      <c r="C52" s="221">
        <v>0.05</v>
      </c>
      <c r="D52" s="221" t="s">
        <v>111</v>
      </c>
      <c r="E52" s="221">
        <v>10</v>
      </c>
      <c r="F52" s="221" t="s">
        <v>93</v>
      </c>
      <c r="G52" s="221"/>
      <c r="H52" s="221"/>
      <c r="I52" s="221" t="s">
        <v>415</v>
      </c>
      <c r="J52" s="221" t="s">
        <v>59</v>
      </c>
      <c r="K52" s="221">
        <v>10</v>
      </c>
      <c r="L52" s="221" t="s">
        <v>48</v>
      </c>
      <c r="M52" s="221" t="s">
        <v>102</v>
      </c>
      <c r="N52" s="221" t="s">
        <v>52</v>
      </c>
      <c r="O52" s="221" t="s">
        <v>53</v>
      </c>
      <c r="P52" s="221" t="s">
        <v>66</v>
      </c>
      <c r="Q52" s="221" t="s">
        <v>42</v>
      </c>
      <c r="R52" s="221" t="s">
        <v>100</v>
      </c>
      <c r="S52" s="221"/>
      <c r="T52" s="221"/>
      <c r="U52" s="221" t="s">
        <v>165</v>
      </c>
      <c r="V52" s="221" t="s">
        <v>46</v>
      </c>
      <c r="W52" s="221">
        <v>0.01</v>
      </c>
      <c r="X52" s="221"/>
      <c r="Y52" s="221" t="s">
        <v>429</v>
      </c>
      <c r="Z52" s="221"/>
      <c r="AA52" s="221">
        <v>10</v>
      </c>
      <c r="AB52" s="221" t="s">
        <v>430</v>
      </c>
      <c r="AC52" s="221">
        <v>800</v>
      </c>
      <c r="AD52" s="221" t="s">
        <v>116</v>
      </c>
      <c r="AE52" s="221"/>
    </row>
    <row r="53" spans="1:31" ht="15" customHeight="1" x14ac:dyDescent="0.25">
      <c r="A53" s="221" t="s">
        <v>350</v>
      </c>
      <c r="B53" s="221" t="s">
        <v>273</v>
      </c>
      <c r="C53" s="221">
        <v>3.0000000000000001E-3</v>
      </c>
      <c r="D53" s="221" t="s">
        <v>110</v>
      </c>
      <c r="E53" s="221">
        <v>5</v>
      </c>
      <c r="F53" s="221" t="s">
        <v>93</v>
      </c>
      <c r="G53" s="221"/>
      <c r="H53" s="221"/>
      <c r="I53" s="221" t="s">
        <v>46</v>
      </c>
      <c r="J53" s="221" t="s">
        <v>59</v>
      </c>
      <c r="K53" s="221">
        <v>180</v>
      </c>
      <c r="L53" s="221" t="s">
        <v>34</v>
      </c>
      <c r="M53" s="221" t="s">
        <v>102</v>
      </c>
      <c r="N53" s="221" t="s">
        <v>52</v>
      </c>
      <c r="O53" s="221" t="s">
        <v>53</v>
      </c>
      <c r="P53" s="221" t="s">
        <v>66</v>
      </c>
      <c r="Q53" s="221" t="s">
        <v>42</v>
      </c>
      <c r="R53" s="221" t="s">
        <v>113</v>
      </c>
      <c r="S53" s="221">
        <v>0.1</v>
      </c>
      <c r="T53" s="221"/>
      <c r="U53" s="221" t="s">
        <v>390</v>
      </c>
      <c r="V53" s="221" t="s">
        <v>32</v>
      </c>
      <c r="W53" s="221">
        <v>0.01</v>
      </c>
      <c r="X53" s="221" t="s">
        <v>46</v>
      </c>
      <c r="Y53" s="221" t="s">
        <v>295</v>
      </c>
      <c r="Z53" s="221" t="s">
        <v>352</v>
      </c>
      <c r="AA53" s="221">
        <v>2</v>
      </c>
      <c r="AB53" s="221" t="s">
        <v>127</v>
      </c>
      <c r="AC53" s="221" t="s">
        <v>353</v>
      </c>
      <c r="AD53" s="221" t="s">
        <v>116</v>
      </c>
      <c r="AE53" s="221"/>
    </row>
    <row r="54" spans="1:31" ht="15" customHeight="1" x14ac:dyDescent="0.25">
      <c r="A54" s="221" t="s">
        <v>211</v>
      </c>
      <c r="B54" s="221" t="s">
        <v>273</v>
      </c>
      <c r="C54" s="221">
        <v>3.8E-3</v>
      </c>
      <c r="D54" s="221" t="s">
        <v>109</v>
      </c>
      <c r="E54" s="221">
        <v>15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600</v>
      </c>
      <c r="L54" s="221" t="s">
        <v>34</v>
      </c>
      <c r="M54" s="221" t="s">
        <v>102</v>
      </c>
      <c r="N54" s="221" t="s">
        <v>52</v>
      </c>
      <c r="O54" s="221" t="s">
        <v>89</v>
      </c>
      <c r="P54" s="221" t="s">
        <v>66</v>
      </c>
      <c r="Q54" s="221" t="s">
        <v>42</v>
      </c>
      <c r="R54" s="221" t="s">
        <v>113</v>
      </c>
      <c r="S54" s="221" t="s">
        <v>181</v>
      </c>
      <c r="T54" s="221" t="s">
        <v>182</v>
      </c>
      <c r="U54" s="221" t="s">
        <v>183</v>
      </c>
      <c r="V54" s="221" t="s">
        <v>32</v>
      </c>
      <c r="W54" s="221">
        <v>5.0000000000000001E-3</v>
      </c>
      <c r="X54" s="221" t="s">
        <v>32</v>
      </c>
      <c r="Y54" s="221" t="s">
        <v>184</v>
      </c>
      <c r="Z54" s="221" t="s">
        <v>185</v>
      </c>
      <c r="AA54" s="221">
        <v>5</v>
      </c>
      <c r="AB54" s="221" t="s">
        <v>186</v>
      </c>
      <c r="AC54" s="221">
        <v>320</v>
      </c>
      <c r="AD54" s="221" t="s">
        <v>116</v>
      </c>
      <c r="AE54" s="221"/>
    </row>
    <row r="55" spans="1:31" ht="15" customHeight="1" x14ac:dyDescent="0.25">
      <c r="A55" s="221" t="s">
        <v>1191</v>
      </c>
      <c r="B55" s="221" t="s">
        <v>273</v>
      </c>
      <c r="C55" s="221"/>
      <c r="D55" s="221"/>
      <c r="E55" s="221">
        <v>10</v>
      </c>
      <c r="F55" s="221" t="s">
        <v>93</v>
      </c>
      <c r="G55" s="221"/>
      <c r="H55" s="221"/>
      <c r="I55" s="221" t="s">
        <v>46</v>
      </c>
      <c r="J55" s="221" t="s">
        <v>47</v>
      </c>
      <c r="K55" s="221">
        <v>60</v>
      </c>
      <c r="L55" s="221" t="s">
        <v>71</v>
      </c>
      <c r="M55" s="221" t="s">
        <v>102</v>
      </c>
      <c r="N55" s="221" t="s">
        <v>39</v>
      </c>
      <c r="O55" s="221" t="s">
        <v>90</v>
      </c>
      <c r="P55" s="221" t="s">
        <v>66</v>
      </c>
      <c r="Q55" s="221" t="s">
        <v>42</v>
      </c>
      <c r="R55" s="221" t="s">
        <v>113</v>
      </c>
      <c r="S55" s="221">
        <v>38.30123399999988</v>
      </c>
      <c r="T55" s="221">
        <v>5</v>
      </c>
      <c r="U55" s="221"/>
      <c r="V55" s="221" t="s">
        <v>32</v>
      </c>
      <c r="W55" s="221">
        <v>5.0000000000000001E-3</v>
      </c>
      <c r="X55" s="221" t="s">
        <v>32</v>
      </c>
      <c r="Y55" s="221" t="s">
        <v>1192</v>
      </c>
      <c r="Z55" s="221" t="s">
        <v>1193</v>
      </c>
      <c r="AA55" s="221">
        <v>5</v>
      </c>
      <c r="AB55" s="221" t="s">
        <v>802</v>
      </c>
      <c r="AC55" s="221">
        <v>900</v>
      </c>
      <c r="AD55" s="221" t="s">
        <v>119</v>
      </c>
      <c r="AE55" s="221"/>
    </row>
    <row r="56" spans="1:31" ht="15" customHeight="1" x14ac:dyDescent="0.25">
      <c r="A56" s="221" t="s">
        <v>975</v>
      </c>
      <c r="B56" s="221" t="s">
        <v>273</v>
      </c>
      <c r="C56" s="221"/>
      <c r="D56" s="221"/>
      <c r="E56" s="221">
        <v>10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60</v>
      </c>
      <c r="L56" s="221" t="s">
        <v>48</v>
      </c>
      <c r="M56" s="221" t="s">
        <v>102</v>
      </c>
      <c r="N56" s="221" t="s">
        <v>52</v>
      </c>
      <c r="O56" s="221" t="s">
        <v>53</v>
      </c>
      <c r="P56" s="221" t="s">
        <v>66</v>
      </c>
      <c r="Q56" s="221" t="s">
        <v>42</v>
      </c>
      <c r="R56" s="221" t="s">
        <v>100</v>
      </c>
      <c r="S56" s="221"/>
      <c r="T56" s="221"/>
      <c r="U56" s="221" t="s">
        <v>165</v>
      </c>
      <c r="V56" s="221" t="s">
        <v>46</v>
      </c>
      <c r="W56" s="221"/>
      <c r="X56" s="221" t="s">
        <v>46</v>
      </c>
      <c r="Y56" s="221" t="s">
        <v>966</v>
      </c>
      <c r="Z56" s="221" t="s">
        <v>967</v>
      </c>
      <c r="AA56" s="221">
        <v>5</v>
      </c>
      <c r="AB56" s="221" t="s">
        <v>482</v>
      </c>
      <c r="AC56" s="221">
        <v>750</v>
      </c>
      <c r="AD56" s="221" t="s">
        <v>120</v>
      </c>
      <c r="AE56" s="221"/>
    </row>
    <row r="57" spans="1:31" ht="15" customHeight="1" x14ac:dyDescent="0.25">
      <c r="A57" s="221" t="s">
        <v>889</v>
      </c>
      <c r="B57" s="221" t="s">
        <v>273</v>
      </c>
      <c r="C57" s="221">
        <v>5.0000000000000001E-3</v>
      </c>
      <c r="D57" s="221" t="s">
        <v>109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5</v>
      </c>
      <c r="L57" s="221" t="s">
        <v>48</v>
      </c>
      <c r="M57" s="221" t="s">
        <v>102</v>
      </c>
      <c r="N57" s="221" t="s">
        <v>52</v>
      </c>
      <c r="O57" s="221" t="s">
        <v>53</v>
      </c>
      <c r="P57" s="221" t="s">
        <v>66</v>
      </c>
      <c r="Q57" s="221" t="s">
        <v>42</v>
      </c>
      <c r="R57" s="221" t="s">
        <v>113</v>
      </c>
      <c r="S57" s="221">
        <v>0</v>
      </c>
      <c r="T57" s="221" t="s">
        <v>55</v>
      </c>
      <c r="U57" s="221" t="s">
        <v>890</v>
      </c>
      <c r="V57" s="221" t="s">
        <v>32</v>
      </c>
      <c r="W57" s="221">
        <v>0.01</v>
      </c>
      <c r="X57" s="221" t="s">
        <v>46</v>
      </c>
      <c r="Y57" s="221" t="s">
        <v>410</v>
      </c>
      <c r="Z57" s="221" t="s">
        <v>220</v>
      </c>
      <c r="AA57" s="221">
        <v>10</v>
      </c>
      <c r="AB57" s="221" t="s">
        <v>482</v>
      </c>
      <c r="AC57" s="221">
        <v>750</v>
      </c>
      <c r="AD57" s="221" t="s">
        <v>116</v>
      </c>
      <c r="AE57" s="221"/>
    </row>
    <row r="58" spans="1:31" ht="15" customHeight="1" x14ac:dyDescent="0.25">
      <c r="A58" s="221" t="s">
        <v>523</v>
      </c>
      <c r="B58" s="221" t="s">
        <v>273</v>
      </c>
      <c r="C58" s="221">
        <v>8.9999999999999993E-3</v>
      </c>
      <c r="D58" s="221" t="s">
        <v>111</v>
      </c>
      <c r="E58" s="221">
        <v>10</v>
      </c>
      <c r="F58" s="221" t="s">
        <v>93</v>
      </c>
      <c r="G58" s="221"/>
      <c r="H58" s="221"/>
      <c r="I58" s="221" t="s">
        <v>32</v>
      </c>
      <c r="J58" s="221" t="s">
        <v>70</v>
      </c>
      <c r="K58" s="221">
        <v>900</v>
      </c>
      <c r="L58" s="221" t="s">
        <v>48</v>
      </c>
      <c r="M58" s="221" t="s">
        <v>102</v>
      </c>
      <c r="N58" s="221" t="s">
        <v>52</v>
      </c>
      <c r="O58" s="221" t="s">
        <v>53</v>
      </c>
      <c r="P58" s="221" t="s">
        <v>66</v>
      </c>
      <c r="Q58" s="221" t="s">
        <v>42</v>
      </c>
      <c r="R58" s="221" t="s">
        <v>113</v>
      </c>
      <c r="S58" s="221">
        <v>0.02</v>
      </c>
      <c r="T58" s="221"/>
      <c r="U58" s="221" t="s">
        <v>165</v>
      </c>
      <c r="V58" s="221" t="s">
        <v>32</v>
      </c>
      <c r="W58" s="221">
        <v>0.01</v>
      </c>
      <c r="X58" s="221" t="s">
        <v>46</v>
      </c>
      <c r="Y58" s="221" t="s">
        <v>543</v>
      </c>
      <c r="Z58" s="221" t="s">
        <v>528</v>
      </c>
      <c r="AA58" s="221">
        <v>2</v>
      </c>
      <c r="AB58" s="221" t="s">
        <v>482</v>
      </c>
      <c r="AC58" s="221">
        <v>85</v>
      </c>
      <c r="AD58" s="221" t="s">
        <v>116</v>
      </c>
      <c r="AE58" s="221"/>
    </row>
    <row r="59" spans="1:31" ht="15" customHeight="1" x14ac:dyDescent="0.25">
      <c r="A59" s="221" t="s">
        <v>1043</v>
      </c>
      <c r="B59" s="221" t="s">
        <v>273</v>
      </c>
      <c r="C59" s="221">
        <v>0.01</v>
      </c>
      <c r="D59" s="221" t="s">
        <v>109</v>
      </c>
      <c r="E59" s="221">
        <v>10</v>
      </c>
      <c r="F59" s="221" t="s">
        <v>93</v>
      </c>
      <c r="G59" s="221"/>
      <c r="H59" s="221"/>
      <c r="I59" s="221" t="s">
        <v>46</v>
      </c>
      <c r="J59" s="221" t="s">
        <v>59</v>
      </c>
      <c r="K59" s="221">
        <v>300</v>
      </c>
      <c r="L59" s="221" t="s">
        <v>34</v>
      </c>
      <c r="M59" s="221" t="s">
        <v>102</v>
      </c>
      <c r="N59" s="221" t="s">
        <v>52</v>
      </c>
      <c r="O59" s="221" t="s">
        <v>53</v>
      </c>
      <c r="P59" s="221" t="s">
        <v>66</v>
      </c>
      <c r="Q59" s="221" t="s">
        <v>42</v>
      </c>
      <c r="R59" s="221" t="s">
        <v>113</v>
      </c>
      <c r="S59" s="221" t="s">
        <v>976</v>
      </c>
      <c r="T59" s="221" t="s">
        <v>896</v>
      </c>
      <c r="U59" s="221" t="s">
        <v>1021</v>
      </c>
      <c r="V59" s="221" t="s">
        <v>46</v>
      </c>
      <c r="W59" s="221"/>
      <c r="X59" s="221" t="s">
        <v>46</v>
      </c>
      <c r="Y59" s="221" t="s">
        <v>1002</v>
      </c>
      <c r="Z59" s="221" t="s">
        <v>986</v>
      </c>
      <c r="AA59" s="221">
        <v>5</v>
      </c>
      <c r="AB59" s="221" t="s">
        <v>987</v>
      </c>
      <c r="AC59" s="221">
        <v>500</v>
      </c>
      <c r="AD59" s="221" t="s">
        <v>116</v>
      </c>
      <c r="AE59" s="221"/>
    </row>
    <row r="60" spans="1:31" ht="15" customHeight="1" x14ac:dyDescent="0.25">
      <c r="A60" s="221" t="s">
        <v>280</v>
      </c>
      <c r="B60" s="221" t="s">
        <v>273</v>
      </c>
      <c r="C60" s="221">
        <v>2.7000000000000001E-3</v>
      </c>
      <c r="D60" s="221" t="s">
        <v>241</v>
      </c>
      <c r="E60" s="221">
        <v>10</v>
      </c>
      <c r="F60" s="221" t="s">
        <v>93</v>
      </c>
      <c r="G60" s="221"/>
      <c r="H60" s="221"/>
      <c r="I60" s="221" t="s">
        <v>46</v>
      </c>
      <c r="J60" s="221" t="s">
        <v>59</v>
      </c>
      <c r="K60" s="221">
        <v>120</v>
      </c>
      <c r="L60" s="221" t="s">
        <v>34</v>
      </c>
      <c r="M60" s="221" t="s">
        <v>102</v>
      </c>
      <c r="N60" s="221" t="s">
        <v>52</v>
      </c>
      <c r="O60" s="221" t="s">
        <v>53</v>
      </c>
      <c r="P60" s="221" t="s">
        <v>66</v>
      </c>
      <c r="Q60" s="221" t="s">
        <v>42</v>
      </c>
      <c r="R60" s="221" t="s">
        <v>113</v>
      </c>
      <c r="S60" s="221">
        <v>2.4999999999999467E-2</v>
      </c>
      <c r="T60" s="221"/>
      <c r="U60" s="221" t="s">
        <v>274</v>
      </c>
      <c r="V60" s="221" t="s">
        <v>32</v>
      </c>
      <c r="W60" s="221">
        <v>3.0000000000000001E-3</v>
      </c>
      <c r="X60" s="221" t="s">
        <v>46</v>
      </c>
      <c r="Y60" s="221" t="s">
        <v>243</v>
      </c>
      <c r="Z60" s="221" t="s">
        <v>244</v>
      </c>
      <c r="AA60" s="221">
        <v>1</v>
      </c>
      <c r="AB60" s="221" t="s">
        <v>245</v>
      </c>
      <c r="AC60" s="221">
        <v>460</v>
      </c>
      <c r="AD60" s="221" t="s">
        <v>78</v>
      </c>
      <c r="AE60" s="221" t="s">
        <v>246</v>
      </c>
    </row>
    <row r="61" spans="1:31" ht="15" customHeight="1" x14ac:dyDescent="0.25">
      <c r="A61" s="221" t="s">
        <v>288</v>
      </c>
      <c r="B61" s="221" t="s">
        <v>273</v>
      </c>
      <c r="C61" s="221" t="s">
        <v>286</v>
      </c>
      <c r="D61" s="221" t="s">
        <v>111</v>
      </c>
      <c r="E61" s="221">
        <v>10</v>
      </c>
      <c r="F61" s="221" t="s">
        <v>93</v>
      </c>
      <c r="G61" s="221"/>
      <c r="H61" s="221"/>
      <c r="I61" s="221" t="s">
        <v>46</v>
      </c>
      <c r="J61" s="221" t="s">
        <v>59</v>
      </c>
      <c r="K61" s="221">
        <v>60</v>
      </c>
      <c r="L61" s="221" t="s">
        <v>48</v>
      </c>
      <c r="M61" s="221" t="s">
        <v>102</v>
      </c>
      <c r="N61" s="221" t="s">
        <v>52</v>
      </c>
      <c r="O61" s="221" t="s">
        <v>53</v>
      </c>
      <c r="P61" s="221" t="s">
        <v>66</v>
      </c>
      <c r="Q61" s="221" t="s">
        <v>42</v>
      </c>
      <c r="R61" s="221" t="s">
        <v>100</v>
      </c>
      <c r="S61" s="221"/>
      <c r="T61" s="221"/>
      <c r="U61" s="221"/>
      <c r="V61" s="221" t="s">
        <v>46</v>
      </c>
      <c r="W61" s="221" t="s">
        <v>281</v>
      </c>
      <c r="X61" s="221" t="s">
        <v>46</v>
      </c>
      <c r="Y61" s="221"/>
      <c r="Z61" s="221"/>
      <c r="AA61" s="221">
        <v>5</v>
      </c>
      <c r="AB61" s="221"/>
      <c r="AC61" s="221" t="s">
        <v>287</v>
      </c>
      <c r="AD61" s="221" t="s">
        <v>120</v>
      </c>
      <c r="AE61" s="221"/>
    </row>
    <row r="62" spans="1:31" ht="15" customHeight="1" x14ac:dyDescent="0.25">
      <c r="A62" s="221" t="s">
        <v>777</v>
      </c>
      <c r="B62" s="221" t="s">
        <v>273</v>
      </c>
      <c r="C62" s="221">
        <v>8.9999999999999993E-3</v>
      </c>
      <c r="D62" s="221" t="s">
        <v>111</v>
      </c>
      <c r="E62" s="221">
        <v>10</v>
      </c>
      <c r="F62" s="221" t="s">
        <v>93</v>
      </c>
      <c r="G62" s="221"/>
      <c r="H62" s="221"/>
      <c r="I62" s="221" t="s">
        <v>46</v>
      </c>
      <c r="J62" s="221" t="s">
        <v>59</v>
      </c>
      <c r="K62" s="221">
        <v>900</v>
      </c>
      <c r="L62" s="221" t="s">
        <v>48</v>
      </c>
      <c r="M62" s="221" t="s">
        <v>102</v>
      </c>
      <c r="N62" s="221" t="s">
        <v>52</v>
      </c>
      <c r="O62" s="221" t="s">
        <v>53</v>
      </c>
      <c r="P62" s="221" t="s">
        <v>66</v>
      </c>
      <c r="Q62" s="221" t="s">
        <v>42</v>
      </c>
      <c r="R62" s="221" t="s">
        <v>113</v>
      </c>
      <c r="S62" s="221"/>
      <c r="T62" s="221"/>
      <c r="U62" s="221"/>
      <c r="V62" s="221" t="s">
        <v>32</v>
      </c>
      <c r="W62" s="221">
        <v>5.0000000000000001E-3</v>
      </c>
      <c r="X62" s="221" t="s">
        <v>46</v>
      </c>
      <c r="Y62" s="221" t="s">
        <v>781</v>
      </c>
      <c r="Z62" s="221" t="s">
        <v>220</v>
      </c>
      <c r="AA62" s="221">
        <v>5</v>
      </c>
      <c r="AB62" s="221" t="s">
        <v>782</v>
      </c>
      <c r="AC62" s="221">
        <v>500</v>
      </c>
      <c r="AD62" s="221" t="s">
        <v>116</v>
      </c>
      <c r="AE62" s="221"/>
    </row>
    <row r="63" spans="1:31" ht="15" customHeight="1" x14ac:dyDescent="0.25">
      <c r="A63" s="221" t="s">
        <v>338</v>
      </c>
      <c r="B63" s="221" t="s">
        <v>273</v>
      </c>
      <c r="C63" s="221">
        <v>1.0999999999999999E-2</v>
      </c>
      <c r="D63" s="221" t="s">
        <v>111</v>
      </c>
      <c r="E63" s="221">
        <v>10</v>
      </c>
      <c r="F63" s="221" t="s">
        <v>96</v>
      </c>
      <c r="G63" s="221"/>
      <c r="H63" s="221"/>
      <c r="I63" s="221" t="s">
        <v>32</v>
      </c>
      <c r="J63" s="221" t="s">
        <v>59</v>
      </c>
      <c r="K63" s="221">
        <v>3</v>
      </c>
      <c r="L63" s="221" t="s">
        <v>339</v>
      </c>
      <c r="M63" s="221" t="s">
        <v>102</v>
      </c>
      <c r="N63" s="221" t="s">
        <v>52</v>
      </c>
      <c r="O63" s="221" t="s">
        <v>53</v>
      </c>
      <c r="P63" s="221" t="s">
        <v>66</v>
      </c>
      <c r="Q63" s="221" t="s">
        <v>55</v>
      </c>
      <c r="R63" s="221" t="s">
        <v>113</v>
      </c>
      <c r="S63" s="221">
        <v>0</v>
      </c>
      <c r="T63" s="221"/>
      <c r="U63" s="221" t="s">
        <v>165</v>
      </c>
      <c r="V63" s="221" t="s">
        <v>46</v>
      </c>
      <c r="W63" s="221"/>
      <c r="X63" s="221"/>
      <c r="Y63" s="221" t="s">
        <v>341</v>
      </c>
      <c r="Z63" s="221" t="s">
        <v>342</v>
      </c>
      <c r="AA63" s="221">
        <v>2</v>
      </c>
      <c r="AB63" s="221" t="s">
        <v>343</v>
      </c>
      <c r="AC63" s="221">
        <v>523</v>
      </c>
      <c r="AD63" s="221" t="s">
        <v>116</v>
      </c>
      <c r="AE63" s="221"/>
    </row>
    <row r="64" spans="1:31" ht="15" customHeight="1" x14ac:dyDescent="0.25">
      <c r="A64" s="221" t="s">
        <v>808</v>
      </c>
      <c r="B64" s="221" t="s">
        <v>273</v>
      </c>
      <c r="C64" s="224">
        <v>2.8000000000000004E-3</v>
      </c>
      <c r="D64" s="221" t="s">
        <v>111</v>
      </c>
      <c r="E64" s="221">
        <v>10</v>
      </c>
      <c r="F64" s="221" t="s">
        <v>93</v>
      </c>
      <c r="G64" s="221"/>
      <c r="H64" s="221"/>
      <c r="I64" s="221" t="s">
        <v>46</v>
      </c>
      <c r="J64" s="221" t="s">
        <v>59</v>
      </c>
      <c r="K64" s="221">
        <v>300</v>
      </c>
      <c r="L64" s="221" t="s">
        <v>48</v>
      </c>
      <c r="M64" s="221" t="s">
        <v>102</v>
      </c>
      <c r="N64" s="221" t="s">
        <v>39</v>
      </c>
      <c r="O64" s="221" t="s">
        <v>85</v>
      </c>
      <c r="P64" s="221" t="s">
        <v>66</v>
      </c>
      <c r="Q64" s="221" t="s">
        <v>42</v>
      </c>
      <c r="R64" s="221" t="s">
        <v>100</v>
      </c>
      <c r="S64" s="221">
        <v>0.12</v>
      </c>
      <c r="T64" s="221">
        <v>-3.25</v>
      </c>
      <c r="U64" s="221" t="s">
        <v>664</v>
      </c>
      <c r="V64" s="221" t="s">
        <v>46</v>
      </c>
      <c r="W64" s="221" t="s">
        <v>787</v>
      </c>
      <c r="X64" s="221" t="s">
        <v>32</v>
      </c>
      <c r="Y64" s="221" t="s">
        <v>788</v>
      </c>
      <c r="Z64" s="221" t="s">
        <v>789</v>
      </c>
      <c r="AA64" s="221">
        <v>5</v>
      </c>
      <c r="AB64" s="221" t="s">
        <v>790</v>
      </c>
      <c r="AC64" s="221">
        <v>942</v>
      </c>
      <c r="AD64" s="221" t="s">
        <v>116</v>
      </c>
      <c r="AE64" s="221"/>
    </row>
    <row r="65" spans="1:31" ht="15" customHeight="1" x14ac:dyDescent="0.25">
      <c r="A65" s="221" t="s">
        <v>1179</v>
      </c>
      <c r="B65" s="221" t="s">
        <v>273</v>
      </c>
      <c r="C65" s="221"/>
      <c r="D65" s="221" t="s">
        <v>109</v>
      </c>
      <c r="E65" s="221">
        <v>10</v>
      </c>
      <c r="F65" s="221" t="s">
        <v>93</v>
      </c>
      <c r="G65" s="221"/>
      <c r="H65" s="221"/>
      <c r="I65" s="221" t="s">
        <v>46</v>
      </c>
      <c r="J65" s="221" t="s">
        <v>59</v>
      </c>
      <c r="K65" s="221">
        <v>300</v>
      </c>
      <c r="L65" s="221" t="s">
        <v>48</v>
      </c>
      <c r="M65" s="221" t="s">
        <v>102</v>
      </c>
      <c r="N65" s="221" t="s">
        <v>52</v>
      </c>
      <c r="O65" s="221" t="s">
        <v>53</v>
      </c>
      <c r="P65" s="221"/>
      <c r="Q65" s="221"/>
      <c r="R65" s="221"/>
      <c r="S65" s="221"/>
      <c r="T65" s="221"/>
      <c r="U65" s="221"/>
      <c r="V65" s="221" t="s">
        <v>46</v>
      </c>
      <c r="W65" s="221"/>
      <c r="X65" s="221"/>
      <c r="Y65" s="221"/>
      <c r="Z65" s="221"/>
      <c r="AA65" s="221"/>
      <c r="AB65" s="221"/>
      <c r="AC65" s="221"/>
      <c r="AD65" s="221"/>
      <c r="AE65" s="221"/>
    </row>
    <row r="66" spans="1:31" ht="15" customHeight="1" x14ac:dyDescent="0.25">
      <c r="A66" s="221" t="s">
        <v>722</v>
      </c>
      <c r="B66" s="221" t="s">
        <v>273</v>
      </c>
      <c r="C66" s="221" t="s">
        <v>720</v>
      </c>
      <c r="D66" s="221" t="s">
        <v>110</v>
      </c>
      <c r="E66" s="221">
        <v>10</v>
      </c>
      <c r="F66" s="221" t="s">
        <v>93</v>
      </c>
      <c r="G66" s="221"/>
      <c r="H66" s="221"/>
      <c r="I66" s="221" t="s">
        <v>46</v>
      </c>
      <c r="J66" s="221" t="s">
        <v>59</v>
      </c>
      <c r="K66" s="221">
        <v>120</v>
      </c>
      <c r="L66" s="221" t="s">
        <v>34</v>
      </c>
      <c r="M66" s="221" t="s">
        <v>102</v>
      </c>
      <c r="N66" s="221" t="s">
        <v>52</v>
      </c>
      <c r="O66" s="221" t="s">
        <v>53</v>
      </c>
      <c r="P66" s="221" t="s">
        <v>66</v>
      </c>
      <c r="Q66" s="221" t="s">
        <v>42</v>
      </c>
      <c r="R66" s="221" t="s">
        <v>113</v>
      </c>
      <c r="S66" s="221" t="s">
        <v>181</v>
      </c>
      <c r="T66" s="221"/>
      <c r="U66" s="221"/>
      <c r="V66" s="221" t="s">
        <v>32</v>
      </c>
      <c r="W66" s="221">
        <v>3.0000000000000001E-3</v>
      </c>
      <c r="X66" s="221" t="s">
        <v>46</v>
      </c>
      <c r="Y66" s="221">
        <v>6495</v>
      </c>
      <c r="Z66" s="221" t="s">
        <v>718</v>
      </c>
      <c r="AA66" s="221">
        <v>5</v>
      </c>
      <c r="AB66" s="221" t="s">
        <v>127</v>
      </c>
      <c r="AC66" s="221">
        <v>696</v>
      </c>
      <c r="AD66" s="221" t="s">
        <v>117</v>
      </c>
      <c r="AE66" s="221"/>
    </row>
    <row r="67" spans="1:31" ht="15" customHeight="1" x14ac:dyDescent="0.25">
      <c r="A67" s="221" t="s">
        <v>1107</v>
      </c>
      <c r="B67" s="221" t="s">
        <v>273</v>
      </c>
      <c r="C67" s="221">
        <v>3.0000000000000001E-3</v>
      </c>
      <c r="D67" s="221" t="s">
        <v>110</v>
      </c>
      <c r="E67" s="221">
        <v>10</v>
      </c>
      <c r="F67" s="221" t="s">
        <v>93</v>
      </c>
      <c r="G67" s="221"/>
      <c r="H67" s="221"/>
      <c r="I67" s="221" t="s">
        <v>32</v>
      </c>
      <c r="J67" s="221" t="s">
        <v>59</v>
      </c>
      <c r="K67" s="221">
        <v>60</v>
      </c>
      <c r="L67" s="221" t="s">
        <v>48</v>
      </c>
      <c r="M67" s="221" t="s">
        <v>102</v>
      </c>
      <c r="N67" s="221" t="s">
        <v>52</v>
      </c>
      <c r="O67" s="221" t="s">
        <v>53</v>
      </c>
      <c r="P67" s="221" t="s">
        <v>66</v>
      </c>
      <c r="Q67" s="221" t="s">
        <v>42</v>
      </c>
      <c r="R67" s="221" t="s">
        <v>113</v>
      </c>
      <c r="S67" s="221"/>
      <c r="T67" s="221"/>
      <c r="U67" s="221"/>
      <c r="V67" s="221" t="s">
        <v>32</v>
      </c>
      <c r="W67" s="221">
        <v>0.01</v>
      </c>
      <c r="X67" s="221" t="s">
        <v>46</v>
      </c>
      <c r="Y67" s="221" t="s">
        <v>1091</v>
      </c>
      <c r="Z67" s="221" t="s">
        <v>1092</v>
      </c>
      <c r="AA67" s="221">
        <v>0.5</v>
      </c>
      <c r="AB67" s="221" t="s">
        <v>1093</v>
      </c>
      <c r="AC67" s="221">
        <v>450</v>
      </c>
      <c r="AD67" s="221" t="s">
        <v>116</v>
      </c>
      <c r="AE67" s="221"/>
    </row>
    <row r="68" spans="1:31" ht="15" customHeight="1" x14ac:dyDescent="0.25">
      <c r="A68" s="221" t="s">
        <v>668</v>
      </c>
      <c r="B68" s="221" t="s">
        <v>273</v>
      </c>
      <c r="C68" s="221"/>
      <c r="D68" s="221"/>
      <c r="E68" s="221">
        <v>10</v>
      </c>
      <c r="F68" s="221" t="s">
        <v>93</v>
      </c>
      <c r="G68" s="221"/>
      <c r="H68" s="221"/>
      <c r="I68" s="221" t="s">
        <v>46</v>
      </c>
      <c r="J68" s="221" t="s">
        <v>47</v>
      </c>
      <c r="K68" s="221">
        <v>120</v>
      </c>
      <c r="L68" s="221" t="s">
        <v>48</v>
      </c>
      <c r="M68" s="221" t="s">
        <v>102</v>
      </c>
      <c r="N68" s="221" t="s">
        <v>52</v>
      </c>
      <c r="O68" s="221" t="s">
        <v>90</v>
      </c>
      <c r="P68" s="221" t="s">
        <v>66</v>
      </c>
      <c r="Q68" s="221" t="s">
        <v>42</v>
      </c>
      <c r="R68" s="221" t="s">
        <v>100</v>
      </c>
      <c r="S68" s="221"/>
      <c r="T68" s="221">
        <v>5</v>
      </c>
      <c r="U68" s="221" t="s">
        <v>664</v>
      </c>
      <c r="V68" s="221" t="s">
        <v>46</v>
      </c>
      <c r="W68" s="221">
        <v>2E-3</v>
      </c>
      <c r="X68" s="221" t="s">
        <v>32</v>
      </c>
      <c r="Y68" s="221"/>
      <c r="Z68" s="221"/>
      <c r="AA68" s="221"/>
      <c r="AB68" s="221"/>
      <c r="AC68" s="221">
        <v>420</v>
      </c>
      <c r="AD68" s="221" t="s">
        <v>116</v>
      </c>
      <c r="AE68" s="221"/>
    </row>
    <row r="69" spans="1:31" ht="15" customHeight="1" x14ac:dyDescent="0.25">
      <c r="A69" s="221" t="s">
        <v>1075</v>
      </c>
      <c r="B69" s="221" t="s">
        <v>273</v>
      </c>
      <c r="C69" s="221">
        <v>3.4000000000000002E-2</v>
      </c>
      <c r="D69" s="221" t="s">
        <v>111</v>
      </c>
      <c r="E69" s="221">
        <v>10</v>
      </c>
      <c r="F69" s="221" t="s">
        <v>93</v>
      </c>
      <c r="G69" s="221"/>
      <c r="H69" s="221"/>
      <c r="I69" s="221" t="s">
        <v>46</v>
      </c>
      <c r="J69" s="221" t="s">
        <v>59</v>
      </c>
      <c r="K69" s="221">
        <v>900</v>
      </c>
      <c r="L69" s="221" t="s">
        <v>48</v>
      </c>
      <c r="M69" s="221" t="s">
        <v>102</v>
      </c>
      <c r="N69" s="221" t="s">
        <v>52</v>
      </c>
      <c r="O69" s="221" t="s">
        <v>85</v>
      </c>
      <c r="P69" s="221" t="s">
        <v>66</v>
      </c>
      <c r="Q69" s="221" t="s">
        <v>42</v>
      </c>
      <c r="R69" s="221" t="s">
        <v>113</v>
      </c>
      <c r="S69" s="221">
        <v>6</v>
      </c>
      <c r="T69" s="221">
        <v>5</v>
      </c>
      <c r="U69" s="221" t="s">
        <v>1079</v>
      </c>
      <c r="V69" s="221" t="s">
        <v>32</v>
      </c>
      <c r="W69" s="221">
        <v>0.01</v>
      </c>
      <c r="X69" s="221" t="s">
        <v>32</v>
      </c>
      <c r="Y69" s="221" t="s">
        <v>1080</v>
      </c>
      <c r="Z69" s="221" t="s">
        <v>1081</v>
      </c>
      <c r="AA69" s="221">
        <v>4</v>
      </c>
      <c r="AB69" s="221" t="s">
        <v>216</v>
      </c>
      <c r="AC69" s="221">
        <v>730</v>
      </c>
      <c r="AD69" s="221" t="s">
        <v>116</v>
      </c>
      <c r="AE69" s="22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7EAA-729B-4851-8FF2-A496359B6E64}">
  <dimension ref="A1:AE146"/>
  <sheetViews>
    <sheetView workbookViewId="0">
      <selection activeCell="B1" sqref="B1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1190</v>
      </c>
      <c r="B2" s="221" t="s">
        <v>144</v>
      </c>
      <c r="C2" s="221">
        <v>0.17</v>
      </c>
      <c r="D2" s="221" t="s">
        <v>111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180</v>
      </c>
      <c r="L2" s="221" t="s">
        <v>48</v>
      </c>
      <c r="M2" s="221" t="s">
        <v>102</v>
      </c>
      <c r="N2" s="221" t="s">
        <v>52</v>
      </c>
      <c r="O2" s="221" t="s">
        <v>53</v>
      </c>
      <c r="P2" s="221" t="s">
        <v>66</v>
      </c>
      <c r="Q2" s="221" t="s">
        <v>42</v>
      </c>
      <c r="R2" s="221" t="s">
        <v>113</v>
      </c>
      <c r="S2" s="221"/>
      <c r="T2" s="221"/>
      <c r="U2" s="221"/>
      <c r="V2" s="221"/>
      <c r="W2" s="221" t="s">
        <v>894</v>
      </c>
      <c r="X2" s="221" t="s">
        <v>32</v>
      </c>
      <c r="Y2" s="221"/>
      <c r="Z2" s="221"/>
      <c r="AA2" s="221">
        <v>5</v>
      </c>
      <c r="AB2" s="221"/>
      <c r="AC2" s="221"/>
      <c r="AD2" s="221"/>
      <c r="AE2" s="221"/>
    </row>
    <row r="3" spans="1:31" ht="15" customHeight="1" x14ac:dyDescent="0.25">
      <c r="A3" s="221" t="s">
        <v>164</v>
      </c>
      <c r="B3" s="221" t="s">
        <v>144</v>
      </c>
      <c r="C3" s="222">
        <v>3.2000000000000002E-3</v>
      </c>
      <c r="D3" s="221" t="s">
        <v>109</v>
      </c>
      <c r="E3" s="221">
        <v>10</v>
      </c>
      <c r="F3" s="221" t="s">
        <v>132</v>
      </c>
      <c r="G3" s="221"/>
      <c r="H3" s="221"/>
      <c r="I3" s="221" t="s">
        <v>46</v>
      </c>
      <c r="J3" s="221" t="s">
        <v>59</v>
      </c>
      <c r="K3" s="221">
        <v>300</v>
      </c>
      <c r="L3" s="221" t="s">
        <v>123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-0.5</v>
      </c>
      <c r="T3" s="221"/>
      <c r="U3" s="221" t="s">
        <v>124</v>
      </c>
      <c r="V3" s="221" t="s">
        <v>32</v>
      </c>
      <c r="W3" s="221">
        <v>1E-3</v>
      </c>
      <c r="X3" s="221" t="s">
        <v>46</v>
      </c>
      <c r="Y3" s="221" t="s">
        <v>133</v>
      </c>
      <c r="Z3" s="221" t="s">
        <v>134</v>
      </c>
      <c r="AA3" s="221">
        <v>2</v>
      </c>
      <c r="AB3" s="221" t="s">
        <v>127</v>
      </c>
      <c r="AC3" s="221">
        <v>321</v>
      </c>
      <c r="AD3" s="221" t="s">
        <v>116</v>
      </c>
      <c r="AE3" s="221"/>
    </row>
    <row r="4" spans="1:31" ht="15" customHeight="1" x14ac:dyDescent="0.25">
      <c r="A4" s="221" t="s">
        <v>350</v>
      </c>
      <c r="B4" s="221" t="s">
        <v>144</v>
      </c>
      <c r="C4" s="221">
        <v>4.5000000000000005E-3</v>
      </c>
      <c r="D4" s="221" t="s">
        <v>110</v>
      </c>
      <c r="E4" s="221">
        <v>5</v>
      </c>
      <c r="F4" s="221" t="s">
        <v>93</v>
      </c>
      <c r="G4" s="221"/>
      <c r="H4" s="221"/>
      <c r="I4" s="221" t="s">
        <v>46</v>
      </c>
      <c r="J4" s="221" t="s">
        <v>59</v>
      </c>
      <c r="K4" s="221">
        <v>180</v>
      </c>
      <c r="L4" s="221" t="s">
        <v>34</v>
      </c>
      <c r="M4" s="221" t="s">
        <v>102</v>
      </c>
      <c r="N4" s="221" t="s">
        <v>52</v>
      </c>
      <c r="O4" s="221" t="s">
        <v>53</v>
      </c>
      <c r="P4" s="221" t="s">
        <v>66</v>
      </c>
      <c r="Q4" s="221" t="s">
        <v>42</v>
      </c>
      <c r="R4" s="221" t="s">
        <v>113</v>
      </c>
      <c r="S4" s="221">
        <v>0.1</v>
      </c>
      <c r="T4" s="221"/>
      <c r="U4" s="221" t="s">
        <v>391</v>
      </c>
      <c r="V4" s="221" t="s">
        <v>32</v>
      </c>
      <c r="W4" s="221">
        <v>0.01</v>
      </c>
      <c r="X4" s="221" t="s">
        <v>46</v>
      </c>
      <c r="Y4" s="221" t="s">
        <v>295</v>
      </c>
      <c r="Z4" s="221" t="s">
        <v>352</v>
      </c>
      <c r="AA4" s="221">
        <v>2</v>
      </c>
      <c r="AB4" s="221" t="s">
        <v>127</v>
      </c>
      <c r="AC4" s="221" t="s">
        <v>353</v>
      </c>
      <c r="AD4" s="221" t="s">
        <v>116</v>
      </c>
      <c r="AE4" s="221"/>
    </row>
    <row r="5" spans="1:31" ht="15" customHeight="1" x14ac:dyDescent="0.25">
      <c r="A5" s="221" t="s">
        <v>211</v>
      </c>
      <c r="B5" s="221" t="s">
        <v>144</v>
      </c>
      <c r="C5" s="221"/>
      <c r="D5" s="221"/>
      <c r="E5" s="221">
        <v>15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600</v>
      </c>
      <c r="L5" s="221" t="s">
        <v>34</v>
      </c>
      <c r="M5" s="221" t="s">
        <v>102</v>
      </c>
      <c r="N5" s="221" t="s">
        <v>52</v>
      </c>
      <c r="O5" s="221" t="s">
        <v>89</v>
      </c>
      <c r="P5" s="221" t="s">
        <v>66</v>
      </c>
      <c r="Q5" s="221" t="s">
        <v>42</v>
      </c>
      <c r="R5" s="221" t="s">
        <v>113</v>
      </c>
      <c r="S5" s="221" t="s">
        <v>181</v>
      </c>
      <c r="T5" s="221" t="s">
        <v>182</v>
      </c>
      <c r="U5" s="221" t="s">
        <v>183</v>
      </c>
      <c r="V5" s="221" t="s">
        <v>32</v>
      </c>
      <c r="W5" s="221">
        <v>5.0000000000000001E-3</v>
      </c>
      <c r="X5" s="221" t="s">
        <v>32</v>
      </c>
      <c r="Y5" s="221" t="s">
        <v>184</v>
      </c>
      <c r="Z5" s="221" t="s">
        <v>185</v>
      </c>
      <c r="AA5" s="221">
        <v>5</v>
      </c>
      <c r="AB5" s="221" t="s">
        <v>186</v>
      </c>
      <c r="AC5" s="221">
        <v>320</v>
      </c>
      <c r="AD5" s="221" t="s">
        <v>116</v>
      </c>
      <c r="AE5" s="221"/>
    </row>
    <row r="6" spans="1:31" ht="15" customHeight="1" x14ac:dyDescent="0.25">
      <c r="A6" s="221" t="s">
        <v>1261</v>
      </c>
      <c r="B6" s="221" t="s">
        <v>144</v>
      </c>
      <c r="C6" s="221">
        <v>8.3999999999999995E-3</v>
      </c>
      <c r="D6" s="221" t="s">
        <v>111</v>
      </c>
      <c r="E6" s="221">
        <v>10</v>
      </c>
      <c r="F6" s="221" t="s">
        <v>96</v>
      </c>
      <c r="G6" s="221"/>
      <c r="H6" s="221"/>
      <c r="I6" s="221" t="s">
        <v>32</v>
      </c>
      <c r="J6" s="221" t="s">
        <v>59</v>
      </c>
      <c r="K6" s="221">
        <v>18</v>
      </c>
      <c r="L6" s="221" t="s">
        <v>71</v>
      </c>
      <c r="M6" s="221"/>
      <c r="N6" s="221"/>
      <c r="O6" s="221" t="s">
        <v>53</v>
      </c>
      <c r="P6" s="221" t="s">
        <v>66</v>
      </c>
      <c r="Q6" s="221" t="s">
        <v>42</v>
      </c>
      <c r="R6" s="221" t="s">
        <v>113</v>
      </c>
      <c r="S6" s="221"/>
      <c r="T6" s="221"/>
      <c r="U6" s="221" t="s">
        <v>1257</v>
      </c>
      <c r="V6" s="221" t="s">
        <v>32</v>
      </c>
      <c r="W6" s="221">
        <v>0.01</v>
      </c>
      <c r="X6" s="221" t="s">
        <v>46</v>
      </c>
      <c r="Y6" s="221" t="s">
        <v>778</v>
      </c>
      <c r="Z6" s="221" t="s">
        <v>220</v>
      </c>
      <c r="AA6" s="221">
        <v>2</v>
      </c>
      <c r="AB6" s="221" t="s">
        <v>127</v>
      </c>
      <c r="AC6" s="221">
        <v>393</v>
      </c>
      <c r="AD6" s="221" t="s">
        <v>116</v>
      </c>
      <c r="AE6" s="221"/>
    </row>
    <row r="7" spans="1:31" ht="15" customHeight="1" x14ac:dyDescent="0.25">
      <c r="A7" s="221" t="s">
        <v>1191</v>
      </c>
      <c r="B7" s="221" t="s">
        <v>144</v>
      </c>
      <c r="C7" s="221"/>
      <c r="D7" s="221"/>
      <c r="E7" s="221">
        <v>10</v>
      </c>
      <c r="F7" s="221" t="s">
        <v>93</v>
      </c>
      <c r="G7" s="221"/>
      <c r="H7" s="221"/>
      <c r="I7" s="221" t="s">
        <v>46</v>
      </c>
      <c r="J7" s="221" t="s">
        <v>47</v>
      </c>
      <c r="K7" s="221">
        <v>60</v>
      </c>
      <c r="L7" s="221" t="s">
        <v>71</v>
      </c>
      <c r="M7" s="221" t="s">
        <v>102</v>
      </c>
      <c r="N7" s="221" t="s">
        <v>39</v>
      </c>
      <c r="O7" s="221" t="s">
        <v>90</v>
      </c>
      <c r="P7" s="221" t="s">
        <v>66</v>
      </c>
      <c r="Q7" s="221" t="s">
        <v>42</v>
      </c>
      <c r="R7" s="221" t="s">
        <v>113</v>
      </c>
      <c r="S7" s="221">
        <v>2.8885799999999762</v>
      </c>
      <c r="T7" s="221">
        <v>5</v>
      </c>
      <c r="U7" s="221"/>
      <c r="V7" s="221" t="s">
        <v>32</v>
      </c>
      <c r="W7" s="221">
        <v>5.0000000000000001E-3</v>
      </c>
      <c r="X7" s="221" t="s">
        <v>32</v>
      </c>
      <c r="Y7" s="221" t="s">
        <v>1192</v>
      </c>
      <c r="Z7" s="221" t="s">
        <v>1193</v>
      </c>
      <c r="AA7" s="221">
        <v>5</v>
      </c>
      <c r="AB7" s="221" t="s">
        <v>802</v>
      </c>
      <c r="AC7" s="221">
        <v>900</v>
      </c>
      <c r="AD7" s="221" t="s">
        <v>119</v>
      </c>
      <c r="AE7" s="221"/>
    </row>
    <row r="8" spans="1:31" ht="15" customHeight="1" x14ac:dyDescent="0.25">
      <c r="A8" s="221" t="s">
        <v>975</v>
      </c>
      <c r="B8" s="221" t="s">
        <v>144</v>
      </c>
      <c r="C8" s="221" t="s">
        <v>969</v>
      </c>
      <c r="D8" s="221" t="s">
        <v>109</v>
      </c>
      <c r="E8" s="221">
        <v>10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60</v>
      </c>
      <c r="L8" s="221" t="s">
        <v>48</v>
      </c>
      <c r="M8" s="221" t="s">
        <v>102</v>
      </c>
      <c r="N8" s="221" t="s">
        <v>52</v>
      </c>
      <c r="O8" s="221" t="s">
        <v>53</v>
      </c>
      <c r="P8" s="221" t="s">
        <v>66</v>
      </c>
      <c r="Q8" s="221" t="s">
        <v>42</v>
      </c>
      <c r="R8" s="221" t="s">
        <v>113</v>
      </c>
      <c r="S8" s="221"/>
      <c r="T8" s="221"/>
      <c r="U8" s="221" t="s">
        <v>165</v>
      </c>
      <c r="V8" s="221" t="s">
        <v>32</v>
      </c>
      <c r="W8" s="221">
        <v>5.0000000000000001E-3</v>
      </c>
      <c r="X8" s="221" t="s">
        <v>46</v>
      </c>
      <c r="Y8" s="221" t="s">
        <v>966</v>
      </c>
      <c r="Z8" s="221" t="s">
        <v>967</v>
      </c>
      <c r="AA8" s="221">
        <v>5</v>
      </c>
      <c r="AB8" s="221" t="s">
        <v>482</v>
      </c>
      <c r="AC8" s="221">
        <v>750</v>
      </c>
      <c r="AD8" s="221" t="s">
        <v>120</v>
      </c>
      <c r="AE8" s="221"/>
    </row>
    <row r="9" spans="1:31" ht="15" customHeight="1" x14ac:dyDescent="0.25">
      <c r="A9" s="221" t="s">
        <v>889</v>
      </c>
      <c r="B9" s="221" t="s">
        <v>144</v>
      </c>
      <c r="C9" s="221">
        <v>5.0000000000000001E-3</v>
      </c>
      <c r="D9" s="221" t="s">
        <v>109</v>
      </c>
      <c r="E9" s="221">
        <v>10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5</v>
      </c>
      <c r="L9" s="221" t="s">
        <v>48</v>
      </c>
      <c r="M9" s="221" t="s">
        <v>102</v>
      </c>
      <c r="N9" s="221" t="s">
        <v>52</v>
      </c>
      <c r="O9" s="221" t="s">
        <v>53</v>
      </c>
      <c r="P9" s="221" t="s">
        <v>66</v>
      </c>
      <c r="Q9" s="221" t="s">
        <v>42</v>
      </c>
      <c r="R9" s="221" t="s">
        <v>113</v>
      </c>
      <c r="S9" s="221">
        <v>0</v>
      </c>
      <c r="T9" s="221" t="s">
        <v>55</v>
      </c>
      <c r="U9" s="221" t="s">
        <v>890</v>
      </c>
      <c r="V9" s="221" t="s">
        <v>32</v>
      </c>
      <c r="W9" s="221">
        <v>0.01</v>
      </c>
      <c r="X9" s="221" t="s">
        <v>46</v>
      </c>
      <c r="Y9" s="221" t="s">
        <v>410</v>
      </c>
      <c r="Z9" s="221" t="s">
        <v>220</v>
      </c>
      <c r="AA9" s="221">
        <v>10</v>
      </c>
      <c r="AB9" s="221" t="s">
        <v>482</v>
      </c>
      <c r="AC9" s="221">
        <v>750</v>
      </c>
      <c r="AD9" s="221" t="s">
        <v>116</v>
      </c>
      <c r="AE9" s="221"/>
    </row>
    <row r="10" spans="1:31" ht="15" customHeight="1" x14ac:dyDescent="0.25">
      <c r="A10" s="221" t="s">
        <v>888</v>
      </c>
      <c r="B10" s="221" t="s">
        <v>144</v>
      </c>
      <c r="C10" s="221">
        <v>6.4000000000000001E-2</v>
      </c>
      <c r="D10" s="221" t="s">
        <v>111</v>
      </c>
      <c r="E10" s="221">
        <v>5</v>
      </c>
      <c r="F10" s="221" t="s">
        <v>93</v>
      </c>
      <c r="G10" s="221"/>
      <c r="H10" s="221"/>
      <c r="I10" s="221" t="s">
        <v>826</v>
      </c>
      <c r="J10" s="221" t="s">
        <v>59</v>
      </c>
      <c r="K10" s="221">
        <v>240</v>
      </c>
      <c r="L10" s="221" t="s">
        <v>457</v>
      </c>
      <c r="M10" s="221" t="s">
        <v>102</v>
      </c>
      <c r="N10" s="221" t="s">
        <v>52</v>
      </c>
      <c r="O10" s="221" t="s">
        <v>53</v>
      </c>
      <c r="P10" s="221" t="s">
        <v>66</v>
      </c>
      <c r="Q10" s="221" t="s">
        <v>42</v>
      </c>
      <c r="R10" s="221" t="s">
        <v>113</v>
      </c>
      <c r="S10" s="221"/>
      <c r="T10" s="221"/>
      <c r="U10" s="221" t="s">
        <v>165</v>
      </c>
      <c r="V10" s="221" t="s">
        <v>32</v>
      </c>
      <c r="W10" s="221">
        <v>5.0000000000000001E-3</v>
      </c>
      <c r="X10" s="221" t="s">
        <v>415</v>
      </c>
      <c r="Y10" s="221" t="s">
        <v>872</v>
      </c>
      <c r="Z10" s="221" t="s">
        <v>873</v>
      </c>
      <c r="AA10" s="221">
        <v>2</v>
      </c>
      <c r="AB10" s="221" t="s">
        <v>812</v>
      </c>
      <c r="AC10" s="221">
        <v>350</v>
      </c>
      <c r="AD10" s="221" t="s">
        <v>116</v>
      </c>
      <c r="AE10" s="221"/>
    </row>
    <row r="11" spans="1:31" ht="15" customHeight="1" x14ac:dyDescent="0.25">
      <c r="A11" s="221" t="s">
        <v>396</v>
      </c>
      <c r="B11" s="221" t="s">
        <v>144</v>
      </c>
      <c r="C11" s="221"/>
      <c r="D11" s="221" t="s">
        <v>111</v>
      </c>
      <c r="E11" s="221">
        <v>10</v>
      </c>
      <c r="F11" s="221" t="s">
        <v>93</v>
      </c>
      <c r="G11" s="221"/>
      <c r="H11" s="221"/>
      <c r="I11" s="221" t="s">
        <v>32</v>
      </c>
      <c r="J11" s="221" t="s">
        <v>59</v>
      </c>
      <c r="K11" s="221">
        <v>900</v>
      </c>
      <c r="L11" s="221" t="s">
        <v>34</v>
      </c>
      <c r="M11" s="221" t="s">
        <v>102</v>
      </c>
      <c r="N11" s="221" t="s">
        <v>52</v>
      </c>
      <c r="O11" s="221" t="s">
        <v>85</v>
      </c>
      <c r="P11" s="221" t="s">
        <v>66</v>
      </c>
      <c r="Q11" s="221" t="s">
        <v>42</v>
      </c>
      <c r="R11" s="221" t="s">
        <v>100</v>
      </c>
      <c r="S11" s="221"/>
      <c r="T11" s="221"/>
      <c r="U11" s="221"/>
      <c r="V11" s="221" t="s">
        <v>32</v>
      </c>
      <c r="W11" s="221"/>
      <c r="X11" s="221" t="s">
        <v>32</v>
      </c>
      <c r="Y11" s="221" t="s">
        <v>403</v>
      </c>
      <c r="Z11" s="221" t="s">
        <v>404</v>
      </c>
      <c r="AA11" s="221">
        <v>5</v>
      </c>
      <c r="AB11" s="221" t="s">
        <v>405</v>
      </c>
      <c r="AC11" s="221"/>
      <c r="AD11" s="221" t="s">
        <v>116</v>
      </c>
      <c r="AE11" s="221"/>
    </row>
    <row r="12" spans="1:31" ht="15" customHeight="1" x14ac:dyDescent="0.25">
      <c r="A12" s="221" t="s">
        <v>1043</v>
      </c>
      <c r="B12" s="221" t="s">
        <v>144</v>
      </c>
      <c r="C12" s="221">
        <v>4.0000000000000001E-3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300</v>
      </c>
      <c r="L12" s="221" t="s">
        <v>34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 t="s">
        <v>976</v>
      </c>
      <c r="T12" s="221" t="s">
        <v>896</v>
      </c>
      <c r="U12" s="221" t="s">
        <v>1024</v>
      </c>
      <c r="V12" s="221" t="s">
        <v>32</v>
      </c>
      <c r="W12" s="221" t="s">
        <v>979</v>
      </c>
      <c r="X12" s="221" t="s">
        <v>46</v>
      </c>
      <c r="Y12" s="221" t="s">
        <v>1025</v>
      </c>
      <c r="Z12" s="221" t="s">
        <v>986</v>
      </c>
      <c r="AA12" s="221">
        <v>5</v>
      </c>
      <c r="AB12" s="221" t="s">
        <v>987</v>
      </c>
      <c r="AC12" s="221">
        <v>500</v>
      </c>
      <c r="AD12" s="221" t="s">
        <v>116</v>
      </c>
      <c r="AE12" s="221"/>
    </row>
    <row r="13" spans="1:31" ht="15" customHeight="1" x14ac:dyDescent="0.25">
      <c r="A13" s="223" t="s">
        <v>337</v>
      </c>
      <c r="B13" s="223" t="s">
        <v>144</v>
      </c>
      <c r="C13" s="223">
        <v>6.0000000000000001E-3</v>
      </c>
      <c r="D13" s="223" t="s">
        <v>109</v>
      </c>
      <c r="E13" s="223">
        <v>10</v>
      </c>
      <c r="F13" s="223" t="s">
        <v>93</v>
      </c>
      <c r="G13" s="223"/>
      <c r="H13" s="223"/>
      <c r="I13" s="223" t="s">
        <v>32</v>
      </c>
      <c r="J13" s="223" t="s">
        <v>59</v>
      </c>
      <c r="K13" s="223">
        <v>900</v>
      </c>
      <c r="L13" s="223" t="s">
        <v>48</v>
      </c>
      <c r="M13" s="223" t="s">
        <v>102</v>
      </c>
      <c r="N13" s="223" t="s">
        <v>39</v>
      </c>
      <c r="O13" s="223" t="s">
        <v>85</v>
      </c>
      <c r="P13" s="223" t="s">
        <v>66</v>
      </c>
      <c r="Q13" s="223" t="s">
        <v>42</v>
      </c>
      <c r="R13" s="223" t="s">
        <v>113</v>
      </c>
      <c r="S13" s="223">
        <v>5</v>
      </c>
      <c r="T13" s="223">
        <v>5</v>
      </c>
      <c r="U13" s="223" t="s">
        <v>322</v>
      </c>
      <c r="V13" s="223" t="s">
        <v>32</v>
      </c>
      <c r="W13" s="223">
        <v>5.0000000000000001E-3</v>
      </c>
      <c r="X13" s="223" t="s">
        <v>32</v>
      </c>
      <c r="Y13" s="223" t="s">
        <v>323</v>
      </c>
      <c r="Z13" s="223" t="s">
        <v>324</v>
      </c>
      <c r="AA13" s="223">
        <v>2</v>
      </c>
      <c r="AB13" s="223" t="s">
        <v>325</v>
      </c>
      <c r="AC13" s="223">
        <v>842</v>
      </c>
      <c r="AD13" s="223" t="s">
        <v>116</v>
      </c>
      <c r="AE13" s="223"/>
    </row>
    <row r="14" spans="1:31" ht="15" customHeight="1" x14ac:dyDescent="0.25">
      <c r="A14" s="221" t="s">
        <v>440</v>
      </c>
      <c r="B14" s="221" t="s">
        <v>144</v>
      </c>
      <c r="C14" s="221"/>
      <c r="D14" s="221"/>
      <c r="E14" s="221">
        <v>10</v>
      </c>
      <c r="F14" s="221" t="s">
        <v>93</v>
      </c>
      <c r="G14" s="221"/>
      <c r="H14" s="221"/>
      <c r="I14" s="221" t="s">
        <v>46</v>
      </c>
      <c r="J14" s="221" t="s">
        <v>59</v>
      </c>
      <c r="K14" s="221">
        <v>600</v>
      </c>
      <c r="L14" s="221" t="s">
        <v>35</v>
      </c>
      <c r="M14" s="221" t="s">
        <v>102</v>
      </c>
      <c r="N14" s="221" t="s">
        <v>78</v>
      </c>
      <c r="O14" s="221" t="s">
        <v>85</v>
      </c>
      <c r="P14" s="221" t="s">
        <v>66</v>
      </c>
      <c r="Q14" s="221" t="s">
        <v>42</v>
      </c>
      <c r="R14" s="221" t="s">
        <v>113</v>
      </c>
      <c r="S14" s="221"/>
      <c r="T14" s="221"/>
      <c r="U14" s="221"/>
      <c r="V14" s="221" t="s">
        <v>32</v>
      </c>
      <c r="W14" s="221">
        <v>5.0000000000000001E-3</v>
      </c>
      <c r="X14" s="221" t="s">
        <v>32</v>
      </c>
      <c r="Y14" s="221" t="s">
        <v>441</v>
      </c>
      <c r="Z14" s="221" t="s">
        <v>442</v>
      </c>
      <c r="AA14" s="221">
        <v>20</v>
      </c>
      <c r="AB14" s="221"/>
      <c r="AC14" s="221">
        <v>850</v>
      </c>
      <c r="AD14" s="221" t="s">
        <v>117</v>
      </c>
      <c r="AE14" s="221"/>
    </row>
    <row r="15" spans="1:31" ht="15" customHeight="1" x14ac:dyDescent="0.25">
      <c r="A15" s="221" t="s">
        <v>809</v>
      </c>
      <c r="B15" s="221" t="s">
        <v>144</v>
      </c>
      <c r="C15" s="221">
        <v>0.2</v>
      </c>
      <c r="D15" s="221" t="s">
        <v>109</v>
      </c>
      <c r="E15" s="221"/>
      <c r="F15" s="221" t="s">
        <v>93</v>
      </c>
      <c r="G15" s="221" t="s">
        <v>810</v>
      </c>
      <c r="H15" s="221"/>
      <c r="I15" s="221" t="s">
        <v>46</v>
      </c>
      <c r="J15" s="221" t="s">
        <v>59</v>
      </c>
      <c r="K15" s="221">
        <v>300</v>
      </c>
      <c r="L15" s="221" t="s">
        <v>35</v>
      </c>
      <c r="M15" s="221" t="s">
        <v>102</v>
      </c>
      <c r="N15" s="221" t="s">
        <v>52</v>
      </c>
      <c r="O15" s="221" t="s">
        <v>53</v>
      </c>
      <c r="P15" s="221" t="s">
        <v>77</v>
      </c>
      <c r="Q15" s="221" t="s">
        <v>42</v>
      </c>
      <c r="R15" s="221" t="s">
        <v>113</v>
      </c>
      <c r="S15" s="221"/>
      <c r="T15" s="221"/>
      <c r="U15" s="221" t="s">
        <v>165</v>
      </c>
      <c r="V15" s="221" t="s">
        <v>32</v>
      </c>
      <c r="W15" s="221">
        <v>0.01</v>
      </c>
      <c r="X15" s="221" t="s">
        <v>46</v>
      </c>
      <c r="Y15" s="221" t="s">
        <v>341</v>
      </c>
      <c r="Z15" s="221" t="s">
        <v>811</v>
      </c>
      <c r="AA15" s="221">
        <v>0.5</v>
      </c>
      <c r="AB15" s="221" t="s">
        <v>812</v>
      </c>
      <c r="AC15" s="221">
        <v>700</v>
      </c>
      <c r="AD15" s="221" t="s">
        <v>117</v>
      </c>
      <c r="AE15" s="221"/>
    </row>
    <row r="16" spans="1:31" ht="15" customHeight="1" x14ac:dyDescent="0.25">
      <c r="A16" s="221" t="s">
        <v>1116</v>
      </c>
      <c r="B16" s="221" t="s">
        <v>144</v>
      </c>
      <c r="C16" s="221">
        <v>5.0000000000000001E-3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46</v>
      </c>
      <c r="J16" s="221" t="s">
        <v>59</v>
      </c>
      <c r="K16" s="221">
        <v>900</v>
      </c>
      <c r="L16" s="221" t="s">
        <v>48</v>
      </c>
      <c r="M16" s="221" t="s">
        <v>102</v>
      </c>
      <c r="N16" s="221" t="s">
        <v>52</v>
      </c>
      <c r="O16" s="221" t="s">
        <v>53</v>
      </c>
      <c r="P16" s="221" t="s">
        <v>66</v>
      </c>
      <c r="Q16" s="221" t="s">
        <v>42</v>
      </c>
      <c r="R16" s="221" t="s">
        <v>113</v>
      </c>
      <c r="S16" s="221"/>
      <c r="T16" s="221"/>
      <c r="U16" s="221" t="s">
        <v>1117</v>
      </c>
      <c r="V16" s="221" t="s">
        <v>32</v>
      </c>
      <c r="W16" s="221"/>
      <c r="X16" s="221" t="s">
        <v>32</v>
      </c>
      <c r="Y16" s="221"/>
      <c r="Z16" s="221"/>
      <c r="AA16" s="221">
        <v>3</v>
      </c>
      <c r="AB16" s="221"/>
      <c r="AC16" s="221"/>
      <c r="AD16" s="221"/>
      <c r="AE16" s="221"/>
    </row>
    <row r="17" spans="1:31" ht="15" customHeight="1" x14ac:dyDescent="0.25">
      <c r="A17" s="221" t="s">
        <v>862</v>
      </c>
      <c r="B17" s="221" t="s">
        <v>144</v>
      </c>
      <c r="C17" s="221">
        <v>1.4999999999999999E-2</v>
      </c>
      <c r="D17" s="221" t="s">
        <v>845</v>
      </c>
      <c r="E17" s="221">
        <v>10</v>
      </c>
      <c r="F17" s="221" t="s">
        <v>93</v>
      </c>
      <c r="G17" s="221"/>
      <c r="H17" s="221"/>
      <c r="I17" s="221" t="s">
        <v>415</v>
      </c>
      <c r="J17" s="221" t="s">
        <v>823</v>
      </c>
      <c r="K17" s="221">
        <v>300</v>
      </c>
      <c r="L17" s="221"/>
      <c r="M17" s="221" t="s">
        <v>102</v>
      </c>
      <c r="N17" s="221" t="s">
        <v>837</v>
      </c>
      <c r="O17" s="221" t="s">
        <v>838</v>
      </c>
      <c r="P17" s="221" t="s">
        <v>834</v>
      </c>
      <c r="Q17" s="221" t="s">
        <v>42</v>
      </c>
      <c r="R17" s="221" t="s">
        <v>839</v>
      </c>
      <c r="S17" s="221"/>
      <c r="T17" s="221"/>
      <c r="U17" s="221" t="s">
        <v>574</v>
      </c>
      <c r="V17" s="221" t="s">
        <v>826</v>
      </c>
      <c r="W17" s="221" t="s">
        <v>397</v>
      </c>
      <c r="X17" s="221" t="s">
        <v>415</v>
      </c>
      <c r="Y17" s="221" t="s">
        <v>846</v>
      </c>
      <c r="Z17" s="221" t="s">
        <v>847</v>
      </c>
      <c r="AA17" s="221">
        <v>10</v>
      </c>
      <c r="AB17" s="221" t="s">
        <v>842</v>
      </c>
      <c r="AC17" s="221">
        <v>400</v>
      </c>
      <c r="AD17" s="221" t="s">
        <v>830</v>
      </c>
      <c r="AE17" s="221"/>
    </row>
    <row r="18" spans="1:31" ht="15" customHeight="1" x14ac:dyDescent="0.25">
      <c r="A18" s="221" t="s">
        <v>280</v>
      </c>
      <c r="B18" s="221" t="s">
        <v>144</v>
      </c>
      <c r="C18" s="221">
        <v>3.7499999999999999E-3</v>
      </c>
      <c r="D18" s="221" t="s">
        <v>241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59</v>
      </c>
      <c r="K18" s="221">
        <v>120</v>
      </c>
      <c r="L18" s="221" t="s">
        <v>34</v>
      </c>
      <c r="M18" s="221" t="s">
        <v>102</v>
      </c>
      <c r="N18" s="221" t="s">
        <v>52</v>
      </c>
      <c r="O18" s="221" t="s">
        <v>53</v>
      </c>
      <c r="P18" s="221" t="s">
        <v>66</v>
      </c>
      <c r="Q18" s="221" t="s">
        <v>42</v>
      </c>
      <c r="R18" s="221" t="s">
        <v>113</v>
      </c>
      <c r="S18" s="221">
        <v>1.4000000000001123E-2</v>
      </c>
      <c r="T18" s="221"/>
      <c r="U18" s="221" t="s">
        <v>257</v>
      </c>
      <c r="V18" s="221" t="s">
        <v>32</v>
      </c>
      <c r="W18" s="221">
        <v>3.0000000000000001E-3</v>
      </c>
      <c r="X18" s="221" t="s">
        <v>46</v>
      </c>
      <c r="Y18" s="221" t="s">
        <v>243</v>
      </c>
      <c r="Z18" s="221" t="s">
        <v>244</v>
      </c>
      <c r="AA18" s="221">
        <v>1</v>
      </c>
      <c r="AB18" s="221" t="s">
        <v>245</v>
      </c>
      <c r="AC18" s="221">
        <v>460</v>
      </c>
      <c r="AD18" s="221" t="s">
        <v>78</v>
      </c>
      <c r="AE18" s="221" t="s">
        <v>246</v>
      </c>
    </row>
    <row r="19" spans="1:31" ht="15" customHeight="1" x14ac:dyDescent="0.25">
      <c r="A19" s="221" t="s">
        <v>1216</v>
      </c>
      <c r="B19" s="221" t="s">
        <v>144</v>
      </c>
      <c r="C19" s="221">
        <v>4.7E-2</v>
      </c>
      <c r="D19" s="221" t="s">
        <v>110</v>
      </c>
      <c r="E19" s="221">
        <v>10</v>
      </c>
      <c r="F19" s="221" t="s">
        <v>93</v>
      </c>
      <c r="G19" s="221"/>
      <c r="H19" s="221"/>
      <c r="I19" s="221" t="s">
        <v>32</v>
      </c>
      <c r="J19" s="221" t="s">
        <v>59</v>
      </c>
      <c r="K19" s="221">
        <v>600</v>
      </c>
      <c r="L19" s="221" t="s">
        <v>35</v>
      </c>
      <c r="M19" s="221" t="s">
        <v>102</v>
      </c>
      <c r="N19" s="221" t="s">
        <v>52</v>
      </c>
      <c r="O19" s="221" t="s">
        <v>85</v>
      </c>
      <c r="P19" s="221" t="s">
        <v>66</v>
      </c>
      <c r="Q19" s="221" t="s">
        <v>42</v>
      </c>
      <c r="R19" s="221" t="s">
        <v>113</v>
      </c>
      <c r="S19" s="221">
        <v>-2.1000000000000001E-2</v>
      </c>
      <c r="T19" s="221">
        <v>0.44</v>
      </c>
      <c r="U19" s="221" t="s">
        <v>1243</v>
      </c>
      <c r="V19" s="221" t="s">
        <v>32</v>
      </c>
      <c r="W19" s="221">
        <v>1E-3</v>
      </c>
      <c r="X19" s="221" t="s">
        <v>32</v>
      </c>
      <c r="Y19" s="221" t="s">
        <v>1221</v>
      </c>
      <c r="Z19" s="221" t="s">
        <v>1222</v>
      </c>
      <c r="AA19" s="221">
        <v>5</v>
      </c>
      <c r="AB19" s="221" t="s">
        <v>216</v>
      </c>
      <c r="AC19" s="221">
        <v>842</v>
      </c>
      <c r="AD19" s="221" t="s">
        <v>116</v>
      </c>
      <c r="AE19" s="221"/>
    </row>
    <row r="20" spans="1:31" ht="15" customHeight="1" x14ac:dyDescent="0.25">
      <c r="A20" s="221" t="s">
        <v>575</v>
      </c>
      <c r="B20" s="221" t="s">
        <v>144</v>
      </c>
      <c r="C20" s="221"/>
      <c r="D20" s="221"/>
      <c r="E20" s="221">
        <v>10</v>
      </c>
      <c r="F20" s="221" t="s">
        <v>93</v>
      </c>
      <c r="G20" s="221"/>
      <c r="H20" s="221"/>
      <c r="I20" s="221" t="s">
        <v>46</v>
      </c>
      <c r="J20" s="221" t="s">
        <v>70</v>
      </c>
      <c r="K20" s="221">
        <v>300</v>
      </c>
      <c r="L20" s="221" t="s">
        <v>34</v>
      </c>
      <c r="M20" s="221" t="s">
        <v>102</v>
      </c>
      <c r="N20" s="221" t="s">
        <v>52</v>
      </c>
      <c r="O20" s="221" t="s">
        <v>53</v>
      </c>
      <c r="P20" s="221" t="s">
        <v>66</v>
      </c>
      <c r="Q20" s="221" t="s">
        <v>42</v>
      </c>
      <c r="R20" s="221" t="s">
        <v>113</v>
      </c>
      <c r="S20" s="221">
        <v>3</v>
      </c>
      <c r="T20" s="221"/>
      <c r="U20" s="221" t="s">
        <v>165</v>
      </c>
      <c r="V20" s="221" t="s">
        <v>46</v>
      </c>
      <c r="W20" s="221"/>
      <c r="X20" s="221" t="s">
        <v>46</v>
      </c>
      <c r="Y20" s="221" t="s">
        <v>557</v>
      </c>
      <c r="Z20" s="221" t="s">
        <v>558</v>
      </c>
      <c r="AA20" s="221">
        <v>5</v>
      </c>
      <c r="AB20" s="221" t="s">
        <v>482</v>
      </c>
      <c r="AC20" s="221">
        <v>300</v>
      </c>
      <c r="AD20" s="221" t="s">
        <v>116</v>
      </c>
      <c r="AE20" s="221"/>
    </row>
    <row r="21" spans="1:31" ht="15" customHeight="1" x14ac:dyDescent="0.25">
      <c r="A21" s="221" t="s">
        <v>1247</v>
      </c>
      <c r="B21" s="221" t="s">
        <v>144</v>
      </c>
      <c r="C21" s="221" t="s">
        <v>720</v>
      </c>
      <c r="D21" s="221" t="s">
        <v>110</v>
      </c>
      <c r="E21" s="221">
        <v>10</v>
      </c>
      <c r="F21" s="221" t="s">
        <v>93</v>
      </c>
      <c r="G21" s="221"/>
      <c r="H21" s="221"/>
      <c r="I21" s="221" t="s">
        <v>46</v>
      </c>
      <c r="J21" s="221" t="s">
        <v>59</v>
      </c>
      <c r="K21" s="221">
        <v>60</v>
      </c>
      <c r="L21" s="221" t="s">
        <v>34</v>
      </c>
      <c r="M21" s="221" t="s">
        <v>102</v>
      </c>
      <c r="N21" s="221" t="s">
        <v>52</v>
      </c>
      <c r="O21" s="221" t="s">
        <v>53</v>
      </c>
      <c r="P21" s="221" t="s">
        <v>66</v>
      </c>
      <c r="Q21" s="221" t="s">
        <v>42</v>
      </c>
      <c r="R21" s="221" t="s">
        <v>113</v>
      </c>
      <c r="S21" s="221">
        <v>1</v>
      </c>
      <c r="T21" s="221"/>
      <c r="U21" s="221" t="s">
        <v>917</v>
      </c>
      <c r="V21" s="221" t="s">
        <v>32</v>
      </c>
      <c r="W21" s="221">
        <v>0.01</v>
      </c>
      <c r="X21" s="221" t="s">
        <v>46</v>
      </c>
      <c r="Y21" s="221" t="s">
        <v>295</v>
      </c>
      <c r="Z21" s="221" t="s">
        <v>718</v>
      </c>
      <c r="AA21" s="221">
        <v>5</v>
      </c>
      <c r="AB21" s="221" t="s">
        <v>526</v>
      </c>
      <c r="AC21" s="221">
        <v>425</v>
      </c>
      <c r="AD21" s="221" t="s">
        <v>117</v>
      </c>
      <c r="AE21" s="221"/>
    </row>
    <row r="22" spans="1:31" ht="15" customHeight="1" x14ac:dyDescent="0.25">
      <c r="A22" s="221" t="s">
        <v>338</v>
      </c>
      <c r="B22" s="221" t="s">
        <v>144</v>
      </c>
      <c r="C22" s="221">
        <v>0.01</v>
      </c>
      <c r="D22" s="221" t="s">
        <v>111</v>
      </c>
      <c r="E22" s="221">
        <v>10</v>
      </c>
      <c r="F22" s="221" t="s">
        <v>96</v>
      </c>
      <c r="G22" s="221"/>
      <c r="H22" s="221"/>
      <c r="I22" s="221" t="s">
        <v>32</v>
      </c>
      <c r="J22" s="221" t="s">
        <v>59</v>
      </c>
      <c r="K22" s="221">
        <v>3</v>
      </c>
      <c r="L22" s="221" t="s">
        <v>339</v>
      </c>
      <c r="M22" s="221" t="s">
        <v>102</v>
      </c>
      <c r="N22" s="221" t="s">
        <v>52</v>
      </c>
      <c r="O22" s="221" t="s">
        <v>53</v>
      </c>
      <c r="P22" s="221" t="s">
        <v>66</v>
      </c>
      <c r="Q22" s="221" t="s">
        <v>42</v>
      </c>
      <c r="R22" s="221" t="s">
        <v>113</v>
      </c>
      <c r="S22" s="221">
        <v>0</v>
      </c>
      <c r="T22" s="221"/>
      <c r="U22" s="221" t="s">
        <v>165</v>
      </c>
      <c r="V22" s="221" t="s">
        <v>32</v>
      </c>
      <c r="W22" s="221"/>
      <c r="X22" s="221"/>
      <c r="Y22" s="221" t="s">
        <v>341</v>
      </c>
      <c r="Z22" s="221" t="s">
        <v>342</v>
      </c>
      <c r="AA22" s="221">
        <v>2</v>
      </c>
      <c r="AB22" s="221" t="s">
        <v>343</v>
      </c>
      <c r="AC22" s="221">
        <v>523</v>
      </c>
      <c r="AD22" s="221" t="s">
        <v>116</v>
      </c>
      <c r="AE22" s="221"/>
    </row>
    <row r="23" spans="1:31" ht="15" customHeight="1" x14ac:dyDescent="0.25">
      <c r="A23" s="221" t="s">
        <v>289</v>
      </c>
      <c r="B23" s="221" t="s">
        <v>144</v>
      </c>
      <c r="C23" s="221" t="s">
        <v>302</v>
      </c>
      <c r="D23" s="221" t="s">
        <v>290</v>
      </c>
      <c r="E23" s="221">
        <v>10</v>
      </c>
      <c r="F23" s="221" t="s">
        <v>93</v>
      </c>
      <c r="G23" s="221"/>
      <c r="H23" s="221"/>
      <c r="I23" s="221" t="s">
        <v>32</v>
      </c>
      <c r="J23" s="221" t="s">
        <v>59</v>
      </c>
      <c r="K23" s="221">
        <v>360</v>
      </c>
      <c r="L23" s="221" t="s">
        <v>35</v>
      </c>
      <c r="M23" s="221" t="s">
        <v>102</v>
      </c>
      <c r="N23" s="221" t="s">
        <v>52</v>
      </c>
      <c r="O23" s="221" t="s">
        <v>53</v>
      </c>
      <c r="P23" s="221" t="s">
        <v>66</v>
      </c>
      <c r="Q23" s="221" t="s">
        <v>42</v>
      </c>
      <c r="R23" s="221" t="s">
        <v>113</v>
      </c>
      <c r="S23" s="221"/>
      <c r="T23" s="221"/>
      <c r="U23" s="221"/>
      <c r="V23" s="221" t="s">
        <v>32</v>
      </c>
      <c r="W23" s="221">
        <v>5.0000000000000001E-3</v>
      </c>
      <c r="X23" s="221" t="s">
        <v>46</v>
      </c>
      <c r="Y23" s="221" t="s">
        <v>303</v>
      </c>
      <c r="Z23" s="221"/>
      <c r="AA23" s="221">
        <v>1</v>
      </c>
      <c r="AB23" s="221" t="s">
        <v>127</v>
      </c>
      <c r="AC23" s="221"/>
      <c r="AD23" s="221" t="s">
        <v>117</v>
      </c>
      <c r="AE23" s="221"/>
    </row>
    <row r="24" spans="1:31" ht="15" customHeight="1" x14ac:dyDescent="0.25">
      <c r="A24" s="221" t="s">
        <v>808</v>
      </c>
      <c r="B24" s="221" t="s">
        <v>144</v>
      </c>
      <c r="C24" s="224">
        <v>2.8857142857142857E-3</v>
      </c>
      <c r="D24" s="221" t="s">
        <v>111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59</v>
      </c>
      <c r="K24" s="221">
        <v>300</v>
      </c>
      <c r="L24" s="221" t="s">
        <v>48</v>
      </c>
      <c r="M24" s="221" t="s">
        <v>102</v>
      </c>
      <c r="N24" s="221" t="s">
        <v>39</v>
      </c>
      <c r="O24" s="221" t="s">
        <v>85</v>
      </c>
      <c r="P24" s="221" t="s">
        <v>66</v>
      </c>
      <c r="Q24" s="221" t="s">
        <v>42</v>
      </c>
      <c r="R24" s="221" t="s">
        <v>113</v>
      </c>
      <c r="S24" s="221">
        <v>-0.03</v>
      </c>
      <c r="T24" s="221">
        <v>0.83</v>
      </c>
      <c r="U24" s="221" t="s">
        <v>664</v>
      </c>
      <c r="V24" s="221" t="s">
        <v>32</v>
      </c>
      <c r="W24" s="221">
        <v>5.0000000000000001E-3</v>
      </c>
      <c r="X24" s="221" t="s">
        <v>32</v>
      </c>
      <c r="Y24" s="221" t="s">
        <v>788</v>
      </c>
      <c r="Z24" s="221" t="s">
        <v>789</v>
      </c>
      <c r="AA24" s="221">
        <v>5</v>
      </c>
      <c r="AB24" s="221" t="s">
        <v>790</v>
      </c>
      <c r="AC24" s="221">
        <v>942</v>
      </c>
      <c r="AD24" s="221" t="s">
        <v>116</v>
      </c>
      <c r="AE24" s="221"/>
    </row>
    <row r="25" spans="1:31" ht="15" customHeight="1" x14ac:dyDescent="0.25">
      <c r="A25" s="221" t="s">
        <v>692</v>
      </c>
      <c r="B25" s="221" t="s">
        <v>144</v>
      </c>
      <c r="C25" s="221">
        <v>5.0000000000000001E-3</v>
      </c>
      <c r="D25" s="221" t="s">
        <v>109</v>
      </c>
      <c r="E25" s="221">
        <v>15</v>
      </c>
      <c r="F25" s="221" t="s">
        <v>92</v>
      </c>
      <c r="G25" s="221" t="s">
        <v>95</v>
      </c>
      <c r="H25" s="221" t="s">
        <v>98</v>
      </c>
      <c r="I25" s="221" t="s">
        <v>46</v>
      </c>
      <c r="J25" s="221" t="s">
        <v>59</v>
      </c>
      <c r="K25" s="221">
        <v>30</v>
      </c>
      <c r="L25" s="221" t="s">
        <v>71</v>
      </c>
      <c r="M25" s="221" t="s">
        <v>102</v>
      </c>
      <c r="N25" s="221" t="s">
        <v>52</v>
      </c>
      <c r="O25" s="221" t="s">
        <v>53</v>
      </c>
      <c r="P25" s="221" t="s">
        <v>66</v>
      </c>
      <c r="Q25" s="221" t="s">
        <v>42</v>
      </c>
      <c r="R25" s="221" t="s">
        <v>113</v>
      </c>
      <c r="S25" s="221">
        <v>6</v>
      </c>
      <c r="T25" s="221">
        <v>5</v>
      </c>
      <c r="U25" s="221" t="s">
        <v>124</v>
      </c>
      <c r="V25" s="221" t="s">
        <v>32</v>
      </c>
      <c r="W25" s="221">
        <v>0.01</v>
      </c>
      <c r="X25" s="221" t="s">
        <v>46</v>
      </c>
      <c r="Y25" s="221" t="s">
        <v>303</v>
      </c>
      <c r="Z25" s="221" t="s">
        <v>671</v>
      </c>
      <c r="AA25" s="221">
        <v>5</v>
      </c>
      <c r="AB25" s="221" t="s">
        <v>491</v>
      </c>
      <c r="AC25" s="221">
        <v>311</v>
      </c>
      <c r="AD25" s="221" t="s">
        <v>116</v>
      </c>
      <c r="AE25" s="221"/>
    </row>
    <row r="26" spans="1:31" ht="15" customHeight="1" x14ac:dyDescent="0.25">
      <c r="A26" s="221" t="s">
        <v>921</v>
      </c>
      <c r="B26" s="221" t="s">
        <v>144</v>
      </c>
      <c r="C26" s="221">
        <v>8.9999999999999993E-3</v>
      </c>
      <c r="D26" s="221" t="s">
        <v>109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120</v>
      </c>
      <c r="L26" s="221" t="s">
        <v>71</v>
      </c>
      <c r="M26" s="221" t="s">
        <v>102</v>
      </c>
      <c r="N26" s="221" t="s">
        <v>39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>
        <v>10</v>
      </c>
      <c r="T26" s="221"/>
      <c r="U26" s="221" t="s">
        <v>955</v>
      </c>
      <c r="V26" s="221" t="s">
        <v>32</v>
      </c>
      <c r="W26" s="221">
        <v>0.01</v>
      </c>
      <c r="X26" s="221" t="s">
        <v>46</v>
      </c>
      <c r="Y26" s="221" t="s">
        <v>923</v>
      </c>
      <c r="Z26" s="221" t="s">
        <v>924</v>
      </c>
      <c r="AA26" s="221">
        <v>2</v>
      </c>
      <c r="AB26" s="221" t="s">
        <v>925</v>
      </c>
      <c r="AC26" s="221"/>
      <c r="AD26" s="221"/>
      <c r="AE26" s="221"/>
    </row>
    <row r="27" spans="1:31" ht="15" customHeight="1" x14ac:dyDescent="0.25">
      <c r="A27" s="221" t="s">
        <v>576</v>
      </c>
      <c r="B27" s="221" t="s">
        <v>144</v>
      </c>
      <c r="C27" s="221">
        <v>2E-3</v>
      </c>
      <c r="D27" s="221" t="s">
        <v>111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10</v>
      </c>
      <c r="L27" s="221" t="s">
        <v>48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/>
      <c r="T27" s="221"/>
      <c r="U27" s="221"/>
      <c r="V27" s="221" t="s">
        <v>32</v>
      </c>
      <c r="W27" s="221">
        <v>0.01</v>
      </c>
      <c r="X27" s="221" t="s">
        <v>46</v>
      </c>
      <c r="Y27" s="221" t="s">
        <v>590</v>
      </c>
      <c r="Z27" s="221" t="s">
        <v>220</v>
      </c>
      <c r="AA27" s="221">
        <v>10</v>
      </c>
      <c r="AB27" s="221" t="s">
        <v>127</v>
      </c>
      <c r="AC27" s="221">
        <v>130</v>
      </c>
      <c r="AD27" s="221" t="s">
        <v>116</v>
      </c>
      <c r="AE27" s="221"/>
    </row>
    <row r="28" spans="1:31" ht="15" customHeight="1" x14ac:dyDescent="0.25">
      <c r="A28" s="221" t="s">
        <v>1179</v>
      </c>
      <c r="B28" s="221" t="s">
        <v>144</v>
      </c>
      <c r="C28" s="221">
        <v>3.0000000000000001E-3</v>
      </c>
      <c r="D28" s="221" t="s">
        <v>109</v>
      </c>
      <c r="E28" s="221">
        <v>10</v>
      </c>
      <c r="F28" s="221" t="s">
        <v>93</v>
      </c>
      <c r="G28" s="221"/>
      <c r="H28" s="221"/>
      <c r="I28" s="221" t="s">
        <v>46</v>
      </c>
      <c r="J28" s="221" t="s">
        <v>59</v>
      </c>
      <c r="K28" s="221">
        <v>300</v>
      </c>
      <c r="L28" s="221" t="s">
        <v>48</v>
      </c>
      <c r="M28" s="221" t="s">
        <v>102</v>
      </c>
      <c r="N28" s="221" t="s">
        <v>52</v>
      </c>
      <c r="O28" s="221" t="s">
        <v>53</v>
      </c>
      <c r="P28" s="221"/>
      <c r="Q28" s="221"/>
      <c r="R28" s="221"/>
      <c r="S28" s="221"/>
      <c r="T28" s="221"/>
      <c r="U28" s="221"/>
      <c r="V28" s="221" t="s">
        <v>32</v>
      </c>
      <c r="W28" s="221"/>
      <c r="X28" s="221"/>
      <c r="Y28" s="221"/>
      <c r="Z28" s="221"/>
      <c r="AA28" s="221"/>
      <c r="AB28" s="221"/>
      <c r="AC28" s="221"/>
      <c r="AD28" s="221"/>
      <c r="AE28" s="221"/>
    </row>
    <row r="29" spans="1:31" ht="15" customHeight="1" x14ac:dyDescent="0.25">
      <c r="A29" s="221" t="s">
        <v>1115</v>
      </c>
      <c r="B29" s="221" t="s">
        <v>144</v>
      </c>
      <c r="C29" s="221">
        <v>3.0000000000000001E-3</v>
      </c>
      <c r="D29" s="221"/>
      <c r="E29" s="221">
        <v>10</v>
      </c>
      <c r="F29" s="221" t="s">
        <v>93</v>
      </c>
      <c r="G29" s="221"/>
      <c r="H29" s="221"/>
      <c r="I29" s="221"/>
      <c r="J29" s="221" t="s">
        <v>1109</v>
      </c>
      <c r="K29" s="221">
        <v>10</v>
      </c>
      <c r="L29" s="221" t="s">
        <v>1110</v>
      </c>
      <c r="M29" s="221" t="s">
        <v>102</v>
      </c>
      <c r="N29" s="221" t="s">
        <v>39</v>
      </c>
      <c r="O29" s="221" t="s">
        <v>89</v>
      </c>
      <c r="P29" s="221" t="s">
        <v>1112</v>
      </c>
      <c r="Q29" s="221"/>
      <c r="R29" s="221"/>
      <c r="S29" s="221"/>
      <c r="T29" s="221">
        <v>5</v>
      </c>
      <c r="U29" s="221"/>
      <c r="V29" s="221"/>
      <c r="W29" s="221"/>
      <c r="X29" s="221" t="s">
        <v>826</v>
      </c>
      <c r="Y29" s="221"/>
      <c r="Z29" s="221" t="s">
        <v>220</v>
      </c>
      <c r="AA29" s="221">
        <v>10</v>
      </c>
      <c r="AB29" s="221"/>
      <c r="AC29" s="221"/>
      <c r="AD29" s="221"/>
      <c r="AE29" s="221"/>
    </row>
    <row r="30" spans="1:31" ht="15" customHeight="1" x14ac:dyDescent="0.25">
      <c r="A30" s="221" t="s">
        <v>1282</v>
      </c>
      <c r="B30" s="221" t="s">
        <v>144</v>
      </c>
      <c r="C30" s="221">
        <v>3.3700000000000001E-2</v>
      </c>
      <c r="D30" s="221" t="s">
        <v>110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59</v>
      </c>
      <c r="K30" s="221">
        <v>600</v>
      </c>
      <c r="L30" s="221" t="s">
        <v>35</v>
      </c>
      <c r="M30" s="221" t="s">
        <v>102</v>
      </c>
      <c r="N30" s="221" t="s">
        <v>52</v>
      </c>
      <c r="O30" s="221" t="s">
        <v>85</v>
      </c>
      <c r="P30" s="221" t="s">
        <v>66</v>
      </c>
      <c r="Q30" s="221" t="s">
        <v>42</v>
      </c>
      <c r="R30" s="221" t="s">
        <v>1284</v>
      </c>
      <c r="S30" s="221">
        <v>0.06</v>
      </c>
      <c r="T30" s="221">
        <v>1.0982000000000001</v>
      </c>
      <c r="U30" s="221" t="s">
        <v>1302</v>
      </c>
      <c r="V30" s="221" t="s">
        <v>32</v>
      </c>
      <c r="W30" s="221">
        <v>1E-3</v>
      </c>
      <c r="X30" s="221" t="s">
        <v>32</v>
      </c>
      <c r="Y30" s="221" t="s">
        <v>1221</v>
      </c>
      <c r="Z30" s="221" t="s">
        <v>1222</v>
      </c>
      <c r="AA30" s="221">
        <v>5</v>
      </c>
      <c r="AB30" s="221" t="s">
        <v>216</v>
      </c>
      <c r="AC30" s="221">
        <v>842</v>
      </c>
      <c r="AD30" s="221" t="s">
        <v>116</v>
      </c>
      <c r="AE30" s="221"/>
    </row>
    <row r="31" spans="1:31" ht="15" customHeight="1" x14ac:dyDescent="0.25">
      <c r="A31" s="221" t="s">
        <v>722</v>
      </c>
      <c r="B31" s="221" t="s">
        <v>144</v>
      </c>
      <c r="C31" s="221" t="s">
        <v>720</v>
      </c>
      <c r="D31" s="221" t="s">
        <v>110</v>
      </c>
      <c r="E31" s="221">
        <v>10</v>
      </c>
      <c r="F31" s="221" t="s">
        <v>93</v>
      </c>
      <c r="G31" s="221"/>
      <c r="H31" s="221"/>
      <c r="I31" s="221" t="s">
        <v>46</v>
      </c>
      <c r="J31" s="221" t="s">
        <v>59</v>
      </c>
      <c r="K31" s="221">
        <v>120</v>
      </c>
      <c r="L31" s="221" t="s">
        <v>34</v>
      </c>
      <c r="M31" s="221" t="s">
        <v>102</v>
      </c>
      <c r="N31" s="221" t="s">
        <v>52</v>
      </c>
      <c r="O31" s="221" t="s">
        <v>53</v>
      </c>
      <c r="P31" s="221" t="s">
        <v>66</v>
      </c>
      <c r="Q31" s="221" t="s">
        <v>42</v>
      </c>
      <c r="R31" s="221" t="s">
        <v>113</v>
      </c>
      <c r="S31" s="221" t="s">
        <v>181</v>
      </c>
      <c r="T31" s="221"/>
      <c r="U31" s="221"/>
      <c r="V31" s="221" t="s">
        <v>32</v>
      </c>
      <c r="W31" s="221">
        <v>3.0000000000000001E-3</v>
      </c>
      <c r="X31" s="221" t="s">
        <v>46</v>
      </c>
      <c r="Y31" s="221">
        <v>6495</v>
      </c>
      <c r="Z31" s="221" t="s">
        <v>718</v>
      </c>
      <c r="AA31" s="221">
        <v>5</v>
      </c>
      <c r="AB31" s="221" t="s">
        <v>127</v>
      </c>
      <c r="AC31" s="221">
        <v>696</v>
      </c>
      <c r="AD31" s="221" t="s">
        <v>117</v>
      </c>
      <c r="AE31" s="221"/>
    </row>
    <row r="32" spans="1:31" ht="15" customHeight="1" x14ac:dyDescent="0.25">
      <c r="A32" s="221" t="s">
        <v>1107</v>
      </c>
      <c r="B32" s="221" t="s">
        <v>144</v>
      </c>
      <c r="C32" s="221">
        <v>4.0000000000000001E-3</v>
      </c>
      <c r="D32" s="221" t="s">
        <v>110</v>
      </c>
      <c r="E32" s="221">
        <v>10</v>
      </c>
      <c r="F32" s="221" t="s">
        <v>93</v>
      </c>
      <c r="G32" s="221"/>
      <c r="H32" s="221"/>
      <c r="I32" s="221" t="s">
        <v>32</v>
      </c>
      <c r="J32" s="221" t="s">
        <v>59</v>
      </c>
      <c r="K32" s="221">
        <v>60</v>
      </c>
      <c r="L32" s="221" t="s">
        <v>48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/>
      <c r="T32" s="221"/>
      <c r="U32" s="221"/>
      <c r="V32" s="221" t="s">
        <v>32</v>
      </c>
      <c r="W32" s="221">
        <v>0.01</v>
      </c>
      <c r="X32" s="221" t="s">
        <v>46</v>
      </c>
      <c r="Y32" s="221" t="s">
        <v>1091</v>
      </c>
      <c r="Z32" s="221" t="s">
        <v>1092</v>
      </c>
      <c r="AA32" s="221">
        <v>0.5</v>
      </c>
      <c r="AB32" s="221" t="s">
        <v>1093</v>
      </c>
      <c r="AC32" s="221">
        <v>450</v>
      </c>
      <c r="AD32" s="221" t="s">
        <v>116</v>
      </c>
      <c r="AE32" s="221"/>
    </row>
    <row r="33" spans="1:31" ht="15" customHeight="1" x14ac:dyDescent="0.25">
      <c r="A33" s="221" t="s">
        <v>668</v>
      </c>
      <c r="B33" s="221" t="s">
        <v>144</v>
      </c>
      <c r="C33" s="221">
        <v>3.5999999999999999E-3</v>
      </c>
      <c r="D33" s="221" t="s">
        <v>109</v>
      </c>
      <c r="E33" s="221">
        <v>10</v>
      </c>
      <c r="F33" s="221" t="s">
        <v>93</v>
      </c>
      <c r="G33" s="221"/>
      <c r="H33" s="221"/>
      <c r="I33" s="221" t="s">
        <v>46</v>
      </c>
      <c r="J33" s="221" t="s">
        <v>47</v>
      </c>
      <c r="K33" s="221">
        <v>120</v>
      </c>
      <c r="L33" s="221" t="s">
        <v>48</v>
      </c>
      <c r="M33" s="221" t="s">
        <v>102</v>
      </c>
      <c r="N33" s="221" t="s">
        <v>52</v>
      </c>
      <c r="O33" s="221" t="s">
        <v>53</v>
      </c>
      <c r="P33" s="221" t="s">
        <v>66</v>
      </c>
      <c r="Q33" s="221" t="s">
        <v>42</v>
      </c>
      <c r="R33" s="221" t="s">
        <v>113</v>
      </c>
      <c r="S33" s="221"/>
      <c r="T33" s="221"/>
      <c r="U33" s="221"/>
      <c r="V33" s="221" t="s">
        <v>32</v>
      </c>
      <c r="W33" s="221">
        <v>2E-3</v>
      </c>
      <c r="X33" s="221" t="s">
        <v>46</v>
      </c>
      <c r="Y33" s="221"/>
      <c r="Z33" s="221"/>
      <c r="AA33" s="221"/>
      <c r="AB33" s="221"/>
      <c r="AC33" s="221">
        <v>280</v>
      </c>
      <c r="AD33" s="221" t="s">
        <v>116</v>
      </c>
      <c r="AE33" s="221"/>
    </row>
    <row r="34" spans="1:31" ht="15" customHeight="1" x14ac:dyDescent="0.25">
      <c r="A34" s="221" t="s">
        <v>1140</v>
      </c>
      <c r="B34" s="221" t="s">
        <v>144</v>
      </c>
      <c r="C34" s="221" t="s">
        <v>1128</v>
      </c>
      <c r="D34" s="221" t="s">
        <v>111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47</v>
      </c>
      <c r="K34" s="221">
        <v>180</v>
      </c>
      <c r="L34" s="221" t="s">
        <v>34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>
        <v>0</v>
      </c>
      <c r="T34" s="221"/>
      <c r="U34" s="221" t="s">
        <v>165</v>
      </c>
      <c r="V34" s="221" t="s">
        <v>32</v>
      </c>
      <c r="W34" s="221">
        <v>1E-3</v>
      </c>
      <c r="X34" s="221" t="s">
        <v>46</v>
      </c>
      <c r="Y34" s="221" t="s">
        <v>1127</v>
      </c>
      <c r="Z34" s="221" t="s">
        <v>1122</v>
      </c>
      <c r="AA34" s="221">
        <v>2</v>
      </c>
      <c r="AB34" s="221" t="s">
        <v>526</v>
      </c>
      <c r="AC34" s="221">
        <v>450</v>
      </c>
      <c r="AD34" s="221" t="s">
        <v>116</v>
      </c>
      <c r="AE34" s="221"/>
    </row>
    <row r="35" spans="1:31" ht="15" customHeight="1" x14ac:dyDescent="0.25">
      <c r="A35" s="221" t="s">
        <v>1246</v>
      </c>
      <c r="B35" s="221" t="s">
        <v>190</v>
      </c>
      <c r="C35" s="221">
        <v>2.4E-2</v>
      </c>
      <c r="D35" s="221" t="s">
        <v>109</v>
      </c>
      <c r="E35" s="221">
        <v>10</v>
      </c>
      <c r="F35" s="221" t="s">
        <v>93</v>
      </c>
      <c r="G35" s="221"/>
      <c r="H35" s="221"/>
      <c r="I35" s="221" t="s">
        <v>46</v>
      </c>
      <c r="J35" s="221" t="s">
        <v>59</v>
      </c>
      <c r="K35" s="221">
        <v>600</v>
      </c>
      <c r="L35" s="221" t="s">
        <v>48</v>
      </c>
      <c r="M35" s="221" t="s">
        <v>102</v>
      </c>
      <c r="N35" s="221" t="s">
        <v>52</v>
      </c>
      <c r="O35" s="221" t="s">
        <v>90</v>
      </c>
      <c r="P35" s="221" t="s">
        <v>66</v>
      </c>
      <c r="Q35" s="221" t="s">
        <v>42</v>
      </c>
      <c r="R35" s="221" t="s">
        <v>113</v>
      </c>
      <c r="S35" s="221">
        <v>0.6</v>
      </c>
      <c r="T35" s="221">
        <v>5</v>
      </c>
      <c r="U35" s="221"/>
      <c r="V35" s="221" t="s">
        <v>32</v>
      </c>
      <c r="W35" s="221">
        <v>0.01</v>
      </c>
      <c r="X35" s="221" t="s">
        <v>32</v>
      </c>
      <c r="Y35" s="221" t="s">
        <v>1211</v>
      </c>
      <c r="Z35" s="221" t="s">
        <v>1212</v>
      </c>
      <c r="AA35" s="221">
        <v>1</v>
      </c>
      <c r="AB35" s="221" t="s">
        <v>1213</v>
      </c>
      <c r="AC35" s="221">
        <v>800</v>
      </c>
      <c r="AD35" s="221" t="s">
        <v>116</v>
      </c>
      <c r="AE35" s="221"/>
    </row>
    <row r="36" spans="1:31" ht="15" customHeight="1" x14ac:dyDescent="0.25">
      <c r="A36" s="221" t="s">
        <v>1246</v>
      </c>
      <c r="B36" s="221" t="s">
        <v>190</v>
      </c>
      <c r="C36" s="221">
        <v>2.5999999999999999E-2</v>
      </c>
      <c r="D36" s="221" t="s">
        <v>109</v>
      </c>
      <c r="E36" s="221">
        <v>10</v>
      </c>
      <c r="F36" s="221" t="s">
        <v>93</v>
      </c>
      <c r="G36" s="221"/>
      <c r="H36" s="221"/>
      <c r="I36" s="221" t="s">
        <v>46</v>
      </c>
      <c r="J36" s="221" t="s">
        <v>59</v>
      </c>
      <c r="K36" s="221">
        <v>600</v>
      </c>
      <c r="L36" s="221" t="s">
        <v>48</v>
      </c>
      <c r="M36" s="221" t="s">
        <v>102</v>
      </c>
      <c r="N36" s="221" t="s">
        <v>52</v>
      </c>
      <c r="O36" s="221" t="s">
        <v>53</v>
      </c>
      <c r="P36" s="221" t="s">
        <v>66</v>
      </c>
      <c r="Q36" s="221" t="s">
        <v>42</v>
      </c>
      <c r="R36" s="221" t="s">
        <v>113</v>
      </c>
      <c r="S36" s="221">
        <v>0</v>
      </c>
      <c r="T36" s="221"/>
      <c r="U36" s="221"/>
      <c r="V36" s="221" t="s">
        <v>32</v>
      </c>
      <c r="W36" s="221">
        <v>0.01</v>
      </c>
      <c r="X36" s="221" t="s">
        <v>46</v>
      </c>
      <c r="Y36" s="221" t="s">
        <v>1205</v>
      </c>
      <c r="Z36" s="221" t="s">
        <v>1206</v>
      </c>
      <c r="AA36" s="221">
        <v>1</v>
      </c>
      <c r="AB36" s="221" t="s">
        <v>1204</v>
      </c>
      <c r="AC36" s="221">
        <v>272</v>
      </c>
      <c r="AD36" s="221" t="s">
        <v>116</v>
      </c>
      <c r="AE36" s="221"/>
    </row>
    <row r="37" spans="1:31" ht="15" customHeight="1" x14ac:dyDescent="0.25">
      <c r="A37" s="221" t="s">
        <v>1190</v>
      </c>
      <c r="B37" s="221" t="s">
        <v>190</v>
      </c>
      <c r="C37" s="221">
        <v>0.13</v>
      </c>
      <c r="D37" s="221" t="s">
        <v>111</v>
      </c>
      <c r="E37" s="221">
        <v>10</v>
      </c>
      <c r="F37" s="221" t="s">
        <v>93</v>
      </c>
      <c r="G37" s="221"/>
      <c r="H37" s="221"/>
      <c r="I37" s="221" t="s">
        <v>46</v>
      </c>
      <c r="J37" s="221" t="s">
        <v>59</v>
      </c>
      <c r="K37" s="221">
        <v>180</v>
      </c>
      <c r="L37" s="221" t="s">
        <v>48</v>
      </c>
      <c r="M37" s="221" t="s">
        <v>102</v>
      </c>
      <c r="N37" s="221" t="s">
        <v>52</v>
      </c>
      <c r="O37" s="221" t="s">
        <v>53</v>
      </c>
      <c r="P37" s="221" t="s">
        <v>66</v>
      </c>
      <c r="Q37" s="221" t="s">
        <v>42</v>
      </c>
      <c r="R37" s="221" t="s">
        <v>113</v>
      </c>
      <c r="S37" s="221"/>
      <c r="T37" s="221"/>
      <c r="U37" s="221"/>
      <c r="V37" s="221"/>
      <c r="W37" s="221" t="s">
        <v>894</v>
      </c>
      <c r="X37" s="221" t="s">
        <v>32</v>
      </c>
      <c r="Y37" s="221"/>
      <c r="Z37" s="221"/>
      <c r="AA37" s="221">
        <v>5</v>
      </c>
      <c r="AB37" s="221"/>
      <c r="AC37" s="221"/>
      <c r="AD37" s="221"/>
      <c r="AE37" s="221"/>
    </row>
    <row r="38" spans="1:31" ht="15" customHeight="1" x14ac:dyDescent="0.25">
      <c r="A38" s="221" t="s">
        <v>1190</v>
      </c>
      <c r="B38" s="221" t="s">
        <v>190</v>
      </c>
      <c r="C38" s="221">
        <v>0.17</v>
      </c>
      <c r="D38" s="221" t="s">
        <v>111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180</v>
      </c>
      <c r="L38" s="221" t="s">
        <v>48</v>
      </c>
      <c r="M38" s="221" t="s">
        <v>102</v>
      </c>
      <c r="N38" s="221" t="s">
        <v>52</v>
      </c>
      <c r="O38" s="221" t="s">
        <v>53</v>
      </c>
      <c r="P38" s="221" t="s">
        <v>66</v>
      </c>
      <c r="Q38" s="221" t="s">
        <v>42</v>
      </c>
      <c r="R38" s="221" t="s">
        <v>113</v>
      </c>
      <c r="S38" s="221"/>
      <c r="T38" s="221"/>
      <c r="U38" s="221"/>
      <c r="V38" s="221"/>
      <c r="W38" s="221" t="s">
        <v>894</v>
      </c>
      <c r="X38" s="221" t="s">
        <v>32</v>
      </c>
      <c r="Y38" s="221"/>
      <c r="Z38" s="221"/>
      <c r="AA38" s="221">
        <v>5</v>
      </c>
      <c r="AB38" s="221"/>
      <c r="AC38" s="221"/>
      <c r="AD38" s="221"/>
      <c r="AE38" s="221"/>
    </row>
    <row r="39" spans="1:31" ht="15" customHeight="1" x14ac:dyDescent="0.25">
      <c r="A39" s="221" t="s">
        <v>164</v>
      </c>
      <c r="B39" s="221" t="s">
        <v>190</v>
      </c>
      <c r="C39" s="222">
        <v>3.4299999999999997E-2</v>
      </c>
      <c r="D39" s="221" t="s">
        <v>109</v>
      </c>
      <c r="E39" s="221">
        <v>10</v>
      </c>
      <c r="F39" s="221" t="s">
        <v>132</v>
      </c>
      <c r="G39" s="221"/>
      <c r="H39" s="221"/>
      <c r="I39" s="221" t="s">
        <v>46</v>
      </c>
      <c r="J39" s="221" t="s">
        <v>59</v>
      </c>
      <c r="K39" s="221">
        <v>300</v>
      </c>
      <c r="L39" s="221" t="s">
        <v>123</v>
      </c>
      <c r="M39" s="221" t="s">
        <v>102</v>
      </c>
      <c r="N39" s="221" t="s">
        <v>52</v>
      </c>
      <c r="O39" s="221" t="s">
        <v>53</v>
      </c>
      <c r="P39" s="221" t="s">
        <v>66</v>
      </c>
      <c r="Q39" s="221" t="s">
        <v>42</v>
      </c>
      <c r="R39" s="221" t="s">
        <v>113</v>
      </c>
      <c r="S39" s="221">
        <v>0.5</v>
      </c>
      <c r="T39" s="221"/>
      <c r="U39" s="221" t="s">
        <v>124</v>
      </c>
      <c r="V39" s="221" t="s">
        <v>32</v>
      </c>
      <c r="W39" s="221">
        <v>1E-3</v>
      </c>
      <c r="X39" s="221" t="s">
        <v>46</v>
      </c>
      <c r="Y39" s="221" t="s">
        <v>133</v>
      </c>
      <c r="Z39" s="221" t="s">
        <v>134</v>
      </c>
      <c r="AA39" s="221">
        <v>2</v>
      </c>
      <c r="AB39" s="221" t="s">
        <v>127</v>
      </c>
      <c r="AC39" s="221">
        <v>321</v>
      </c>
      <c r="AD39" s="221" t="s">
        <v>116</v>
      </c>
      <c r="AE39" s="221"/>
    </row>
    <row r="40" spans="1:31" ht="15" customHeight="1" x14ac:dyDescent="0.25">
      <c r="A40" s="221" t="s">
        <v>350</v>
      </c>
      <c r="B40" s="221" t="s">
        <v>190</v>
      </c>
      <c r="C40" s="221">
        <v>5.5E-2</v>
      </c>
      <c r="D40" s="221" t="s">
        <v>110</v>
      </c>
      <c r="E40" s="221">
        <v>5</v>
      </c>
      <c r="F40" s="221" t="s">
        <v>93</v>
      </c>
      <c r="G40" s="221"/>
      <c r="H40" s="221"/>
      <c r="I40" s="221" t="s">
        <v>46</v>
      </c>
      <c r="J40" s="221" t="s">
        <v>59</v>
      </c>
      <c r="K40" s="221">
        <v>180</v>
      </c>
      <c r="L40" s="221" t="s">
        <v>34</v>
      </c>
      <c r="M40" s="221" t="s">
        <v>102</v>
      </c>
      <c r="N40" s="221" t="s">
        <v>52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>
        <v>0.1</v>
      </c>
      <c r="T40" s="221"/>
      <c r="U40" s="221" t="s">
        <v>369</v>
      </c>
      <c r="V40" s="221" t="s">
        <v>32</v>
      </c>
      <c r="W40" s="221">
        <v>0.01</v>
      </c>
      <c r="X40" s="221" t="s">
        <v>46</v>
      </c>
      <c r="Y40" s="221" t="s">
        <v>295</v>
      </c>
      <c r="Z40" s="221" t="s">
        <v>352</v>
      </c>
      <c r="AA40" s="221">
        <v>2</v>
      </c>
      <c r="AB40" s="221" t="s">
        <v>127</v>
      </c>
      <c r="AC40" s="221" t="s">
        <v>353</v>
      </c>
      <c r="AD40" s="221" t="s">
        <v>116</v>
      </c>
      <c r="AE40" s="221"/>
    </row>
    <row r="41" spans="1:31" ht="15" customHeight="1" x14ac:dyDescent="0.25">
      <c r="A41" s="221" t="s">
        <v>211</v>
      </c>
      <c r="B41" s="221" t="s">
        <v>190</v>
      </c>
      <c r="C41" s="221">
        <v>4.4400000000000002E-2</v>
      </c>
      <c r="D41" s="221" t="s">
        <v>109</v>
      </c>
      <c r="E41" s="221">
        <v>15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600</v>
      </c>
      <c r="L41" s="221" t="s">
        <v>34</v>
      </c>
      <c r="M41" s="221" t="s">
        <v>102</v>
      </c>
      <c r="N41" s="221" t="s">
        <v>52</v>
      </c>
      <c r="O41" s="221" t="s">
        <v>89</v>
      </c>
      <c r="P41" s="221" t="s">
        <v>66</v>
      </c>
      <c r="Q41" s="221" t="s">
        <v>42</v>
      </c>
      <c r="R41" s="221" t="s">
        <v>113</v>
      </c>
      <c r="S41" s="221" t="s">
        <v>181</v>
      </c>
      <c r="T41" s="221" t="s">
        <v>182</v>
      </c>
      <c r="U41" s="221" t="s">
        <v>183</v>
      </c>
      <c r="V41" s="221" t="s">
        <v>32</v>
      </c>
      <c r="W41" s="221">
        <v>5.0000000000000001E-3</v>
      </c>
      <c r="X41" s="221" t="s">
        <v>32</v>
      </c>
      <c r="Y41" s="221" t="s">
        <v>184</v>
      </c>
      <c r="Z41" s="221" t="s">
        <v>185</v>
      </c>
      <c r="AA41" s="221">
        <v>5</v>
      </c>
      <c r="AB41" s="221" t="s">
        <v>186</v>
      </c>
      <c r="AC41" s="221">
        <v>320</v>
      </c>
      <c r="AD41" s="221" t="s">
        <v>116</v>
      </c>
      <c r="AE41" s="221"/>
    </row>
    <row r="42" spans="1:31" ht="15" customHeight="1" x14ac:dyDescent="0.25">
      <c r="A42" s="221" t="s">
        <v>1261</v>
      </c>
      <c r="B42" s="221" t="s">
        <v>190</v>
      </c>
      <c r="C42" s="221">
        <v>3.3399999999999999E-2</v>
      </c>
      <c r="D42" s="221" t="s">
        <v>111</v>
      </c>
      <c r="E42" s="221">
        <v>10</v>
      </c>
      <c r="F42" s="221" t="s">
        <v>96</v>
      </c>
      <c r="G42" s="221"/>
      <c r="H42" s="221"/>
      <c r="I42" s="221" t="s">
        <v>32</v>
      </c>
      <c r="J42" s="221" t="s">
        <v>59</v>
      </c>
      <c r="K42" s="221">
        <v>18</v>
      </c>
      <c r="L42" s="221" t="s">
        <v>71</v>
      </c>
      <c r="M42" s="221"/>
      <c r="N42" s="221"/>
      <c r="O42" s="221" t="s">
        <v>53</v>
      </c>
      <c r="P42" s="221" t="s">
        <v>66</v>
      </c>
      <c r="Q42" s="221" t="s">
        <v>42</v>
      </c>
      <c r="R42" s="221" t="s">
        <v>113</v>
      </c>
      <c r="S42" s="221"/>
      <c r="T42" s="221"/>
      <c r="U42" s="221" t="s">
        <v>1257</v>
      </c>
      <c r="V42" s="221" t="s">
        <v>32</v>
      </c>
      <c r="W42" s="221">
        <v>0.05</v>
      </c>
      <c r="X42" s="221" t="s">
        <v>46</v>
      </c>
      <c r="Y42" s="221" t="s">
        <v>778</v>
      </c>
      <c r="Z42" s="221" t="s">
        <v>220</v>
      </c>
      <c r="AA42" s="221">
        <v>2</v>
      </c>
      <c r="AB42" s="221" t="s">
        <v>127</v>
      </c>
      <c r="AC42" s="221">
        <v>393</v>
      </c>
      <c r="AD42" s="221" t="s">
        <v>116</v>
      </c>
      <c r="AE42" s="221"/>
    </row>
    <row r="43" spans="1:31" ht="15" customHeight="1" x14ac:dyDescent="0.25">
      <c r="A43" s="221" t="s">
        <v>1191</v>
      </c>
      <c r="B43" s="221" t="s">
        <v>190</v>
      </c>
      <c r="C43" s="221"/>
      <c r="D43" s="221"/>
      <c r="E43" s="221">
        <v>10</v>
      </c>
      <c r="F43" s="221" t="s">
        <v>93</v>
      </c>
      <c r="G43" s="221"/>
      <c r="H43" s="221"/>
      <c r="I43" s="221" t="s">
        <v>46</v>
      </c>
      <c r="J43" s="221" t="s">
        <v>47</v>
      </c>
      <c r="K43" s="221">
        <v>60</v>
      </c>
      <c r="L43" s="221" t="s">
        <v>71</v>
      </c>
      <c r="M43" s="221" t="s">
        <v>102</v>
      </c>
      <c r="N43" s="221" t="s">
        <v>39</v>
      </c>
      <c r="O43" s="221" t="s">
        <v>90</v>
      </c>
      <c r="P43" s="221" t="s">
        <v>66</v>
      </c>
      <c r="Q43" s="221" t="s">
        <v>42</v>
      </c>
      <c r="R43" s="221" t="s">
        <v>113</v>
      </c>
      <c r="S43" s="221">
        <v>1.9177140000000421</v>
      </c>
      <c r="T43" s="221">
        <v>5</v>
      </c>
      <c r="U43" s="221"/>
      <c r="V43" s="221" t="s">
        <v>32</v>
      </c>
      <c r="W43" s="221">
        <v>5.0000000000000001E-3</v>
      </c>
      <c r="X43" s="221" t="s">
        <v>32</v>
      </c>
      <c r="Y43" s="221" t="s">
        <v>1192</v>
      </c>
      <c r="Z43" s="221" t="s">
        <v>1193</v>
      </c>
      <c r="AA43" s="221">
        <v>5</v>
      </c>
      <c r="AB43" s="221" t="s">
        <v>802</v>
      </c>
      <c r="AC43" s="221">
        <v>900</v>
      </c>
      <c r="AD43" s="221" t="s">
        <v>119</v>
      </c>
      <c r="AE43" s="221"/>
    </row>
    <row r="44" spans="1:31" ht="15" customHeight="1" x14ac:dyDescent="0.25">
      <c r="A44" s="221" t="s">
        <v>975</v>
      </c>
      <c r="B44" s="221" t="s">
        <v>190</v>
      </c>
      <c r="C44" s="221">
        <v>2.7E-2</v>
      </c>
      <c r="D44" s="221" t="s">
        <v>109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60</v>
      </c>
      <c r="L44" s="221" t="s">
        <v>48</v>
      </c>
      <c r="M44" s="221" t="s">
        <v>102</v>
      </c>
      <c r="N44" s="221" t="s">
        <v>52</v>
      </c>
      <c r="O44" s="221" t="s">
        <v>53</v>
      </c>
      <c r="P44" s="221" t="s">
        <v>66</v>
      </c>
      <c r="Q44" s="221" t="s">
        <v>42</v>
      </c>
      <c r="R44" s="221" t="s">
        <v>113</v>
      </c>
      <c r="S44" s="221"/>
      <c r="T44" s="221"/>
      <c r="U44" s="221" t="s">
        <v>165</v>
      </c>
      <c r="V44" s="221" t="s">
        <v>32</v>
      </c>
      <c r="W44" s="221">
        <v>0.01</v>
      </c>
      <c r="X44" s="221" t="s">
        <v>46</v>
      </c>
      <c r="Y44" s="221" t="s">
        <v>966</v>
      </c>
      <c r="Z44" s="221" t="s">
        <v>967</v>
      </c>
      <c r="AA44" s="221">
        <v>5</v>
      </c>
      <c r="AB44" s="221" t="s">
        <v>482</v>
      </c>
      <c r="AC44" s="221">
        <v>750</v>
      </c>
      <c r="AD44" s="221" t="s">
        <v>120</v>
      </c>
      <c r="AE44" s="221"/>
    </row>
    <row r="45" spans="1:31" ht="15" customHeight="1" x14ac:dyDescent="0.25">
      <c r="A45" s="221" t="s">
        <v>889</v>
      </c>
      <c r="B45" s="221" t="s">
        <v>190</v>
      </c>
      <c r="C45" s="221">
        <v>3.7999999999999999E-2</v>
      </c>
      <c r="D45" s="221" t="s">
        <v>109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5</v>
      </c>
      <c r="L45" s="221" t="s">
        <v>48</v>
      </c>
      <c r="M45" s="221" t="s">
        <v>102</v>
      </c>
      <c r="N45" s="221" t="s">
        <v>52</v>
      </c>
      <c r="O45" s="221" t="s">
        <v>53</v>
      </c>
      <c r="P45" s="221" t="s">
        <v>66</v>
      </c>
      <c r="Q45" s="221" t="s">
        <v>42</v>
      </c>
      <c r="R45" s="221" t="s">
        <v>113</v>
      </c>
      <c r="S45" s="221">
        <v>0</v>
      </c>
      <c r="T45" s="221" t="s">
        <v>55</v>
      </c>
      <c r="U45" s="221" t="s">
        <v>890</v>
      </c>
      <c r="V45" s="221" t="s">
        <v>32</v>
      </c>
      <c r="W45" s="221">
        <v>0.01</v>
      </c>
      <c r="X45" s="221" t="s">
        <v>46</v>
      </c>
      <c r="Y45" s="221" t="s">
        <v>410</v>
      </c>
      <c r="Z45" s="221" t="s">
        <v>220</v>
      </c>
      <c r="AA45" s="221">
        <v>10</v>
      </c>
      <c r="AB45" s="221" t="s">
        <v>482</v>
      </c>
      <c r="AC45" s="221">
        <v>750</v>
      </c>
      <c r="AD45" s="221" t="s">
        <v>116</v>
      </c>
      <c r="AE45" s="221"/>
    </row>
    <row r="46" spans="1:31" ht="15" customHeight="1" x14ac:dyDescent="0.25">
      <c r="A46" s="221" t="s">
        <v>888</v>
      </c>
      <c r="B46" s="221" t="s">
        <v>190</v>
      </c>
      <c r="C46" s="221">
        <v>5.1999999999999998E-2</v>
      </c>
      <c r="D46" s="221" t="s">
        <v>111</v>
      </c>
      <c r="E46" s="221">
        <v>5</v>
      </c>
      <c r="F46" s="221" t="s">
        <v>93</v>
      </c>
      <c r="G46" s="221"/>
      <c r="H46" s="221"/>
      <c r="I46" s="221" t="s">
        <v>826</v>
      </c>
      <c r="J46" s="221" t="s">
        <v>59</v>
      </c>
      <c r="K46" s="221">
        <v>240</v>
      </c>
      <c r="L46" s="221" t="s">
        <v>457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 t="s">
        <v>42</v>
      </c>
      <c r="R46" s="221" t="s">
        <v>113</v>
      </c>
      <c r="S46" s="221"/>
      <c r="T46" s="221"/>
      <c r="U46" s="221" t="s">
        <v>165</v>
      </c>
      <c r="V46" s="221" t="s">
        <v>32</v>
      </c>
      <c r="W46" s="221">
        <v>5.0000000000000001E-3</v>
      </c>
      <c r="X46" s="221" t="s">
        <v>415</v>
      </c>
      <c r="Y46" s="221" t="s">
        <v>872</v>
      </c>
      <c r="Z46" s="221" t="s">
        <v>873</v>
      </c>
      <c r="AA46" s="221">
        <v>2</v>
      </c>
      <c r="AB46" s="221" t="s">
        <v>812</v>
      </c>
      <c r="AC46" s="221">
        <v>350</v>
      </c>
      <c r="AD46" s="221" t="s">
        <v>116</v>
      </c>
      <c r="AE46" s="221"/>
    </row>
    <row r="47" spans="1:31" ht="15" customHeight="1" x14ac:dyDescent="0.25">
      <c r="A47" s="221" t="s">
        <v>396</v>
      </c>
      <c r="B47" s="221" t="s">
        <v>190</v>
      </c>
      <c r="C47" s="221">
        <v>5.2999999999999999E-2</v>
      </c>
      <c r="D47" s="221" t="s">
        <v>111</v>
      </c>
      <c r="E47" s="221">
        <v>10</v>
      </c>
      <c r="F47" s="221" t="s">
        <v>93</v>
      </c>
      <c r="G47" s="221"/>
      <c r="H47" s="221"/>
      <c r="I47" s="221" t="s">
        <v>32</v>
      </c>
      <c r="J47" s="221" t="s">
        <v>59</v>
      </c>
      <c r="K47" s="221">
        <v>900</v>
      </c>
      <c r="L47" s="221" t="s">
        <v>34</v>
      </c>
      <c r="M47" s="221" t="s">
        <v>102</v>
      </c>
      <c r="N47" s="221" t="s">
        <v>52</v>
      </c>
      <c r="O47" s="221" t="s">
        <v>85</v>
      </c>
      <c r="P47" s="221" t="s">
        <v>66</v>
      </c>
      <c r="Q47" s="221" t="s">
        <v>42</v>
      </c>
      <c r="R47" s="221" t="s">
        <v>113</v>
      </c>
      <c r="S47" s="221"/>
      <c r="T47" s="221"/>
      <c r="U47" s="221"/>
      <c r="V47" s="221" t="s">
        <v>32</v>
      </c>
      <c r="W47" s="221" t="s">
        <v>397</v>
      </c>
      <c r="X47" s="221" t="s">
        <v>32</v>
      </c>
      <c r="Y47" s="221" t="s">
        <v>403</v>
      </c>
      <c r="Z47" s="221" t="s">
        <v>404</v>
      </c>
      <c r="AA47" s="221">
        <v>5</v>
      </c>
      <c r="AB47" s="221" t="s">
        <v>405</v>
      </c>
      <c r="AC47" s="221"/>
      <c r="AD47" s="221" t="s">
        <v>116</v>
      </c>
      <c r="AE47" s="221"/>
    </row>
    <row r="48" spans="1:31" ht="15" customHeight="1" x14ac:dyDescent="0.25">
      <c r="A48" s="221" t="s">
        <v>1043</v>
      </c>
      <c r="B48" s="221" t="s">
        <v>190</v>
      </c>
      <c r="C48" s="221">
        <v>8.5000000000000006E-2</v>
      </c>
      <c r="D48" s="221" t="s">
        <v>109</v>
      </c>
      <c r="E48" s="221">
        <v>10</v>
      </c>
      <c r="F48" s="221" t="s">
        <v>93</v>
      </c>
      <c r="G48" s="221"/>
      <c r="H48" s="221"/>
      <c r="I48" s="221" t="s">
        <v>46</v>
      </c>
      <c r="J48" s="221" t="s">
        <v>59</v>
      </c>
      <c r="K48" s="221">
        <v>300</v>
      </c>
      <c r="L48" s="221" t="s">
        <v>34</v>
      </c>
      <c r="M48" s="221" t="s">
        <v>102</v>
      </c>
      <c r="N48" s="221" t="s">
        <v>52</v>
      </c>
      <c r="O48" s="221" t="s">
        <v>53</v>
      </c>
      <c r="P48" s="221" t="s">
        <v>66</v>
      </c>
      <c r="Q48" s="221" t="s">
        <v>42</v>
      </c>
      <c r="R48" s="221" t="s">
        <v>113</v>
      </c>
      <c r="S48" s="221" t="s">
        <v>976</v>
      </c>
      <c r="T48" s="221" t="s">
        <v>896</v>
      </c>
      <c r="U48" s="221" t="s">
        <v>1027</v>
      </c>
      <c r="V48" s="221" t="s">
        <v>32</v>
      </c>
      <c r="W48" s="221" t="s">
        <v>979</v>
      </c>
      <c r="X48" s="221" t="s">
        <v>46</v>
      </c>
      <c r="Y48" s="221" t="s">
        <v>1028</v>
      </c>
      <c r="Z48" s="221" t="s">
        <v>986</v>
      </c>
      <c r="AA48" s="221">
        <v>5</v>
      </c>
      <c r="AB48" s="221" t="s">
        <v>987</v>
      </c>
      <c r="AC48" s="221">
        <v>500</v>
      </c>
      <c r="AD48" s="221" t="s">
        <v>116</v>
      </c>
      <c r="AE48" s="221"/>
    </row>
    <row r="49" spans="1:31" ht="15" customHeight="1" x14ac:dyDescent="0.25">
      <c r="A49" s="221" t="s">
        <v>653</v>
      </c>
      <c r="B49" s="221" t="s">
        <v>190</v>
      </c>
      <c r="C49" s="221">
        <v>8.4000000000000005E-2</v>
      </c>
      <c r="D49" s="221" t="s">
        <v>111</v>
      </c>
      <c r="E49" s="221">
        <v>10</v>
      </c>
      <c r="F49" s="221" t="s">
        <v>93</v>
      </c>
      <c r="G49" s="221"/>
      <c r="H49" s="221"/>
      <c r="I49" s="221" t="s">
        <v>32</v>
      </c>
      <c r="J49" s="221" t="s">
        <v>59</v>
      </c>
      <c r="K49" s="221">
        <v>1500</v>
      </c>
      <c r="L49" s="221" t="s">
        <v>48</v>
      </c>
      <c r="M49" s="221" t="s">
        <v>102</v>
      </c>
      <c r="N49" s="221" t="s">
        <v>52</v>
      </c>
      <c r="O49" s="221" t="s">
        <v>53</v>
      </c>
      <c r="P49" s="221" t="s">
        <v>66</v>
      </c>
      <c r="Q49" s="221" t="s">
        <v>42</v>
      </c>
      <c r="R49" s="221" t="s">
        <v>113</v>
      </c>
      <c r="S49" s="221"/>
      <c r="T49" s="221">
        <v>0</v>
      </c>
      <c r="U49" s="221" t="s">
        <v>634</v>
      </c>
      <c r="V49" s="221" t="s">
        <v>32</v>
      </c>
      <c r="W49" s="221">
        <v>0.01</v>
      </c>
      <c r="X49" s="221" t="s">
        <v>46</v>
      </c>
      <c r="Y49" s="221" t="s">
        <v>640</v>
      </c>
      <c r="Z49" s="221" t="s">
        <v>641</v>
      </c>
      <c r="AA49" s="221">
        <v>20</v>
      </c>
      <c r="AB49" s="221" t="s">
        <v>491</v>
      </c>
      <c r="AC49" s="221">
        <v>214</v>
      </c>
      <c r="AD49" s="221" t="s">
        <v>116</v>
      </c>
      <c r="AE49" s="221"/>
    </row>
    <row r="50" spans="1:31" ht="15" customHeight="1" x14ac:dyDescent="0.25">
      <c r="A50" s="223" t="s">
        <v>337</v>
      </c>
      <c r="B50" s="223" t="s">
        <v>190</v>
      </c>
      <c r="C50" s="223">
        <v>5.5E-2</v>
      </c>
      <c r="D50" s="223" t="s">
        <v>109</v>
      </c>
      <c r="E50" s="223">
        <v>10</v>
      </c>
      <c r="F50" s="223" t="s">
        <v>93</v>
      </c>
      <c r="G50" s="223"/>
      <c r="H50" s="223"/>
      <c r="I50" s="223" t="s">
        <v>32</v>
      </c>
      <c r="J50" s="223" t="s">
        <v>59</v>
      </c>
      <c r="K50" s="223">
        <v>900</v>
      </c>
      <c r="L50" s="223" t="s">
        <v>48</v>
      </c>
      <c r="M50" s="223" t="s">
        <v>102</v>
      </c>
      <c r="N50" s="223" t="s">
        <v>39</v>
      </c>
      <c r="O50" s="223" t="s">
        <v>85</v>
      </c>
      <c r="P50" s="223" t="s">
        <v>66</v>
      </c>
      <c r="Q50" s="223" t="s">
        <v>42</v>
      </c>
      <c r="R50" s="223" t="s">
        <v>113</v>
      </c>
      <c r="S50" s="223">
        <v>5</v>
      </c>
      <c r="T50" s="223">
        <v>5</v>
      </c>
      <c r="U50" s="223" t="s">
        <v>322</v>
      </c>
      <c r="V50" s="223" t="s">
        <v>32</v>
      </c>
      <c r="W50" s="223">
        <v>0.01</v>
      </c>
      <c r="X50" s="223" t="s">
        <v>32</v>
      </c>
      <c r="Y50" s="223" t="s">
        <v>323</v>
      </c>
      <c r="Z50" s="223" t="s">
        <v>324</v>
      </c>
      <c r="AA50" s="223">
        <v>2</v>
      </c>
      <c r="AB50" s="223" t="s">
        <v>325</v>
      </c>
      <c r="AC50" s="223">
        <v>842</v>
      </c>
      <c r="AD50" s="223" t="s">
        <v>116</v>
      </c>
      <c r="AE50" s="223"/>
    </row>
    <row r="51" spans="1:31" ht="15" customHeight="1" x14ac:dyDescent="0.25">
      <c r="A51" s="221" t="s">
        <v>440</v>
      </c>
      <c r="B51" s="221" t="s">
        <v>190</v>
      </c>
      <c r="C51" s="221"/>
      <c r="D51" s="221"/>
      <c r="E51" s="221">
        <v>10</v>
      </c>
      <c r="F51" s="221" t="s">
        <v>93</v>
      </c>
      <c r="G51" s="221"/>
      <c r="H51" s="221"/>
      <c r="I51" s="221" t="s">
        <v>46</v>
      </c>
      <c r="J51" s="221" t="s">
        <v>59</v>
      </c>
      <c r="K51" s="221">
        <v>600</v>
      </c>
      <c r="L51" s="221" t="s">
        <v>35</v>
      </c>
      <c r="M51" s="221" t="s">
        <v>102</v>
      </c>
      <c r="N51" s="221" t="s">
        <v>78</v>
      </c>
      <c r="O51" s="221" t="s">
        <v>85</v>
      </c>
      <c r="P51" s="221" t="s">
        <v>66</v>
      </c>
      <c r="Q51" s="221" t="s">
        <v>42</v>
      </c>
      <c r="R51" s="221" t="s">
        <v>113</v>
      </c>
      <c r="S51" s="221"/>
      <c r="T51" s="221"/>
      <c r="U51" s="221"/>
      <c r="V51" s="221" t="s">
        <v>32</v>
      </c>
      <c r="W51" s="221">
        <v>5.0000000000000001E-3</v>
      </c>
      <c r="X51" s="221" t="s">
        <v>32</v>
      </c>
      <c r="Y51" s="221" t="s">
        <v>441</v>
      </c>
      <c r="Z51" s="221" t="s">
        <v>442</v>
      </c>
      <c r="AA51" s="221">
        <v>20</v>
      </c>
      <c r="AB51" s="221"/>
      <c r="AC51" s="221">
        <v>850</v>
      </c>
      <c r="AD51" s="221" t="s">
        <v>117</v>
      </c>
      <c r="AE51" s="221"/>
    </row>
    <row r="52" spans="1:31" ht="15" customHeight="1" x14ac:dyDescent="0.25">
      <c r="A52" s="221" t="s">
        <v>809</v>
      </c>
      <c r="B52" s="221" t="s">
        <v>190</v>
      </c>
      <c r="C52" s="221">
        <v>0.14000000000000001</v>
      </c>
      <c r="D52" s="221" t="s">
        <v>109</v>
      </c>
      <c r="E52" s="221"/>
      <c r="F52" s="221" t="s">
        <v>93</v>
      </c>
      <c r="G52" s="221" t="s">
        <v>810</v>
      </c>
      <c r="H52" s="221"/>
      <c r="I52" s="221" t="s">
        <v>46</v>
      </c>
      <c r="J52" s="221" t="s">
        <v>59</v>
      </c>
      <c r="K52" s="221">
        <v>300</v>
      </c>
      <c r="L52" s="221" t="s">
        <v>35</v>
      </c>
      <c r="M52" s="221" t="s">
        <v>102</v>
      </c>
      <c r="N52" s="221" t="s">
        <v>52</v>
      </c>
      <c r="O52" s="221" t="s">
        <v>53</v>
      </c>
      <c r="P52" s="221" t="s">
        <v>77</v>
      </c>
      <c r="Q52" s="221" t="s">
        <v>42</v>
      </c>
      <c r="R52" s="221" t="s">
        <v>113</v>
      </c>
      <c r="S52" s="221"/>
      <c r="T52" s="221"/>
      <c r="U52" s="221" t="s">
        <v>165</v>
      </c>
      <c r="V52" s="221" t="s">
        <v>32</v>
      </c>
      <c r="W52" s="221">
        <v>0.01</v>
      </c>
      <c r="X52" s="221" t="s">
        <v>46</v>
      </c>
      <c r="Y52" s="221" t="s">
        <v>341</v>
      </c>
      <c r="Z52" s="221" t="s">
        <v>811</v>
      </c>
      <c r="AA52" s="221">
        <v>0.5</v>
      </c>
      <c r="AB52" s="221" t="s">
        <v>812</v>
      </c>
      <c r="AC52" s="221">
        <v>700</v>
      </c>
      <c r="AD52" s="221" t="s">
        <v>117</v>
      </c>
      <c r="AE52" s="221"/>
    </row>
    <row r="53" spans="1:31" ht="15" customHeight="1" x14ac:dyDescent="0.25">
      <c r="A53" s="221" t="s">
        <v>618</v>
      </c>
      <c r="B53" s="221" t="s">
        <v>190</v>
      </c>
      <c r="C53" s="221">
        <v>7.0900000000000005E-2</v>
      </c>
      <c r="D53" s="221" t="s">
        <v>110</v>
      </c>
      <c r="E53" s="221">
        <v>10</v>
      </c>
      <c r="F53" s="221" t="s">
        <v>93</v>
      </c>
      <c r="G53" s="221"/>
      <c r="H53" s="221"/>
      <c r="I53" s="221" t="s">
        <v>46</v>
      </c>
      <c r="J53" s="221" t="s">
        <v>47</v>
      </c>
      <c r="K53" s="221">
        <v>60</v>
      </c>
      <c r="L53" s="221" t="s">
        <v>34</v>
      </c>
      <c r="M53" s="221" t="s">
        <v>102</v>
      </c>
      <c r="N53" s="221" t="s">
        <v>52</v>
      </c>
      <c r="O53" s="221" t="s">
        <v>53</v>
      </c>
      <c r="P53" s="221" t="s">
        <v>66</v>
      </c>
      <c r="Q53" s="221"/>
      <c r="R53" s="221" t="s">
        <v>113</v>
      </c>
      <c r="S53" s="221">
        <v>0</v>
      </c>
      <c r="T53" s="221"/>
      <c r="U53" s="221" t="s">
        <v>165</v>
      </c>
      <c r="V53" s="221" t="s">
        <v>32</v>
      </c>
      <c r="W53" s="221">
        <v>5.0000000000000001E-3</v>
      </c>
      <c r="X53" s="221" t="s">
        <v>46</v>
      </c>
      <c r="Y53" s="221" t="s">
        <v>619</v>
      </c>
      <c r="Z53" s="221" t="s">
        <v>620</v>
      </c>
      <c r="AA53" s="221">
        <v>5</v>
      </c>
      <c r="AB53" s="221" t="s">
        <v>621</v>
      </c>
      <c r="AC53" s="221">
        <v>495</v>
      </c>
      <c r="AD53" s="221" t="s">
        <v>118</v>
      </c>
      <c r="AE53" s="221"/>
    </row>
    <row r="54" spans="1:31" ht="15" customHeight="1" x14ac:dyDescent="0.25">
      <c r="A54" s="221" t="s">
        <v>311</v>
      </c>
      <c r="B54" s="221" t="s">
        <v>190</v>
      </c>
      <c r="C54" s="221">
        <v>4.2999999999999997E-2</v>
      </c>
      <c r="D54" s="221" t="s">
        <v>111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180</v>
      </c>
      <c r="L54" s="221" t="s">
        <v>315</v>
      </c>
      <c r="M54" s="221" t="s">
        <v>102</v>
      </c>
      <c r="N54" s="221" t="s">
        <v>52</v>
      </c>
      <c r="O54" s="221" t="s">
        <v>53</v>
      </c>
      <c r="P54" s="221" t="s">
        <v>66</v>
      </c>
      <c r="Q54" s="221" t="s">
        <v>42</v>
      </c>
      <c r="R54" s="221" t="s">
        <v>113</v>
      </c>
      <c r="S54" s="221">
        <v>6</v>
      </c>
      <c r="T54" s="221"/>
      <c r="U54" s="221"/>
      <c r="V54" s="221" t="s">
        <v>32</v>
      </c>
      <c r="W54" s="221">
        <v>5.0000000000000001E-3</v>
      </c>
      <c r="X54" s="221"/>
      <c r="Y54" s="221" t="s">
        <v>316</v>
      </c>
      <c r="Z54" s="221" t="s">
        <v>220</v>
      </c>
      <c r="AA54" s="221">
        <v>5</v>
      </c>
      <c r="AB54" s="221"/>
      <c r="AC54" s="221"/>
      <c r="AD54" s="221"/>
      <c r="AE54" s="221"/>
    </row>
    <row r="55" spans="1:31" ht="15" customHeight="1" x14ac:dyDescent="0.25">
      <c r="A55" s="221" t="s">
        <v>1116</v>
      </c>
      <c r="B55" s="221" t="s">
        <v>190</v>
      </c>
      <c r="C55" s="221">
        <v>4.1000000000000002E-2</v>
      </c>
      <c r="D55" s="221" t="s">
        <v>111</v>
      </c>
      <c r="E55" s="221">
        <v>10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900</v>
      </c>
      <c r="L55" s="221" t="s">
        <v>48</v>
      </c>
      <c r="M55" s="221" t="s">
        <v>102</v>
      </c>
      <c r="N55" s="221" t="s">
        <v>52</v>
      </c>
      <c r="O55" s="221" t="s">
        <v>53</v>
      </c>
      <c r="P55" s="221" t="s">
        <v>66</v>
      </c>
      <c r="Q55" s="221" t="s">
        <v>42</v>
      </c>
      <c r="R55" s="221" t="s">
        <v>113</v>
      </c>
      <c r="S55" s="221"/>
      <c r="T55" s="221"/>
      <c r="U55" s="221"/>
      <c r="V55" s="221" t="s">
        <v>32</v>
      </c>
      <c r="W55" s="221"/>
      <c r="X55" s="221" t="s">
        <v>46</v>
      </c>
      <c r="Y55" s="221"/>
      <c r="Z55" s="221"/>
      <c r="AA55" s="221">
        <v>3</v>
      </c>
      <c r="AB55" s="221"/>
      <c r="AC55" s="221"/>
      <c r="AD55" s="221"/>
      <c r="AE55" s="221"/>
    </row>
    <row r="56" spans="1:31" ht="15" customHeight="1" x14ac:dyDescent="0.25">
      <c r="A56" s="221" t="s">
        <v>470</v>
      </c>
      <c r="B56" s="221" t="s">
        <v>190</v>
      </c>
      <c r="C56" s="221">
        <v>4.1000000000000002E-2</v>
      </c>
      <c r="D56" s="221" t="s">
        <v>111</v>
      </c>
      <c r="E56" s="221">
        <v>10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300</v>
      </c>
      <c r="L56" s="221" t="s">
        <v>34</v>
      </c>
      <c r="M56" s="221" t="s">
        <v>102</v>
      </c>
      <c r="N56" s="221" t="s">
        <v>52</v>
      </c>
      <c r="O56" s="221" t="s">
        <v>53</v>
      </c>
      <c r="P56" s="221" t="s">
        <v>66</v>
      </c>
      <c r="Q56" s="221" t="s">
        <v>42</v>
      </c>
      <c r="R56" s="221" t="s">
        <v>113</v>
      </c>
      <c r="S56" s="221">
        <v>6</v>
      </c>
      <c r="T56" s="221"/>
      <c r="U56" s="221"/>
      <c r="V56" s="221" t="s">
        <v>32</v>
      </c>
      <c r="W56" s="221">
        <v>0.01</v>
      </c>
      <c r="X56" s="221" t="s">
        <v>46</v>
      </c>
      <c r="Y56" s="221" t="s">
        <v>474</v>
      </c>
      <c r="Z56" s="221" t="s">
        <v>220</v>
      </c>
      <c r="AA56" s="221">
        <v>1</v>
      </c>
      <c r="AB56" s="221" t="s">
        <v>475</v>
      </c>
      <c r="AC56" s="221">
        <v>490</v>
      </c>
      <c r="AD56" s="221" t="s">
        <v>117</v>
      </c>
      <c r="AE56" s="221"/>
    </row>
    <row r="57" spans="1:31" ht="15" customHeight="1" x14ac:dyDescent="0.25">
      <c r="A57" s="221" t="s">
        <v>280</v>
      </c>
      <c r="B57" s="221" t="s">
        <v>190</v>
      </c>
      <c r="C57" s="221">
        <v>5.2049999999999999E-2</v>
      </c>
      <c r="D57" s="221" t="s">
        <v>241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120</v>
      </c>
      <c r="L57" s="221" t="s">
        <v>34</v>
      </c>
      <c r="M57" s="221" t="s">
        <v>102</v>
      </c>
      <c r="N57" s="221" t="s">
        <v>52</v>
      </c>
      <c r="O57" s="221" t="s">
        <v>53</v>
      </c>
      <c r="P57" s="221" t="s">
        <v>66</v>
      </c>
      <c r="Q57" s="221" t="s">
        <v>259</v>
      </c>
      <c r="R57" s="221" t="s">
        <v>113</v>
      </c>
      <c r="S57" s="221">
        <v>1.9000000000000128E-2</v>
      </c>
      <c r="T57" s="221"/>
      <c r="U57" s="221" t="s">
        <v>260</v>
      </c>
      <c r="V57" s="221" t="s">
        <v>32</v>
      </c>
      <c r="W57" s="221">
        <v>3.0000000000000001E-3</v>
      </c>
      <c r="X57" s="221" t="s">
        <v>46</v>
      </c>
      <c r="Y57" s="221" t="s">
        <v>243</v>
      </c>
      <c r="Z57" s="221" t="s">
        <v>244</v>
      </c>
      <c r="AA57" s="221">
        <v>1</v>
      </c>
      <c r="AB57" s="221" t="s">
        <v>245</v>
      </c>
      <c r="AC57" s="221">
        <v>460</v>
      </c>
      <c r="AD57" s="221" t="s">
        <v>78</v>
      </c>
      <c r="AE57" s="221" t="s">
        <v>246</v>
      </c>
    </row>
    <row r="58" spans="1:31" ht="15" customHeight="1" x14ac:dyDescent="0.25">
      <c r="A58" s="221" t="s">
        <v>1216</v>
      </c>
      <c r="B58" s="221" t="s">
        <v>190</v>
      </c>
      <c r="C58" s="221">
        <v>4.9000000000000002E-2</v>
      </c>
      <c r="D58" s="221" t="s">
        <v>110</v>
      </c>
      <c r="E58" s="221">
        <v>10</v>
      </c>
      <c r="F58" s="221" t="s">
        <v>93</v>
      </c>
      <c r="G58" s="221"/>
      <c r="H58" s="221"/>
      <c r="I58" s="221" t="s">
        <v>32</v>
      </c>
      <c r="J58" s="221" t="s">
        <v>59</v>
      </c>
      <c r="K58" s="221">
        <v>600</v>
      </c>
      <c r="L58" s="221" t="s">
        <v>35</v>
      </c>
      <c r="M58" s="221" t="s">
        <v>102</v>
      </c>
      <c r="N58" s="221" t="s">
        <v>52</v>
      </c>
      <c r="O58" s="221" t="s">
        <v>85</v>
      </c>
      <c r="P58" s="221" t="s">
        <v>66</v>
      </c>
      <c r="Q58" s="221" t="s">
        <v>42</v>
      </c>
      <c r="R58" s="221" t="s">
        <v>113</v>
      </c>
      <c r="S58" s="221">
        <v>-1.0999999999999999E-2</v>
      </c>
      <c r="T58" s="221">
        <v>1.1599999999999999</v>
      </c>
      <c r="U58" s="221" t="s">
        <v>1244</v>
      </c>
      <c r="V58" s="221" t="s">
        <v>32</v>
      </c>
      <c r="W58" s="221">
        <v>1E-3</v>
      </c>
      <c r="X58" s="221" t="s">
        <v>32</v>
      </c>
      <c r="Y58" s="221" t="s">
        <v>1221</v>
      </c>
      <c r="Z58" s="221" t="s">
        <v>1222</v>
      </c>
      <c r="AA58" s="221">
        <v>5</v>
      </c>
      <c r="AB58" s="221" t="s">
        <v>216</v>
      </c>
      <c r="AC58" s="221">
        <v>842</v>
      </c>
      <c r="AD58" s="221" t="s">
        <v>116</v>
      </c>
      <c r="AE58" s="221"/>
    </row>
    <row r="59" spans="1:31" ht="15" customHeight="1" x14ac:dyDescent="0.25">
      <c r="A59" s="221" t="s">
        <v>288</v>
      </c>
      <c r="B59" s="221" t="s">
        <v>190</v>
      </c>
      <c r="C59" s="221">
        <v>7.1999999999999995E-2</v>
      </c>
      <c r="D59" s="221" t="s">
        <v>111</v>
      </c>
      <c r="E59" s="221">
        <v>10</v>
      </c>
      <c r="F59" s="221" t="s">
        <v>93</v>
      </c>
      <c r="G59" s="221"/>
      <c r="H59" s="221"/>
      <c r="I59" s="221" t="s">
        <v>46</v>
      </c>
      <c r="J59" s="221" t="s">
        <v>59</v>
      </c>
      <c r="K59" s="221">
        <v>60</v>
      </c>
      <c r="L59" s="221" t="s">
        <v>48</v>
      </c>
      <c r="M59" s="221" t="s">
        <v>102</v>
      </c>
      <c r="N59" s="221" t="s">
        <v>52</v>
      </c>
      <c r="O59" s="221" t="s">
        <v>53</v>
      </c>
      <c r="P59" s="221" t="s">
        <v>66</v>
      </c>
      <c r="Q59" s="221" t="s">
        <v>42</v>
      </c>
      <c r="R59" s="221" t="s">
        <v>113</v>
      </c>
      <c r="S59" s="221"/>
      <c r="T59" s="221"/>
      <c r="U59" s="221"/>
      <c r="V59" s="221" t="s">
        <v>32</v>
      </c>
      <c r="W59" s="221" t="s">
        <v>281</v>
      </c>
      <c r="X59" s="221" t="s">
        <v>46</v>
      </c>
      <c r="Y59" s="221"/>
      <c r="Z59" s="221"/>
      <c r="AA59" s="221">
        <v>5</v>
      </c>
      <c r="AB59" s="221"/>
      <c r="AC59" s="221" t="s">
        <v>282</v>
      </c>
      <c r="AD59" s="221" t="s">
        <v>116</v>
      </c>
      <c r="AE59" s="221"/>
    </row>
    <row r="60" spans="1:31" ht="15" customHeight="1" x14ac:dyDescent="0.25">
      <c r="A60" s="221" t="s">
        <v>1262</v>
      </c>
      <c r="B60" s="221" t="s">
        <v>190</v>
      </c>
      <c r="C60" s="221">
        <v>4.0599999999999997E-2</v>
      </c>
      <c r="D60" s="221" t="s">
        <v>111</v>
      </c>
      <c r="E60" s="221">
        <v>15</v>
      </c>
      <c r="F60" s="221" t="s">
        <v>93</v>
      </c>
      <c r="G60" s="221" t="s">
        <v>1263</v>
      </c>
      <c r="H60" s="221" t="s">
        <v>1263</v>
      </c>
      <c r="I60" s="221" t="s">
        <v>32</v>
      </c>
      <c r="J60" s="221" t="s">
        <v>70</v>
      </c>
      <c r="K60" s="221">
        <v>660</v>
      </c>
      <c r="L60" s="221" t="s">
        <v>35</v>
      </c>
      <c r="M60" s="221" t="s">
        <v>102</v>
      </c>
      <c r="N60" s="221" t="s">
        <v>52</v>
      </c>
      <c r="O60" s="221" t="s">
        <v>53</v>
      </c>
      <c r="P60" s="221" t="s">
        <v>66</v>
      </c>
      <c r="Q60" s="221" t="s">
        <v>42</v>
      </c>
      <c r="R60" s="221" t="s">
        <v>113</v>
      </c>
      <c r="S60" s="221">
        <v>4.2</v>
      </c>
      <c r="T60" s="221" t="s">
        <v>1263</v>
      </c>
      <c r="U60" s="221" t="s">
        <v>165</v>
      </c>
      <c r="V60" s="221" t="s">
        <v>32</v>
      </c>
      <c r="W60" s="221">
        <v>0.01</v>
      </c>
      <c r="X60" s="221" t="s">
        <v>46</v>
      </c>
      <c r="Y60" s="221" t="s">
        <v>1274</v>
      </c>
      <c r="Z60" s="221" t="s">
        <v>1269</v>
      </c>
      <c r="AA60" s="221" t="s">
        <v>1266</v>
      </c>
      <c r="AB60" s="221" t="s">
        <v>1270</v>
      </c>
      <c r="AC60" s="221">
        <v>144</v>
      </c>
      <c r="AD60" s="221" t="s">
        <v>115</v>
      </c>
      <c r="AE60" s="221"/>
    </row>
    <row r="61" spans="1:31" ht="15" customHeight="1" x14ac:dyDescent="0.25">
      <c r="A61" s="221" t="s">
        <v>777</v>
      </c>
      <c r="B61" s="221" t="s">
        <v>190</v>
      </c>
      <c r="C61" s="221">
        <v>5.5E-2</v>
      </c>
      <c r="D61" s="221" t="s">
        <v>111</v>
      </c>
      <c r="E61" s="221">
        <v>10</v>
      </c>
      <c r="F61" s="221" t="s">
        <v>93</v>
      </c>
      <c r="G61" s="221"/>
      <c r="H61" s="221"/>
      <c r="I61" s="221" t="s">
        <v>46</v>
      </c>
      <c r="J61" s="221" t="s">
        <v>59</v>
      </c>
      <c r="K61" s="221">
        <v>900</v>
      </c>
      <c r="L61" s="221" t="s">
        <v>48</v>
      </c>
      <c r="M61" s="221" t="s">
        <v>102</v>
      </c>
      <c r="N61" s="221" t="s">
        <v>52</v>
      </c>
      <c r="O61" s="221" t="s">
        <v>53</v>
      </c>
      <c r="P61" s="221" t="s">
        <v>66</v>
      </c>
      <c r="Q61" s="221" t="s">
        <v>42</v>
      </c>
      <c r="R61" s="221" t="s">
        <v>113</v>
      </c>
      <c r="S61" s="221"/>
      <c r="T61" s="221"/>
      <c r="U61" s="221"/>
      <c r="V61" s="221" t="s">
        <v>32</v>
      </c>
      <c r="W61" s="221">
        <v>5.0000000000000001E-3</v>
      </c>
      <c r="X61" s="221" t="s">
        <v>46</v>
      </c>
      <c r="Y61" s="221" t="s">
        <v>781</v>
      </c>
      <c r="Z61" s="221" t="s">
        <v>220</v>
      </c>
      <c r="AA61" s="221">
        <v>5</v>
      </c>
      <c r="AB61" s="221" t="s">
        <v>782</v>
      </c>
      <c r="AC61" s="221">
        <v>500</v>
      </c>
      <c r="AD61" s="221" t="s">
        <v>116</v>
      </c>
      <c r="AE61" s="221"/>
    </row>
    <row r="62" spans="1:31" ht="15" customHeight="1" x14ac:dyDescent="0.25">
      <c r="A62" s="221" t="s">
        <v>777</v>
      </c>
      <c r="B62" s="221" t="s">
        <v>190</v>
      </c>
      <c r="C62" s="221">
        <v>6.2E-2</v>
      </c>
      <c r="D62" s="221" t="s">
        <v>111</v>
      </c>
      <c r="E62" s="221">
        <v>10</v>
      </c>
      <c r="F62" s="221" t="s">
        <v>93</v>
      </c>
      <c r="G62" s="221"/>
      <c r="H62" s="221"/>
      <c r="I62" s="221" t="s">
        <v>46</v>
      </c>
      <c r="J62" s="221" t="s">
        <v>59</v>
      </c>
      <c r="K62" s="221">
        <v>900</v>
      </c>
      <c r="L62" s="221" t="s">
        <v>48</v>
      </c>
      <c r="M62" s="221" t="s">
        <v>102</v>
      </c>
      <c r="N62" s="221" t="s">
        <v>52</v>
      </c>
      <c r="O62" s="221" t="s">
        <v>53</v>
      </c>
      <c r="P62" s="221" t="s">
        <v>66</v>
      </c>
      <c r="Q62" s="221" t="s">
        <v>42</v>
      </c>
      <c r="R62" s="221" t="s">
        <v>113</v>
      </c>
      <c r="S62" s="221"/>
      <c r="T62" s="221"/>
      <c r="U62" s="221"/>
      <c r="V62" s="221" t="s">
        <v>32</v>
      </c>
      <c r="W62" s="221">
        <v>5.0000000000000001E-3</v>
      </c>
      <c r="X62" s="221" t="s">
        <v>46</v>
      </c>
      <c r="Y62" s="221" t="s">
        <v>781</v>
      </c>
      <c r="Z62" s="221" t="s">
        <v>220</v>
      </c>
      <c r="AA62" s="221">
        <v>5</v>
      </c>
      <c r="AB62" s="221" t="s">
        <v>782</v>
      </c>
      <c r="AC62" s="221">
        <v>500</v>
      </c>
      <c r="AD62" s="221" t="s">
        <v>116</v>
      </c>
      <c r="AE62" s="221"/>
    </row>
    <row r="63" spans="1:31" ht="15" customHeight="1" x14ac:dyDescent="0.25">
      <c r="A63" s="221" t="s">
        <v>439</v>
      </c>
      <c r="B63" s="221" t="s">
        <v>190</v>
      </c>
      <c r="C63" s="221">
        <v>8.3000000000000004E-2</v>
      </c>
      <c r="D63" s="221"/>
      <c r="E63" s="221">
        <v>10</v>
      </c>
      <c r="F63" s="221" t="s">
        <v>93</v>
      </c>
      <c r="G63" s="221"/>
      <c r="H63" s="221"/>
      <c r="I63" s="221"/>
      <c r="J63" s="221"/>
      <c r="K63" s="221">
        <v>60</v>
      </c>
      <c r="L63" s="221" t="s">
        <v>433</v>
      </c>
      <c r="M63" s="221" t="s">
        <v>102</v>
      </c>
      <c r="N63" s="221" t="s">
        <v>52</v>
      </c>
      <c r="O63" s="221" t="s">
        <v>53</v>
      </c>
      <c r="P63" s="221" t="s">
        <v>66</v>
      </c>
      <c r="Q63" s="221" t="s">
        <v>42</v>
      </c>
      <c r="R63" s="221" t="s">
        <v>113</v>
      </c>
      <c r="S63" s="221"/>
      <c r="T63" s="221"/>
      <c r="U63" s="221" t="s">
        <v>165</v>
      </c>
      <c r="V63" s="221" t="s">
        <v>32</v>
      </c>
      <c r="W63" s="221">
        <v>0.01</v>
      </c>
      <c r="X63" s="221" t="s">
        <v>46</v>
      </c>
      <c r="Y63" s="221" t="s">
        <v>434</v>
      </c>
      <c r="Z63" s="221" t="s">
        <v>435</v>
      </c>
      <c r="AA63" s="221">
        <v>5</v>
      </c>
      <c r="AB63" s="221" t="s">
        <v>436</v>
      </c>
      <c r="AC63" s="221">
        <v>192</v>
      </c>
      <c r="AD63" s="221" t="s">
        <v>437</v>
      </c>
      <c r="AE63" s="221"/>
    </row>
    <row r="64" spans="1:31" ht="15" customHeight="1" x14ac:dyDescent="0.25">
      <c r="A64" s="221" t="s">
        <v>899</v>
      </c>
      <c r="B64" s="221" t="s">
        <v>190</v>
      </c>
      <c r="C64" s="221">
        <v>0.05</v>
      </c>
      <c r="D64" s="221" t="s">
        <v>900</v>
      </c>
      <c r="E64" s="221">
        <v>10</v>
      </c>
      <c r="F64" s="221" t="s">
        <v>901</v>
      </c>
      <c r="G64" s="221"/>
      <c r="H64" s="221"/>
      <c r="I64" s="221" t="s">
        <v>902</v>
      </c>
      <c r="J64" s="221" t="s">
        <v>59</v>
      </c>
      <c r="K64" s="221">
        <v>300</v>
      </c>
      <c r="L64" s="221" t="s">
        <v>34</v>
      </c>
      <c r="M64" s="221" t="s">
        <v>102</v>
      </c>
      <c r="N64" s="221" t="s">
        <v>52</v>
      </c>
      <c r="O64" s="221" t="s">
        <v>904</v>
      </c>
      <c r="P64" s="221" t="s">
        <v>911</v>
      </c>
      <c r="Q64" s="221" t="s">
        <v>42</v>
      </c>
      <c r="R64" s="221" t="s">
        <v>113</v>
      </c>
      <c r="S64" s="221"/>
      <c r="T64" s="221"/>
      <c r="U64" s="221"/>
      <c r="V64" s="221" t="s">
        <v>905</v>
      </c>
      <c r="W64" s="221">
        <v>0.01</v>
      </c>
      <c r="X64" s="221" t="s">
        <v>906</v>
      </c>
      <c r="Y64" s="221" t="s">
        <v>912</v>
      </c>
      <c r="Z64" s="221" t="s">
        <v>220</v>
      </c>
      <c r="AA64" s="221">
        <v>5</v>
      </c>
      <c r="AB64" s="221" t="s">
        <v>909</v>
      </c>
      <c r="AC64" s="221">
        <v>402</v>
      </c>
      <c r="AD64" s="221"/>
      <c r="AE64" s="221"/>
    </row>
    <row r="65" spans="1:31" ht="15" customHeight="1" x14ac:dyDescent="0.25">
      <c r="A65" s="221" t="s">
        <v>480</v>
      </c>
      <c r="B65" s="221" t="s">
        <v>190</v>
      </c>
      <c r="C65" s="221">
        <v>5.7000000000000002E-2</v>
      </c>
      <c r="D65" s="221" t="s">
        <v>111</v>
      </c>
      <c r="E65" s="221">
        <v>10</v>
      </c>
      <c r="F65" s="221" t="s">
        <v>93</v>
      </c>
      <c r="G65" s="221"/>
      <c r="H65" s="221"/>
      <c r="I65" s="221" t="s">
        <v>46</v>
      </c>
      <c r="J65" s="221" t="s">
        <v>59</v>
      </c>
      <c r="K65" s="221">
        <v>120</v>
      </c>
      <c r="L65" s="221" t="s">
        <v>34</v>
      </c>
      <c r="M65" s="221" t="s">
        <v>102</v>
      </c>
      <c r="N65" s="221" t="s">
        <v>52</v>
      </c>
      <c r="O65" s="221" t="s">
        <v>53</v>
      </c>
      <c r="P65" s="221" t="s">
        <v>66</v>
      </c>
      <c r="Q65" s="221" t="s">
        <v>42</v>
      </c>
      <c r="R65" s="221" t="s">
        <v>113</v>
      </c>
      <c r="S65" s="221"/>
      <c r="T65" s="221"/>
      <c r="U65" s="221"/>
      <c r="V65" s="221" t="s">
        <v>32</v>
      </c>
      <c r="W65" s="221">
        <v>0.01</v>
      </c>
      <c r="X65" s="221" t="s">
        <v>32</v>
      </c>
      <c r="Y65" s="221" t="s">
        <v>481</v>
      </c>
      <c r="Z65" s="221" t="s">
        <v>220</v>
      </c>
      <c r="AA65" s="221">
        <v>5</v>
      </c>
      <c r="AB65" s="221" t="s">
        <v>482</v>
      </c>
      <c r="AC65" s="221">
        <v>370</v>
      </c>
      <c r="AD65" s="221"/>
      <c r="AE65" s="221"/>
    </row>
    <row r="66" spans="1:31" ht="15" customHeight="1" x14ac:dyDescent="0.25">
      <c r="A66" s="221" t="s">
        <v>1247</v>
      </c>
      <c r="B66" s="221" t="s">
        <v>190</v>
      </c>
      <c r="C66" s="221">
        <v>3.5999999999999997E-2</v>
      </c>
      <c r="D66" s="221" t="s">
        <v>110</v>
      </c>
      <c r="E66" s="221">
        <v>10</v>
      </c>
      <c r="F66" s="221" t="s">
        <v>93</v>
      </c>
      <c r="G66" s="221"/>
      <c r="H66" s="221"/>
      <c r="I66" s="221" t="s">
        <v>46</v>
      </c>
      <c r="J66" s="221" t="s">
        <v>59</v>
      </c>
      <c r="K66" s="221">
        <v>60</v>
      </c>
      <c r="L66" s="221" t="s">
        <v>34</v>
      </c>
      <c r="M66" s="221" t="s">
        <v>102</v>
      </c>
      <c r="N66" s="221" t="s">
        <v>52</v>
      </c>
      <c r="O66" s="221" t="s">
        <v>53</v>
      </c>
      <c r="P66" s="221" t="s">
        <v>66</v>
      </c>
      <c r="Q66" s="221" t="s">
        <v>42</v>
      </c>
      <c r="R66" s="221" t="s">
        <v>113</v>
      </c>
      <c r="S66" s="221">
        <v>1</v>
      </c>
      <c r="T66" s="221"/>
      <c r="U66" s="221" t="s">
        <v>917</v>
      </c>
      <c r="V66" s="221" t="s">
        <v>32</v>
      </c>
      <c r="W66" s="221">
        <v>0.01</v>
      </c>
      <c r="X66" s="221" t="s">
        <v>46</v>
      </c>
      <c r="Y66" s="221" t="s">
        <v>295</v>
      </c>
      <c r="Z66" s="221" t="s">
        <v>718</v>
      </c>
      <c r="AA66" s="221">
        <v>5</v>
      </c>
      <c r="AB66" s="221" t="s">
        <v>526</v>
      </c>
      <c r="AC66" s="221">
        <v>425</v>
      </c>
      <c r="AD66" s="221" t="s">
        <v>117</v>
      </c>
      <c r="AE66" s="221"/>
    </row>
    <row r="67" spans="1:31" ht="15" customHeight="1" x14ac:dyDescent="0.25">
      <c r="A67" s="221" t="s">
        <v>338</v>
      </c>
      <c r="B67" s="221" t="s">
        <v>190</v>
      </c>
      <c r="C67" s="221">
        <v>5.6000000000000001E-2</v>
      </c>
      <c r="D67" s="221" t="s">
        <v>111</v>
      </c>
      <c r="E67" s="221">
        <v>10</v>
      </c>
      <c r="F67" s="221" t="s">
        <v>96</v>
      </c>
      <c r="G67" s="221"/>
      <c r="H67" s="221"/>
      <c r="I67" s="221" t="s">
        <v>32</v>
      </c>
      <c r="J67" s="221" t="s">
        <v>59</v>
      </c>
      <c r="K67" s="221">
        <v>3</v>
      </c>
      <c r="L67" s="221" t="s">
        <v>339</v>
      </c>
      <c r="M67" s="221" t="s">
        <v>102</v>
      </c>
      <c r="N67" s="221" t="s">
        <v>52</v>
      </c>
      <c r="O67" s="221" t="s">
        <v>53</v>
      </c>
      <c r="P67" s="221" t="s">
        <v>66</v>
      </c>
      <c r="Q67" s="221" t="s">
        <v>42</v>
      </c>
      <c r="R67" s="221" t="s">
        <v>113</v>
      </c>
      <c r="S67" s="221">
        <v>0</v>
      </c>
      <c r="T67" s="221"/>
      <c r="U67" s="221" t="s">
        <v>165</v>
      </c>
      <c r="V67" s="221" t="s">
        <v>32</v>
      </c>
      <c r="W67" s="221"/>
      <c r="X67" s="221"/>
      <c r="Y67" s="221" t="s">
        <v>341</v>
      </c>
      <c r="Z67" s="221" t="s">
        <v>342</v>
      </c>
      <c r="AA67" s="221">
        <v>2</v>
      </c>
      <c r="AB67" s="221" t="s">
        <v>343</v>
      </c>
      <c r="AC67" s="221">
        <v>523</v>
      </c>
      <c r="AD67" s="221" t="s">
        <v>116</v>
      </c>
      <c r="AE67" s="221"/>
    </row>
    <row r="68" spans="1:31" ht="15" customHeight="1" x14ac:dyDescent="0.25">
      <c r="A68" s="221" t="s">
        <v>289</v>
      </c>
      <c r="B68" s="221" t="s">
        <v>190</v>
      </c>
      <c r="C68" s="221">
        <v>3.4000000000000002E-2</v>
      </c>
      <c r="D68" s="221" t="s">
        <v>290</v>
      </c>
      <c r="E68" s="221">
        <v>10</v>
      </c>
      <c r="F68" s="221" t="s">
        <v>93</v>
      </c>
      <c r="G68" s="221"/>
      <c r="H68" s="221"/>
      <c r="I68" s="221" t="s">
        <v>32</v>
      </c>
      <c r="J68" s="221" t="s">
        <v>59</v>
      </c>
      <c r="K68" s="221">
        <v>360</v>
      </c>
      <c r="L68" s="221" t="s">
        <v>35</v>
      </c>
      <c r="M68" s="221" t="s">
        <v>103</v>
      </c>
      <c r="N68" s="221" t="s">
        <v>52</v>
      </c>
      <c r="O68" s="221" t="s">
        <v>53</v>
      </c>
      <c r="P68" s="221" t="s">
        <v>41</v>
      </c>
      <c r="Q68" s="221" t="s">
        <v>42</v>
      </c>
      <c r="R68" s="221" t="s">
        <v>113</v>
      </c>
      <c r="S68" s="221"/>
      <c r="T68" s="221"/>
      <c r="U68" s="221"/>
      <c r="V68" s="221" t="s">
        <v>32</v>
      </c>
      <c r="W68" s="221">
        <v>5.0000000000000001E-3</v>
      </c>
      <c r="X68" s="221" t="s">
        <v>46</v>
      </c>
      <c r="Y68" s="221" t="s">
        <v>310</v>
      </c>
      <c r="Z68" s="221"/>
      <c r="AA68" s="221">
        <v>1</v>
      </c>
      <c r="AB68" s="221" t="s">
        <v>127</v>
      </c>
      <c r="AC68" s="221"/>
      <c r="AD68" s="221" t="s">
        <v>117</v>
      </c>
      <c r="AE68" s="221"/>
    </row>
    <row r="69" spans="1:31" ht="15" customHeight="1" x14ac:dyDescent="0.25">
      <c r="A69" s="221" t="s">
        <v>808</v>
      </c>
      <c r="B69" s="221" t="s">
        <v>190</v>
      </c>
      <c r="C69" s="224">
        <v>3.9257142857142859E-2</v>
      </c>
      <c r="D69" s="221" t="s">
        <v>111</v>
      </c>
      <c r="E69" s="221">
        <v>10</v>
      </c>
      <c r="F69" s="221" t="s">
        <v>93</v>
      </c>
      <c r="G69" s="221"/>
      <c r="H69" s="221"/>
      <c r="I69" s="221" t="s">
        <v>46</v>
      </c>
      <c r="J69" s="221" t="s">
        <v>59</v>
      </c>
      <c r="K69" s="221">
        <v>300</v>
      </c>
      <c r="L69" s="221" t="s">
        <v>48</v>
      </c>
      <c r="M69" s="221" t="s">
        <v>102</v>
      </c>
      <c r="N69" s="221" t="s">
        <v>39</v>
      </c>
      <c r="O69" s="221" t="s">
        <v>85</v>
      </c>
      <c r="P69" s="221" t="s">
        <v>66</v>
      </c>
      <c r="Q69" s="221" t="s">
        <v>42</v>
      </c>
      <c r="R69" s="221" t="s">
        <v>113</v>
      </c>
      <c r="S69" s="221">
        <v>-0.03</v>
      </c>
      <c r="T69" s="221">
        <v>1.2</v>
      </c>
      <c r="U69" s="221" t="s">
        <v>664</v>
      </c>
      <c r="V69" s="221" t="s">
        <v>32</v>
      </c>
      <c r="W69" s="221">
        <v>5.0000000000000001E-3</v>
      </c>
      <c r="X69" s="221" t="s">
        <v>32</v>
      </c>
      <c r="Y69" s="221" t="s">
        <v>788</v>
      </c>
      <c r="Z69" s="221" t="s">
        <v>789</v>
      </c>
      <c r="AA69" s="221">
        <v>5</v>
      </c>
      <c r="AB69" s="221" t="s">
        <v>790</v>
      </c>
      <c r="AC69" s="221">
        <v>942</v>
      </c>
      <c r="AD69" s="221" t="s">
        <v>116</v>
      </c>
      <c r="AE69" s="221"/>
    </row>
    <row r="70" spans="1:31" ht="15" customHeight="1" x14ac:dyDescent="0.25">
      <c r="A70" s="221" t="s">
        <v>692</v>
      </c>
      <c r="B70" s="221" t="s">
        <v>190</v>
      </c>
      <c r="C70" s="221" t="s">
        <v>675</v>
      </c>
      <c r="D70" s="221"/>
      <c r="E70" s="221">
        <v>15</v>
      </c>
      <c r="F70" s="221" t="s">
        <v>92</v>
      </c>
      <c r="G70" s="221" t="s">
        <v>95</v>
      </c>
      <c r="H70" s="221" t="s">
        <v>98</v>
      </c>
      <c r="I70" s="221" t="s">
        <v>46</v>
      </c>
      <c r="J70" s="221" t="s">
        <v>59</v>
      </c>
      <c r="K70" s="221">
        <v>30</v>
      </c>
      <c r="L70" s="221" t="s">
        <v>71</v>
      </c>
      <c r="M70" s="221" t="s">
        <v>102</v>
      </c>
      <c r="N70" s="221" t="s">
        <v>676</v>
      </c>
      <c r="O70" s="221" t="s">
        <v>89</v>
      </c>
      <c r="P70" s="221" t="s">
        <v>66</v>
      </c>
      <c r="Q70" s="221" t="s">
        <v>42</v>
      </c>
      <c r="R70" s="221" t="s">
        <v>100</v>
      </c>
      <c r="S70" s="221">
        <v>6</v>
      </c>
      <c r="T70" s="221">
        <v>5</v>
      </c>
      <c r="U70" s="221" t="s">
        <v>664</v>
      </c>
      <c r="V70" s="221" t="s">
        <v>46</v>
      </c>
      <c r="W70" s="221"/>
      <c r="X70" s="221" t="s">
        <v>32</v>
      </c>
      <c r="Y70" s="221" t="s">
        <v>677</v>
      </c>
      <c r="Z70" s="221" t="s">
        <v>678</v>
      </c>
      <c r="AA70" s="221">
        <v>1</v>
      </c>
      <c r="AB70" s="221" t="s">
        <v>679</v>
      </c>
      <c r="AC70" s="221"/>
      <c r="AD70" s="221"/>
      <c r="AE70" s="221"/>
    </row>
    <row r="71" spans="1:31" ht="15" customHeight="1" x14ac:dyDescent="0.25">
      <c r="A71" s="221" t="s">
        <v>921</v>
      </c>
      <c r="B71" s="221" t="s">
        <v>190</v>
      </c>
      <c r="C71" s="221">
        <v>0.17199999999999999</v>
      </c>
      <c r="D71" s="221" t="s">
        <v>109</v>
      </c>
      <c r="E71" s="221">
        <v>10</v>
      </c>
      <c r="F71" s="221" t="s">
        <v>93</v>
      </c>
      <c r="G71" s="221"/>
      <c r="H71" s="221"/>
      <c r="I71" s="221" t="s">
        <v>46</v>
      </c>
      <c r="J71" s="221" t="s">
        <v>59</v>
      </c>
      <c r="K71" s="221">
        <v>120</v>
      </c>
      <c r="L71" s="221" t="s">
        <v>71</v>
      </c>
      <c r="M71" s="221" t="s">
        <v>102</v>
      </c>
      <c r="N71" s="221" t="s">
        <v>39</v>
      </c>
      <c r="O71" s="221" t="s">
        <v>53</v>
      </c>
      <c r="P71" s="221" t="s">
        <v>66</v>
      </c>
      <c r="Q71" s="221" t="s">
        <v>42</v>
      </c>
      <c r="R71" s="221" t="s">
        <v>113</v>
      </c>
      <c r="S71" s="221">
        <v>10</v>
      </c>
      <c r="T71" s="221"/>
      <c r="U71" s="221" t="s">
        <v>957</v>
      </c>
      <c r="V71" s="221" t="s">
        <v>32</v>
      </c>
      <c r="W71" s="221">
        <v>0.01</v>
      </c>
      <c r="X71" s="221" t="s">
        <v>46</v>
      </c>
      <c r="Y71" s="221" t="s">
        <v>923</v>
      </c>
      <c r="Z71" s="221" t="s">
        <v>924</v>
      </c>
      <c r="AA71" s="221">
        <v>2</v>
      </c>
      <c r="AB71" s="221" t="s">
        <v>925</v>
      </c>
      <c r="AC71" s="221"/>
      <c r="AD71" s="221"/>
      <c r="AE71" s="221"/>
    </row>
    <row r="72" spans="1:31" ht="15" customHeight="1" x14ac:dyDescent="0.25">
      <c r="A72" s="221" t="s">
        <v>576</v>
      </c>
      <c r="B72" s="221" t="s">
        <v>190</v>
      </c>
      <c r="C72" s="221">
        <v>6.0000000000000001E-3</v>
      </c>
      <c r="D72" s="221" t="s">
        <v>111</v>
      </c>
      <c r="E72" s="221">
        <v>10</v>
      </c>
      <c r="F72" s="221" t="s">
        <v>93</v>
      </c>
      <c r="G72" s="221"/>
      <c r="H72" s="221"/>
      <c r="I72" s="221" t="s">
        <v>46</v>
      </c>
      <c r="J72" s="221" t="s">
        <v>59</v>
      </c>
      <c r="K72" s="221">
        <v>10</v>
      </c>
      <c r="L72" s="221" t="s">
        <v>48</v>
      </c>
      <c r="M72" s="221" t="s">
        <v>102</v>
      </c>
      <c r="N72" s="221" t="s">
        <v>52</v>
      </c>
      <c r="O72" s="221" t="s">
        <v>53</v>
      </c>
      <c r="P72" s="221" t="s">
        <v>66</v>
      </c>
      <c r="Q72" s="221" t="s">
        <v>42</v>
      </c>
      <c r="R72" s="221" t="s">
        <v>113</v>
      </c>
      <c r="S72" s="221"/>
      <c r="T72" s="221"/>
      <c r="U72" s="221"/>
      <c r="V72" s="221" t="s">
        <v>32</v>
      </c>
      <c r="W72" s="221">
        <v>0.01</v>
      </c>
      <c r="X72" s="221" t="s">
        <v>46</v>
      </c>
      <c r="Y72" s="221" t="s">
        <v>584</v>
      </c>
      <c r="Z72" s="221" t="s">
        <v>220</v>
      </c>
      <c r="AA72" s="221">
        <v>10</v>
      </c>
      <c r="AB72" s="221" t="s">
        <v>127</v>
      </c>
      <c r="AC72" s="221">
        <v>130</v>
      </c>
      <c r="AD72" s="221" t="s">
        <v>116</v>
      </c>
      <c r="AE72" s="221"/>
    </row>
    <row r="73" spans="1:31" ht="15" customHeight="1" x14ac:dyDescent="0.25">
      <c r="A73" s="221" t="s">
        <v>1318</v>
      </c>
      <c r="B73" s="221" t="s">
        <v>190</v>
      </c>
      <c r="C73" s="221">
        <v>0.17499999999999999</v>
      </c>
      <c r="D73" s="221" t="s">
        <v>111</v>
      </c>
      <c r="E73" s="221">
        <v>10</v>
      </c>
      <c r="F73" s="221" t="s">
        <v>93</v>
      </c>
      <c r="G73" s="221"/>
      <c r="H73" s="221"/>
      <c r="I73" s="221" t="s">
        <v>46</v>
      </c>
      <c r="J73" s="221" t="s">
        <v>47</v>
      </c>
      <c r="K73" s="221">
        <v>120</v>
      </c>
      <c r="L73" s="221" t="s">
        <v>35</v>
      </c>
      <c r="M73" s="221" t="s">
        <v>102</v>
      </c>
      <c r="N73" s="221" t="s">
        <v>52</v>
      </c>
      <c r="O73" s="221" t="s">
        <v>53</v>
      </c>
      <c r="P73" s="221" t="s">
        <v>66</v>
      </c>
      <c r="Q73" s="221" t="s">
        <v>42</v>
      </c>
      <c r="R73" s="221" t="s">
        <v>113</v>
      </c>
      <c r="S73" s="221"/>
      <c r="T73" s="221"/>
      <c r="U73" s="221" t="s">
        <v>890</v>
      </c>
      <c r="V73" s="221" t="s">
        <v>32</v>
      </c>
      <c r="W73" s="221">
        <v>0.01</v>
      </c>
      <c r="X73" s="221" t="s">
        <v>46</v>
      </c>
      <c r="Y73" s="221" t="s">
        <v>1308</v>
      </c>
      <c r="Z73" s="221" t="s">
        <v>641</v>
      </c>
      <c r="AA73" s="221">
        <v>2</v>
      </c>
      <c r="AB73" s="221" t="s">
        <v>1309</v>
      </c>
      <c r="AC73" s="221">
        <v>600</v>
      </c>
      <c r="AD73" s="221" t="s">
        <v>116</v>
      </c>
      <c r="AE73" s="221"/>
    </row>
    <row r="74" spans="1:31" ht="15" customHeight="1" x14ac:dyDescent="0.25">
      <c r="A74" s="221" t="s">
        <v>1115</v>
      </c>
      <c r="B74" s="221" t="s">
        <v>190</v>
      </c>
      <c r="C74" s="221">
        <v>0.16800000000000001</v>
      </c>
      <c r="D74" s="221"/>
      <c r="E74" s="221">
        <v>10</v>
      </c>
      <c r="F74" s="221" t="s">
        <v>93</v>
      </c>
      <c r="G74" s="221"/>
      <c r="H74" s="221"/>
      <c r="I74" s="221"/>
      <c r="J74" s="221" t="s">
        <v>1109</v>
      </c>
      <c r="K74" s="221">
        <v>10</v>
      </c>
      <c r="L74" s="221" t="s">
        <v>1110</v>
      </c>
      <c r="M74" s="221" t="s">
        <v>102</v>
      </c>
      <c r="N74" s="221" t="s">
        <v>39</v>
      </c>
      <c r="O74" s="221" t="s">
        <v>89</v>
      </c>
      <c r="P74" s="221" t="s">
        <v>1112</v>
      </c>
      <c r="Q74" s="221"/>
      <c r="R74" s="221"/>
      <c r="S74" s="221"/>
      <c r="T74" s="221">
        <v>5</v>
      </c>
      <c r="U74" s="221"/>
      <c r="V74" s="221"/>
      <c r="W74" s="221"/>
      <c r="X74" s="221" t="s">
        <v>826</v>
      </c>
      <c r="Y74" s="221"/>
      <c r="Z74" s="221" t="s">
        <v>220</v>
      </c>
      <c r="AA74" s="221">
        <v>10</v>
      </c>
      <c r="AB74" s="221"/>
      <c r="AC74" s="221"/>
      <c r="AD74" s="221"/>
      <c r="AE74" s="221"/>
    </row>
    <row r="75" spans="1:31" ht="15" customHeight="1" x14ac:dyDescent="0.25">
      <c r="A75" s="221" t="s">
        <v>1282</v>
      </c>
      <c r="B75" s="221" t="s">
        <v>190</v>
      </c>
      <c r="C75" s="221">
        <v>4.1599999999999998E-2</v>
      </c>
      <c r="D75" s="221" t="s">
        <v>110</v>
      </c>
      <c r="E75" s="221">
        <v>10</v>
      </c>
      <c r="F75" s="221" t="s">
        <v>93</v>
      </c>
      <c r="G75" s="221"/>
      <c r="H75" s="221"/>
      <c r="I75" s="221" t="s">
        <v>46</v>
      </c>
      <c r="J75" s="221" t="s">
        <v>59</v>
      </c>
      <c r="K75" s="221">
        <v>600</v>
      </c>
      <c r="L75" s="221" t="s">
        <v>35</v>
      </c>
      <c r="M75" s="221" t="s">
        <v>102</v>
      </c>
      <c r="N75" s="221" t="s">
        <v>52</v>
      </c>
      <c r="O75" s="221" t="s">
        <v>85</v>
      </c>
      <c r="P75" s="221" t="s">
        <v>66</v>
      </c>
      <c r="Q75" s="221" t="s">
        <v>42</v>
      </c>
      <c r="R75" s="221" t="s">
        <v>1284</v>
      </c>
      <c r="S75" s="221">
        <v>1.7999999999999998</v>
      </c>
      <c r="T75" s="221">
        <v>2.0899999999999998E-2</v>
      </c>
      <c r="U75" s="221" t="s">
        <v>1303</v>
      </c>
      <c r="V75" s="221" t="s">
        <v>32</v>
      </c>
      <c r="W75" s="221">
        <v>1E-3</v>
      </c>
      <c r="X75" s="221" t="s">
        <v>32</v>
      </c>
      <c r="Y75" s="221" t="s">
        <v>1221</v>
      </c>
      <c r="Z75" s="221" t="s">
        <v>1222</v>
      </c>
      <c r="AA75" s="221">
        <v>5</v>
      </c>
      <c r="AB75" s="221" t="s">
        <v>216</v>
      </c>
      <c r="AC75" s="221">
        <v>842</v>
      </c>
      <c r="AD75" s="221" t="s">
        <v>116</v>
      </c>
      <c r="AE75" s="221"/>
    </row>
    <row r="76" spans="1:31" ht="15" customHeight="1" x14ac:dyDescent="0.25">
      <c r="A76" s="221" t="s">
        <v>1074</v>
      </c>
      <c r="B76" s="221" t="s">
        <v>190</v>
      </c>
      <c r="C76" s="221">
        <v>9.0999999999999998E-2</v>
      </c>
      <c r="D76" s="221" t="s">
        <v>111</v>
      </c>
      <c r="E76" s="221" t="s">
        <v>1044</v>
      </c>
      <c r="F76" s="221" t="s">
        <v>93</v>
      </c>
      <c r="G76" s="221"/>
      <c r="H76" s="221"/>
      <c r="I76" s="221" t="s">
        <v>46</v>
      </c>
      <c r="J76" s="221" t="s">
        <v>59</v>
      </c>
      <c r="K76" s="221">
        <v>1200</v>
      </c>
      <c r="L76" s="221" t="s">
        <v>48</v>
      </c>
      <c r="M76" s="221" t="s">
        <v>102</v>
      </c>
      <c r="N76" s="221" t="s">
        <v>52</v>
      </c>
      <c r="O76" s="221" t="s">
        <v>53</v>
      </c>
      <c r="P76" s="221" t="s">
        <v>66</v>
      </c>
      <c r="Q76" s="221" t="s">
        <v>42</v>
      </c>
      <c r="R76" s="221" t="s">
        <v>113</v>
      </c>
      <c r="S76" s="221"/>
      <c r="T76" s="221"/>
      <c r="U76" s="221" t="s">
        <v>165</v>
      </c>
      <c r="V76" s="221" t="s">
        <v>32</v>
      </c>
      <c r="W76" s="221" t="s">
        <v>397</v>
      </c>
      <c r="X76" s="221" t="s">
        <v>46</v>
      </c>
      <c r="Y76" s="221" t="s">
        <v>1065</v>
      </c>
      <c r="Z76" s="221" t="s">
        <v>1066</v>
      </c>
      <c r="AA76" s="221" t="s">
        <v>1063</v>
      </c>
      <c r="AB76" s="221" t="s">
        <v>1067</v>
      </c>
      <c r="AC76" s="221">
        <v>350</v>
      </c>
      <c r="AD76" s="221" t="s">
        <v>116</v>
      </c>
      <c r="AE76" s="221"/>
    </row>
    <row r="77" spans="1:31" ht="15" customHeight="1" x14ac:dyDescent="0.25">
      <c r="A77" s="221" t="s">
        <v>722</v>
      </c>
      <c r="B77" s="221" t="s">
        <v>190</v>
      </c>
      <c r="C77" s="221">
        <v>3.6666666666666674E-2</v>
      </c>
      <c r="D77" s="221" t="s">
        <v>110</v>
      </c>
      <c r="E77" s="221">
        <v>10</v>
      </c>
      <c r="F77" s="221" t="s">
        <v>93</v>
      </c>
      <c r="G77" s="221"/>
      <c r="H77" s="221"/>
      <c r="I77" s="221" t="s">
        <v>46</v>
      </c>
      <c r="J77" s="221" t="s">
        <v>59</v>
      </c>
      <c r="K77" s="221">
        <v>120</v>
      </c>
      <c r="L77" s="221" t="s">
        <v>34</v>
      </c>
      <c r="M77" s="221" t="s">
        <v>102</v>
      </c>
      <c r="N77" s="221" t="s">
        <v>52</v>
      </c>
      <c r="O77" s="221" t="s">
        <v>53</v>
      </c>
      <c r="P77" s="221" t="s">
        <v>66</v>
      </c>
      <c r="Q77" s="221" t="s">
        <v>42</v>
      </c>
      <c r="R77" s="221" t="s">
        <v>113</v>
      </c>
      <c r="S77" s="221" t="s">
        <v>181</v>
      </c>
      <c r="T77" s="221"/>
      <c r="U77" s="221"/>
      <c r="V77" s="221" t="s">
        <v>32</v>
      </c>
      <c r="W77" s="221">
        <v>0.01</v>
      </c>
      <c r="X77" s="221" t="s">
        <v>46</v>
      </c>
      <c r="Y77" s="221">
        <v>6495</v>
      </c>
      <c r="Z77" s="221" t="s">
        <v>718</v>
      </c>
      <c r="AA77" s="221">
        <v>5</v>
      </c>
      <c r="AB77" s="221" t="s">
        <v>127</v>
      </c>
      <c r="AC77" s="221">
        <v>696</v>
      </c>
      <c r="AD77" s="221" t="s">
        <v>117</v>
      </c>
      <c r="AE77" s="221"/>
    </row>
    <row r="78" spans="1:31" ht="15" customHeight="1" x14ac:dyDescent="0.25">
      <c r="A78" s="221" t="s">
        <v>1107</v>
      </c>
      <c r="B78" s="221" t="s">
        <v>190</v>
      </c>
      <c r="C78" s="221">
        <v>4.4999999999999998E-2</v>
      </c>
      <c r="D78" s="221" t="s">
        <v>110</v>
      </c>
      <c r="E78" s="221">
        <v>10</v>
      </c>
      <c r="F78" s="221" t="s">
        <v>93</v>
      </c>
      <c r="G78" s="221"/>
      <c r="H78" s="221"/>
      <c r="I78" s="221" t="s">
        <v>32</v>
      </c>
      <c r="J78" s="221" t="s">
        <v>59</v>
      </c>
      <c r="K78" s="221">
        <v>60</v>
      </c>
      <c r="L78" s="221" t="s">
        <v>48</v>
      </c>
      <c r="M78" s="221" t="s">
        <v>102</v>
      </c>
      <c r="N78" s="221" t="s">
        <v>52</v>
      </c>
      <c r="O78" s="221" t="s">
        <v>53</v>
      </c>
      <c r="P78" s="221" t="s">
        <v>66</v>
      </c>
      <c r="Q78" s="221" t="s">
        <v>42</v>
      </c>
      <c r="R78" s="221" t="s">
        <v>113</v>
      </c>
      <c r="S78" s="221"/>
      <c r="T78" s="221"/>
      <c r="U78" s="221"/>
      <c r="V78" s="221" t="s">
        <v>32</v>
      </c>
      <c r="W78" s="221">
        <v>0.01</v>
      </c>
      <c r="X78" s="221" t="s">
        <v>46</v>
      </c>
      <c r="Y78" s="221" t="s">
        <v>1091</v>
      </c>
      <c r="Z78" s="221" t="s">
        <v>1092</v>
      </c>
      <c r="AA78" s="221">
        <v>0.5</v>
      </c>
      <c r="AB78" s="221" t="s">
        <v>1093</v>
      </c>
      <c r="AC78" s="221">
        <v>450</v>
      </c>
      <c r="AD78" s="221" t="s">
        <v>116</v>
      </c>
      <c r="AE78" s="221"/>
    </row>
    <row r="79" spans="1:31" ht="15" customHeight="1" x14ac:dyDescent="0.25">
      <c r="A79" s="221" t="s">
        <v>668</v>
      </c>
      <c r="B79" s="221" t="s">
        <v>190</v>
      </c>
      <c r="C79" s="221">
        <v>2.8300000000000002E-2</v>
      </c>
      <c r="D79" s="221" t="s">
        <v>109</v>
      </c>
      <c r="E79" s="221">
        <v>10</v>
      </c>
      <c r="F79" s="221" t="s">
        <v>93</v>
      </c>
      <c r="G79" s="221"/>
      <c r="H79" s="221"/>
      <c r="I79" s="221" t="s">
        <v>46</v>
      </c>
      <c r="J79" s="221" t="s">
        <v>47</v>
      </c>
      <c r="K79" s="221">
        <v>120</v>
      </c>
      <c r="L79" s="221" t="s">
        <v>48</v>
      </c>
      <c r="M79" s="221" t="s">
        <v>102</v>
      </c>
      <c r="N79" s="221" t="s">
        <v>52</v>
      </c>
      <c r="O79" s="221" t="s">
        <v>53</v>
      </c>
      <c r="P79" s="221" t="s">
        <v>66</v>
      </c>
      <c r="Q79" s="221" t="s">
        <v>42</v>
      </c>
      <c r="R79" s="221" t="s">
        <v>113</v>
      </c>
      <c r="S79" s="221"/>
      <c r="T79" s="221"/>
      <c r="U79" s="221"/>
      <c r="V79" s="221" t="s">
        <v>32</v>
      </c>
      <c r="W79" s="221">
        <v>2E-3</v>
      </c>
      <c r="X79" s="221" t="s">
        <v>46</v>
      </c>
      <c r="Y79" s="221"/>
      <c r="Z79" s="221"/>
      <c r="AA79" s="221"/>
      <c r="AB79" s="221"/>
      <c r="AC79" s="221">
        <v>280</v>
      </c>
      <c r="AD79" s="221" t="s">
        <v>116</v>
      </c>
      <c r="AE79" s="221"/>
    </row>
    <row r="80" spans="1:31" ht="15" customHeight="1" x14ac:dyDescent="0.25">
      <c r="A80" s="221" t="s">
        <v>1075</v>
      </c>
      <c r="B80" s="221" t="s">
        <v>190</v>
      </c>
      <c r="C80" s="221">
        <v>0.158</v>
      </c>
      <c r="D80" s="221" t="s">
        <v>111</v>
      </c>
      <c r="E80" s="221">
        <v>10</v>
      </c>
      <c r="F80" s="221" t="s">
        <v>93</v>
      </c>
      <c r="G80" s="221"/>
      <c r="H80" s="221"/>
      <c r="I80" s="221" t="s">
        <v>46</v>
      </c>
      <c r="J80" s="221" t="s">
        <v>59</v>
      </c>
      <c r="K80" s="221">
        <v>900</v>
      </c>
      <c r="L80" s="221" t="s">
        <v>48</v>
      </c>
      <c r="M80" s="221" t="s">
        <v>102</v>
      </c>
      <c r="N80" s="221" t="s">
        <v>52</v>
      </c>
      <c r="O80" s="221" t="s">
        <v>85</v>
      </c>
      <c r="P80" s="221" t="s">
        <v>66</v>
      </c>
      <c r="Q80" s="221" t="s">
        <v>42</v>
      </c>
      <c r="R80" s="221" t="s">
        <v>113</v>
      </c>
      <c r="S80" s="221">
        <v>6</v>
      </c>
      <c r="T80" s="221">
        <v>5</v>
      </c>
      <c r="U80" s="221" t="s">
        <v>1079</v>
      </c>
      <c r="V80" s="221" t="s">
        <v>32</v>
      </c>
      <c r="W80" s="221">
        <v>0.01</v>
      </c>
      <c r="X80" s="221" t="s">
        <v>32</v>
      </c>
      <c r="Y80" s="221" t="s">
        <v>1080</v>
      </c>
      <c r="Z80" s="221" t="s">
        <v>1081</v>
      </c>
      <c r="AA80" s="221">
        <v>4</v>
      </c>
      <c r="AB80" s="221" t="s">
        <v>216</v>
      </c>
      <c r="AC80" s="221">
        <v>730</v>
      </c>
      <c r="AD80" s="221" t="s">
        <v>116</v>
      </c>
      <c r="AE80" s="221"/>
    </row>
    <row r="81" spans="1:31" ht="15" customHeight="1" x14ac:dyDescent="0.25">
      <c r="A81" s="221" t="s">
        <v>715</v>
      </c>
      <c r="B81" s="221" t="s">
        <v>190</v>
      </c>
      <c r="C81" s="221">
        <v>4.2200000000000001E-2</v>
      </c>
      <c r="D81" s="221" t="s">
        <v>693</v>
      </c>
      <c r="E81" s="221">
        <v>10</v>
      </c>
      <c r="F81" s="221" t="s">
        <v>93</v>
      </c>
      <c r="G81" s="221"/>
      <c r="H81" s="221"/>
      <c r="I81" s="221" t="s">
        <v>32</v>
      </c>
      <c r="J81" s="221" t="s">
        <v>59</v>
      </c>
      <c r="K81" s="221">
        <v>600</v>
      </c>
      <c r="L81" s="221" t="s">
        <v>48</v>
      </c>
      <c r="M81" s="221" t="s">
        <v>102</v>
      </c>
      <c r="N81" s="221" t="s">
        <v>52</v>
      </c>
      <c r="O81" s="221" t="s">
        <v>53</v>
      </c>
      <c r="P81" s="221" t="s">
        <v>66</v>
      </c>
      <c r="Q81" s="221" t="s">
        <v>42</v>
      </c>
      <c r="R81" s="221" t="s">
        <v>113</v>
      </c>
      <c r="S81" s="221">
        <v>2</v>
      </c>
      <c r="T81" s="221"/>
      <c r="U81" s="221" t="s">
        <v>711</v>
      </c>
      <c r="V81" s="221" t="s">
        <v>32</v>
      </c>
      <c r="W81" s="221" t="s">
        <v>397</v>
      </c>
      <c r="X81" s="221" t="s">
        <v>46</v>
      </c>
      <c r="Y81" s="221" t="s">
        <v>695</v>
      </c>
      <c r="Z81" s="221" t="s">
        <v>696</v>
      </c>
      <c r="AA81" s="221">
        <v>1</v>
      </c>
      <c r="AB81" s="221" t="s">
        <v>127</v>
      </c>
      <c r="AC81" s="221">
        <v>280</v>
      </c>
      <c r="AD81" s="221" t="s">
        <v>116</v>
      </c>
      <c r="AE81" s="221"/>
    </row>
    <row r="82" spans="1:31" ht="15" customHeight="1" x14ac:dyDescent="0.25">
      <c r="A82" s="221" t="s">
        <v>1140</v>
      </c>
      <c r="B82" s="221" t="s">
        <v>190</v>
      </c>
      <c r="C82" s="221"/>
      <c r="D82" s="221"/>
      <c r="E82" s="221">
        <v>10</v>
      </c>
      <c r="F82" s="221" t="s">
        <v>93</v>
      </c>
      <c r="G82" s="221"/>
      <c r="H82" s="221"/>
      <c r="I82" s="221" t="s">
        <v>46</v>
      </c>
      <c r="J82" s="221" t="s">
        <v>47</v>
      </c>
      <c r="K82" s="221">
        <v>180</v>
      </c>
      <c r="L82" s="221" t="s">
        <v>34</v>
      </c>
      <c r="M82" s="221" t="s">
        <v>102</v>
      </c>
      <c r="N82" s="221" t="s">
        <v>1119</v>
      </c>
      <c r="O82" s="221" t="s">
        <v>85</v>
      </c>
      <c r="P82" s="221" t="s">
        <v>66</v>
      </c>
      <c r="Q82" s="221" t="s">
        <v>42</v>
      </c>
      <c r="R82" s="221" t="s">
        <v>113</v>
      </c>
      <c r="S82" s="221">
        <v>0</v>
      </c>
      <c r="T82" s="221">
        <v>0.4</v>
      </c>
      <c r="U82" s="221" t="s">
        <v>1120</v>
      </c>
      <c r="V82" s="221" t="s">
        <v>32</v>
      </c>
      <c r="W82" s="221">
        <v>5.0000000000000001E-3</v>
      </c>
      <c r="X82" s="221" t="s">
        <v>32</v>
      </c>
      <c r="Y82" s="221" t="s">
        <v>1121</v>
      </c>
      <c r="Z82" s="221" t="s">
        <v>1122</v>
      </c>
      <c r="AA82" s="221">
        <v>5</v>
      </c>
      <c r="AB82" s="221" t="s">
        <v>526</v>
      </c>
      <c r="AC82" s="221">
        <v>1100</v>
      </c>
      <c r="AD82" s="221" t="s">
        <v>116</v>
      </c>
      <c r="AE82" s="221"/>
    </row>
    <row r="83" spans="1:31" ht="15" customHeight="1" x14ac:dyDescent="0.25">
      <c r="A83" s="221" t="s">
        <v>1140</v>
      </c>
      <c r="B83" s="221" t="s">
        <v>190</v>
      </c>
      <c r="C83" s="221">
        <v>4.2999999999999997E-2</v>
      </c>
      <c r="D83" s="221" t="s">
        <v>111</v>
      </c>
      <c r="E83" s="221">
        <v>10</v>
      </c>
      <c r="F83" s="221" t="s">
        <v>93</v>
      </c>
      <c r="G83" s="221"/>
      <c r="H83" s="221"/>
      <c r="I83" s="221" t="s">
        <v>46</v>
      </c>
      <c r="J83" s="221" t="s">
        <v>47</v>
      </c>
      <c r="K83" s="221">
        <v>180</v>
      </c>
      <c r="L83" s="221" t="s">
        <v>34</v>
      </c>
      <c r="M83" s="221" t="s">
        <v>102</v>
      </c>
      <c r="N83" s="221" t="s">
        <v>52</v>
      </c>
      <c r="O83" s="221" t="s">
        <v>53</v>
      </c>
      <c r="P83" s="221" t="s">
        <v>66</v>
      </c>
      <c r="Q83" s="221" t="s">
        <v>42</v>
      </c>
      <c r="R83" s="221" t="s">
        <v>113</v>
      </c>
      <c r="S83" s="221">
        <v>0</v>
      </c>
      <c r="T83" s="221"/>
      <c r="U83" s="221" t="s">
        <v>165</v>
      </c>
      <c r="V83" s="221" t="s">
        <v>32</v>
      </c>
      <c r="W83" s="221">
        <v>2E-3</v>
      </c>
      <c r="X83" s="221" t="s">
        <v>46</v>
      </c>
      <c r="Y83" s="221" t="s">
        <v>1127</v>
      </c>
      <c r="Z83" s="221" t="s">
        <v>1122</v>
      </c>
      <c r="AA83" s="221">
        <v>2</v>
      </c>
      <c r="AB83" s="221" t="s">
        <v>526</v>
      </c>
      <c r="AC83" s="221">
        <v>450</v>
      </c>
      <c r="AD83" s="221" t="s">
        <v>116</v>
      </c>
      <c r="AE83" s="221"/>
    </row>
    <row r="84" spans="1:31" ht="15" customHeight="1" x14ac:dyDescent="0.25">
      <c r="A84" s="221" t="s">
        <v>497</v>
      </c>
      <c r="B84" s="221" t="s">
        <v>190</v>
      </c>
      <c r="C84" s="221">
        <v>2.47E-2</v>
      </c>
      <c r="D84" s="221" t="s">
        <v>109</v>
      </c>
      <c r="E84" s="221">
        <v>10</v>
      </c>
      <c r="F84" s="221" t="s">
        <v>93</v>
      </c>
      <c r="G84" s="221"/>
      <c r="H84" s="221"/>
      <c r="I84" s="221" t="s">
        <v>46</v>
      </c>
      <c r="J84" s="221" t="s">
        <v>59</v>
      </c>
      <c r="K84" s="221">
        <v>180</v>
      </c>
      <c r="L84" s="221" t="s">
        <v>48</v>
      </c>
      <c r="M84" s="221" t="s">
        <v>102</v>
      </c>
      <c r="N84" s="221" t="s">
        <v>52</v>
      </c>
      <c r="O84" s="221" t="s">
        <v>53</v>
      </c>
      <c r="P84" s="221" t="s">
        <v>66</v>
      </c>
      <c r="Q84" s="221" t="s">
        <v>42</v>
      </c>
      <c r="R84" s="221" t="s">
        <v>113</v>
      </c>
      <c r="S84" s="221">
        <v>3</v>
      </c>
      <c r="T84" s="221"/>
      <c r="U84" s="221" t="s">
        <v>519</v>
      </c>
      <c r="V84" s="221" t="s">
        <v>32</v>
      </c>
      <c r="W84" s="221" t="s">
        <v>397</v>
      </c>
      <c r="X84" s="221" t="s">
        <v>46</v>
      </c>
      <c r="Y84" s="221" t="s">
        <v>499</v>
      </c>
      <c r="Z84" s="221" t="s">
        <v>500</v>
      </c>
      <c r="AA84" s="221">
        <v>5</v>
      </c>
      <c r="AB84" s="221" t="s">
        <v>501</v>
      </c>
      <c r="AC84" s="221">
        <v>330</v>
      </c>
      <c r="AD84" s="221" t="s">
        <v>116</v>
      </c>
      <c r="AE84" s="221"/>
    </row>
    <row r="85" spans="1:31" ht="15" customHeight="1" x14ac:dyDescent="0.25">
      <c r="A85" s="221" t="s">
        <v>1256</v>
      </c>
      <c r="B85" s="221" t="s">
        <v>190</v>
      </c>
      <c r="C85" s="221">
        <v>4.2000000000000003E-2</v>
      </c>
      <c r="D85" s="221" t="s">
        <v>111</v>
      </c>
      <c r="E85" s="221">
        <v>10</v>
      </c>
      <c r="F85" s="221" t="s">
        <v>93</v>
      </c>
      <c r="G85" s="221"/>
      <c r="H85" s="221"/>
      <c r="I85" s="221" t="s">
        <v>46</v>
      </c>
      <c r="J85" s="221" t="s">
        <v>59</v>
      </c>
      <c r="K85" s="221">
        <v>180</v>
      </c>
      <c r="L85" s="221" t="s">
        <v>48</v>
      </c>
      <c r="M85" s="221" t="s">
        <v>102</v>
      </c>
      <c r="N85" s="221" t="s">
        <v>78</v>
      </c>
      <c r="O85" s="221" t="s">
        <v>85</v>
      </c>
      <c r="P85" s="221" t="s">
        <v>66</v>
      </c>
      <c r="Q85" s="221" t="s">
        <v>42</v>
      </c>
      <c r="R85" s="221" t="s">
        <v>113</v>
      </c>
      <c r="S85" s="221">
        <v>6</v>
      </c>
      <c r="T85" s="221"/>
      <c r="U85" s="221"/>
      <c r="V85" s="221" t="s">
        <v>32</v>
      </c>
      <c r="W85" s="221">
        <v>5.0000000000000001E-3</v>
      </c>
      <c r="X85" s="221" t="s">
        <v>32</v>
      </c>
      <c r="Y85" s="221" t="s">
        <v>1251</v>
      </c>
      <c r="Z85" s="221"/>
      <c r="AA85" s="221">
        <v>2</v>
      </c>
      <c r="AB85" s="221" t="s">
        <v>1252</v>
      </c>
      <c r="AC85" s="221"/>
      <c r="AD85" s="221"/>
      <c r="AE85" s="221"/>
    </row>
    <row r="86" spans="1:31" ht="15" customHeight="1" x14ac:dyDescent="0.25">
      <c r="A86" s="221" t="s">
        <v>1246</v>
      </c>
      <c r="B86" s="221" t="s">
        <v>329</v>
      </c>
      <c r="C86" s="221">
        <v>3.9E-2</v>
      </c>
      <c r="D86" s="221" t="s">
        <v>109</v>
      </c>
      <c r="E86" s="221">
        <v>10</v>
      </c>
      <c r="F86" s="221" t="s">
        <v>93</v>
      </c>
      <c r="G86" s="221"/>
      <c r="H86" s="221"/>
      <c r="I86" s="221" t="s">
        <v>46</v>
      </c>
      <c r="J86" s="221" t="s">
        <v>59</v>
      </c>
      <c r="K86" s="221">
        <v>600</v>
      </c>
      <c r="L86" s="221" t="s">
        <v>48</v>
      </c>
      <c r="M86" s="221" t="s">
        <v>102</v>
      </c>
      <c r="N86" s="221" t="s">
        <v>52</v>
      </c>
      <c r="O86" s="221" t="s">
        <v>90</v>
      </c>
      <c r="P86" s="221" t="s">
        <v>66</v>
      </c>
      <c r="Q86" s="221" t="s">
        <v>42</v>
      </c>
      <c r="R86" s="221" t="s">
        <v>113</v>
      </c>
      <c r="S86" s="221">
        <v>0.6</v>
      </c>
      <c r="T86" s="221">
        <v>5</v>
      </c>
      <c r="U86" s="221"/>
      <c r="V86" s="221" t="s">
        <v>32</v>
      </c>
      <c r="W86" s="221">
        <v>0.01</v>
      </c>
      <c r="X86" s="221" t="s">
        <v>32</v>
      </c>
      <c r="Y86" s="221" t="s">
        <v>1211</v>
      </c>
      <c r="Z86" s="221" t="s">
        <v>1212</v>
      </c>
      <c r="AA86" s="221">
        <v>1</v>
      </c>
      <c r="AB86" s="221" t="s">
        <v>1213</v>
      </c>
      <c r="AC86" s="221">
        <v>800</v>
      </c>
      <c r="AD86" s="221" t="s">
        <v>116</v>
      </c>
      <c r="AE86" s="221"/>
    </row>
    <row r="87" spans="1:31" ht="15" customHeight="1" x14ac:dyDescent="0.25">
      <c r="A87" s="221" t="s">
        <v>1190</v>
      </c>
      <c r="B87" s="221" t="s">
        <v>329</v>
      </c>
      <c r="C87" s="221">
        <v>0.11</v>
      </c>
      <c r="D87" s="221" t="s">
        <v>111</v>
      </c>
      <c r="E87" s="221">
        <v>10</v>
      </c>
      <c r="F87" s="221" t="s">
        <v>93</v>
      </c>
      <c r="G87" s="221"/>
      <c r="H87" s="221"/>
      <c r="I87" s="221" t="s">
        <v>46</v>
      </c>
      <c r="J87" s="221" t="s">
        <v>59</v>
      </c>
      <c r="K87" s="221">
        <v>180</v>
      </c>
      <c r="L87" s="221" t="s">
        <v>48</v>
      </c>
      <c r="M87" s="221" t="s">
        <v>102</v>
      </c>
      <c r="N87" s="221" t="s">
        <v>52</v>
      </c>
      <c r="O87" s="221" t="s">
        <v>53</v>
      </c>
      <c r="P87" s="221" t="s">
        <v>66</v>
      </c>
      <c r="Q87" s="221" t="s">
        <v>42</v>
      </c>
      <c r="R87" s="221" t="s">
        <v>113</v>
      </c>
      <c r="S87" s="221"/>
      <c r="T87" s="221"/>
      <c r="U87" s="221"/>
      <c r="V87" s="221"/>
      <c r="W87" s="221" t="s">
        <v>894</v>
      </c>
      <c r="X87" s="221" t="s">
        <v>32</v>
      </c>
      <c r="Y87" s="221"/>
      <c r="Z87" s="221"/>
      <c r="AA87" s="221">
        <v>5</v>
      </c>
      <c r="AB87" s="221"/>
      <c r="AC87" s="221"/>
      <c r="AD87" s="221"/>
      <c r="AE87" s="221"/>
    </row>
    <row r="88" spans="1:31" ht="15" customHeight="1" x14ac:dyDescent="0.25">
      <c r="A88" s="221" t="s">
        <v>164</v>
      </c>
      <c r="B88" s="221" t="s">
        <v>329</v>
      </c>
      <c r="C88" s="222">
        <v>2.6700000000000002E-2</v>
      </c>
      <c r="D88" s="221" t="s">
        <v>109</v>
      </c>
      <c r="E88" s="221">
        <v>10</v>
      </c>
      <c r="F88" s="221" t="s">
        <v>132</v>
      </c>
      <c r="G88" s="221"/>
      <c r="H88" s="221"/>
      <c r="I88" s="221" t="s">
        <v>46</v>
      </c>
      <c r="J88" s="221" t="s">
        <v>59</v>
      </c>
      <c r="K88" s="221">
        <v>300</v>
      </c>
      <c r="L88" s="221" t="s">
        <v>123</v>
      </c>
      <c r="M88" s="221" t="s">
        <v>102</v>
      </c>
      <c r="N88" s="221" t="s">
        <v>52</v>
      </c>
      <c r="O88" s="221" t="s">
        <v>53</v>
      </c>
      <c r="P88" s="221" t="s">
        <v>66</v>
      </c>
      <c r="Q88" s="221" t="s">
        <v>42</v>
      </c>
      <c r="R88" s="221" t="s">
        <v>113</v>
      </c>
      <c r="S88" s="221">
        <v>0</v>
      </c>
      <c r="T88" s="221"/>
      <c r="U88" s="221" t="s">
        <v>124</v>
      </c>
      <c r="V88" s="221" t="s">
        <v>32</v>
      </c>
      <c r="W88" s="221">
        <v>1E-3</v>
      </c>
      <c r="X88" s="221" t="s">
        <v>46</v>
      </c>
      <c r="Y88" s="221" t="s">
        <v>133</v>
      </c>
      <c r="Z88" s="221" t="s">
        <v>134</v>
      </c>
      <c r="AA88" s="221">
        <v>2</v>
      </c>
      <c r="AB88" s="221" t="s">
        <v>127</v>
      </c>
      <c r="AC88" s="221">
        <v>321</v>
      </c>
      <c r="AD88" s="221" t="s">
        <v>116</v>
      </c>
      <c r="AE88" s="221"/>
    </row>
    <row r="89" spans="1:31" ht="15" customHeight="1" x14ac:dyDescent="0.25">
      <c r="A89" s="221" t="s">
        <v>350</v>
      </c>
      <c r="B89" s="221" t="s">
        <v>329</v>
      </c>
      <c r="C89" s="221">
        <v>5.6999999999999995E-2</v>
      </c>
      <c r="D89" s="221" t="s">
        <v>110</v>
      </c>
      <c r="E89" s="221">
        <v>5</v>
      </c>
      <c r="F89" s="221" t="s">
        <v>93</v>
      </c>
      <c r="G89" s="221"/>
      <c r="H89" s="221"/>
      <c r="I89" s="221" t="s">
        <v>46</v>
      </c>
      <c r="J89" s="221" t="s">
        <v>59</v>
      </c>
      <c r="K89" s="221">
        <v>180</v>
      </c>
      <c r="L89" s="221" t="s">
        <v>34</v>
      </c>
      <c r="M89" s="221" t="s">
        <v>102</v>
      </c>
      <c r="N89" s="221" t="s">
        <v>52</v>
      </c>
      <c r="O89" s="221" t="s">
        <v>53</v>
      </c>
      <c r="P89" s="221" t="s">
        <v>66</v>
      </c>
      <c r="Q89" s="221" t="s">
        <v>42</v>
      </c>
      <c r="R89" s="221" t="s">
        <v>113</v>
      </c>
      <c r="S89" s="221">
        <v>0.1</v>
      </c>
      <c r="T89" s="221"/>
      <c r="U89" s="221" t="s">
        <v>371</v>
      </c>
      <c r="V89" s="221" t="s">
        <v>32</v>
      </c>
      <c r="W89" s="221">
        <v>0.01</v>
      </c>
      <c r="X89" s="221" t="s">
        <v>46</v>
      </c>
      <c r="Y89" s="221" t="s">
        <v>295</v>
      </c>
      <c r="Z89" s="221" t="s">
        <v>352</v>
      </c>
      <c r="AA89" s="221">
        <v>2</v>
      </c>
      <c r="AB89" s="221" t="s">
        <v>127</v>
      </c>
      <c r="AC89" s="221" t="s">
        <v>353</v>
      </c>
      <c r="AD89" s="221" t="s">
        <v>116</v>
      </c>
      <c r="AE89" s="221"/>
    </row>
    <row r="90" spans="1:31" ht="15" customHeight="1" x14ac:dyDescent="0.25">
      <c r="A90" s="221" t="s">
        <v>211</v>
      </c>
      <c r="B90" s="221" t="s">
        <v>329</v>
      </c>
      <c r="C90" s="221">
        <v>3.7699999999999997E-2</v>
      </c>
      <c r="D90" s="221" t="s">
        <v>109</v>
      </c>
      <c r="E90" s="221">
        <v>15</v>
      </c>
      <c r="F90" s="221" t="s">
        <v>93</v>
      </c>
      <c r="G90" s="221"/>
      <c r="H90" s="221"/>
      <c r="I90" s="221" t="s">
        <v>46</v>
      </c>
      <c r="J90" s="221" t="s">
        <v>59</v>
      </c>
      <c r="K90" s="221">
        <v>600</v>
      </c>
      <c r="L90" s="221" t="s">
        <v>34</v>
      </c>
      <c r="M90" s="221" t="s">
        <v>102</v>
      </c>
      <c r="N90" s="221" t="s">
        <v>52</v>
      </c>
      <c r="O90" s="221" t="s">
        <v>89</v>
      </c>
      <c r="P90" s="221" t="s">
        <v>66</v>
      </c>
      <c r="Q90" s="221" t="s">
        <v>42</v>
      </c>
      <c r="R90" s="221" t="s">
        <v>113</v>
      </c>
      <c r="S90" s="221" t="s">
        <v>181</v>
      </c>
      <c r="T90" s="221" t="s">
        <v>182</v>
      </c>
      <c r="U90" s="221" t="s">
        <v>183</v>
      </c>
      <c r="V90" s="221" t="s">
        <v>32</v>
      </c>
      <c r="W90" s="221">
        <v>5.0000000000000001E-3</v>
      </c>
      <c r="X90" s="221" t="s">
        <v>32</v>
      </c>
      <c r="Y90" s="221" t="s">
        <v>184</v>
      </c>
      <c r="Z90" s="221" t="s">
        <v>185</v>
      </c>
      <c r="AA90" s="221">
        <v>5</v>
      </c>
      <c r="AB90" s="221" t="s">
        <v>186</v>
      </c>
      <c r="AC90" s="221">
        <v>320</v>
      </c>
      <c r="AD90" s="221" t="s">
        <v>116</v>
      </c>
      <c r="AE90" s="221"/>
    </row>
    <row r="91" spans="1:31" ht="15" customHeight="1" x14ac:dyDescent="0.25">
      <c r="A91" s="221" t="s">
        <v>1191</v>
      </c>
      <c r="B91" s="221" t="s">
        <v>329</v>
      </c>
      <c r="C91" s="221"/>
      <c r="D91" s="221"/>
      <c r="E91" s="221">
        <v>10</v>
      </c>
      <c r="F91" s="221" t="s">
        <v>93</v>
      </c>
      <c r="G91" s="221"/>
      <c r="H91" s="221"/>
      <c r="I91" s="221" t="s">
        <v>46</v>
      </c>
      <c r="J91" s="221" t="s">
        <v>47</v>
      </c>
      <c r="K91" s="221">
        <v>60</v>
      </c>
      <c r="L91" s="221" t="s">
        <v>71</v>
      </c>
      <c r="M91" s="221" t="s">
        <v>102</v>
      </c>
      <c r="N91" s="221" t="s">
        <v>39</v>
      </c>
      <c r="O91" s="221" t="s">
        <v>90</v>
      </c>
      <c r="P91" s="221" t="s">
        <v>66</v>
      </c>
      <c r="Q91" s="221" t="s">
        <v>42</v>
      </c>
      <c r="R91" s="221" t="s">
        <v>113</v>
      </c>
      <c r="S91" s="221">
        <v>1.483721999999988</v>
      </c>
      <c r="T91" s="221">
        <v>5</v>
      </c>
      <c r="U91" s="221"/>
      <c r="V91" s="221" t="s">
        <v>32</v>
      </c>
      <c r="W91" s="221">
        <v>5.0000000000000001E-3</v>
      </c>
      <c r="X91" s="221" t="s">
        <v>32</v>
      </c>
      <c r="Y91" s="221" t="s">
        <v>1192</v>
      </c>
      <c r="Z91" s="221" t="s">
        <v>1193</v>
      </c>
      <c r="AA91" s="221">
        <v>5</v>
      </c>
      <c r="AB91" s="221" t="s">
        <v>802</v>
      </c>
      <c r="AC91" s="221">
        <v>900</v>
      </c>
      <c r="AD91" s="221" t="s">
        <v>119</v>
      </c>
      <c r="AE91" s="221"/>
    </row>
    <row r="92" spans="1:31" ht="15" customHeight="1" x14ac:dyDescent="0.25">
      <c r="A92" s="221" t="s">
        <v>975</v>
      </c>
      <c r="B92" s="221" t="s">
        <v>329</v>
      </c>
      <c r="C92" s="221">
        <v>2.1999999999999999E-2</v>
      </c>
      <c r="D92" s="221" t="s">
        <v>109</v>
      </c>
      <c r="E92" s="221">
        <v>10</v>
      </c>
      <c r="F92" s="221" t="s">
        <v>93</v>
      </c>
      <c r="G92" s="221"/>
      <c r="H92" s="221"/>
      <c r="I92" s="221" t="s">
        <v>46</v>
      </c>
      <c r="J92" s="221" t="s">
        <v>59</v>
      </c>
      <c r="K92" s="221">
        <v>60</v>
      </c>
      <c r="L92" s="221" t="s">
        <v>48</v>
      </c>
      <c r="M92" s="221" t="s">
        <v>102</v>
      </c>
      <c r="N92" s="221" t="s">
        <v>52</v>
      </c>
      <c r="O92" s="221" t="s">
        <v>53</v>
      </c>
      <c r="P92" s="221" t="s">
        <v>66</v>
      </c>
      <c r="Q92" s="221" t="s">
        <v>42</v>
      </c>
      <c r="R92" s="221" t="s">
        <v>113</v>
      </c>
      <c r="S92" s="221"/>
      <c r="T92" s="221"/>
      <c r="U92" s="221" t="s">
        <v>165</v>
      </c>
      <c r="V92" s="221" t="s">
        <v>32</v>
      </c>
      <c r="W92" s="221">
        <v>0.01</v>
      </c>
      <c r="X92" s="221" t="s">
        <v>46</v>
      </c>
      <c r="Y92" s="221" t="s">
        <v>966</v>
      </c>
      <c r="Z92" s="221" t="s">
        <v>967</v>
      </c>
      <c r="AA92" s="221">
        <v>5</v>
      </c>
      <c r="AB92" s="221" t="s">
        <v>482</v>
      </c>
      <c r="AC92" s="221">
        <v>750</v>
      </c>
      <c r="AD92" s="221" t="s">
        <v>120</v>
      </c>
      <c r="AE92" s="221"/>
    </row>
    <row r="93" spans="1:31" ht="15" customHeight="1" x14ac:dyDescent="0.25">
      <c r="A93" s="221" t="s">
        <v>889</v>
      </c>
      <c r="B93" s="221" t="s">
        <v>329</v>
      </c>
      <c r="C93" s="221">
        <v>2.5000000000000001E-2</v>
      </c>
      <c r="D93" s="221" t="s">
        <v>109</v>
      </c>
      <c r="E93" s="221">
        <v>10</v>
      </c>
      <c r="F93" s="221" t="s">
        <v>93</v>
      </c>
      <c r="G93" s="221"/>
      <c r="H93" s="221"/>
      <c r="I93" s="221" t="s">
        <v>46</v>
      </c>
      <c r="J93" s="221" t="s">
        <v>59</v>
      </c>
      <c r="K93" s="221">
        <v>5</v>
      </c>
      <c r="L93" s="221" t="s">
        <v>48</v>
      </c>
      <c r="M93" s="221" t="s">
        <v>102</v>
      </c>
      <c r="N93" s="221" t="s">
        <v>52</v>
      </c>
      <c r="O93" s="221" t="s">
        <v>53</v>
      </c>
      <c r="P93" s="221" t="s">
        <v>66</v>
      </c>
      <c r="Q93" s="221" t="s">
        <v>42</v>
      </c>
      <c r="R93" s="221" t="s">
        <v>113</v>
      </c>
      <c r="S93" s="221">
        <v>0</v>
      </c>
      <c r="T93" s="221" t="s">
        <v>55</v>
      </c>
      <c r="U93" s="221" t="s">
        <v>890</v>
      </c>
      <c r="V93" s="221" t="s">
        <v>32</v>
      </c>
      <c r="W93" s="221">
        <v>0.01</v>
      </c>
      <c r="X93" s="221" t="s">
        <v>46</v>
      </c>
      <c r="Y93" s="221" t="s">
        <v>410</v>
      </c>
      <c r="Z93" s="221" t="s">
        <v>220</v>
      </c>
      <c r="AA93" s="221">
        <v>10</v>
      </c>
      <c r="AB93" s="221" t="s">
        <v>482</v>
      </c>
      <c r="AC93" s="221">
        <v>750</v>
      </c>
      <c r="AD93" s="221" t="s">
        <v>116</v>
      </c>
      <c r="AE93" s="221"/>
    </row>
    <row r="94" spans="1:31" ht="15" customHeight="1" x14ac:dyDescent="0.25">
      <c r="A94" s="221" t="s">
        <v>396</v>
      </c>
      <c r="B94" s="221" t="s">
        <v>329</v>
      </c>
      <c r="C94" s="221">
        <v>4.4999999999999998E-2</v>
      </c>
      <c r="D94" s="221" t="s">
        <v>111</v>
      </c>
      <c r="E94" s="221">
        <v>10</v>
      </c>
      <c r="F94" s="221" t="s">
        <v>93</v>
      </c>
      <c r="G94" s="221"/>
      <c r="H94" s="221"/>
      <c r="I94" s="221" t="s">
        <v>32</v>
      </c>
      <c r="J94" s="221" t="s">
        <v>59</v>
      </c>
      <c r="K94" s="221">
        <v>900</v>
      </c>
      <c r="L94" s="221" t="s">
        <v>34</v>
      </c>
      <c r="M94" s="221" t="s">
        <v>102</v>
      </c>
      <c r="N94" s="221" t="s">
        <v>52</v>
      </c>
      <c r="O94" s="221" t="s">
        <v>85</v>
      </c>
      <c r="P94" s="221" t="s">
        <v>66</v>
      </c>
      <c r="Q94" s="221" t="s">
        <v>42</v>
      </c>
      <c r="R94" s="221" t="s">
        <v>113</v>
      </c>
      <c r="S94" s="221"/>
      <c r="T94" s="221"/>
      <c r="U94" s="221"/>
      <c r="V94" s="221" t="s">
        <v>32</v>
      </c>
      <c r="W94" s="221" t="s">
        <v>397</v>
      </c>
      <c r="X94" s="221" t="s">
        <v>32</v>
      </c>
      <c r="Y94" s="221" t="s">
        <v>403</v>
      </c>
      <c r="Z94" s="221" t="s">
        <v>404</v>
      </c>
      <c r="AA94" s="221">
        <v>5</v>
      </c>
      <c r="AB94" s="221" t="s">
        <v>405</v>
      </c>
      <c r="AC94" s="221"/>
      <c r="AD94" s="221" t="s">
        <v>116</v>
      </c>
      <c r="AE94" s="221"/>
    </row>
    <row r="95" spans="1:31" ht="15" customHeight="1" x14ac:dyDescent="0.25">
      <c r="A95" s="221" t="s">
        <v>1043</v>
      </c>
      <c r="B95" s="221" t="s">
        <v>329</v>
      </c>
      <c r="C95" s="221">
        <v>4.2000000000000003E-2</v>
      </c>
      <c r="D95" s="221" t="s">
        <v>109</v>
      </c>
      <c r="E95" s="221">
        <v>10</v>
      </c>
      <c r="F95" s="221" t="s">
        <v>93</v>
      </c>
      <c r="G95" s="221"/>
      <c r="H95" s="221"/>
      <c r="I95" s="221" t="s">
        <v>46</v>
      </c>
      <c r="J95" s="221" t="s">
        <v>59</v>
      </c>
      <c r="K95" s="221">
        <v>300</v>
      </c>
      <c r="L95" s="221" t="s">
        <v>34</v>
      </c>
      <c r="M95" s="221" t="s">
        <v>102</v>
      </c>
      <c r="N95" s="221" t="s">
        <v>52</v>
      </c>
      <c r="O95" s="221" t="s">
        <v>53</v>
      </c>
      <c r="P95" s="221" t="s">
        <v>66</v>
      </c>
      <c r="Q95" s="221" t="s">
        <v>42</v>
      </c>
      <c r="R95" s="221" t="s">
        <v>113</v>
      </c>
      <c r="S95" s="221" t="s">
        <v>976</v>
      </c>
      <c r="T95" s="221" t="s">
        <v>896</v>
      </c>
      <c r="U95" s="221" t="s">
        <v>1030</v>
      </c>
      <c r="V95" s="221" t="s">
        <v>32</v>
      </c>
      <c r="W95" s="221" t="s">
        <v>397</v>
      </c>
      <c r="X95" s="221" t="s">
        <v>46</v>
      </c>
      <c r="Y95" s="221" t="s">
        <v>1031</v>
      </c>
      <c r="Z95" s="221" t="s">
        <v>986</v>
      </c>
      <c r="AA95" s="221">
        <v>5</v>
      </c>
      <c r="AB95" s="221" t="s">
        <v>987</v>
      </c>
      <c r="AC95" s="221">
        <v>500</v>
      </c>
      <c r="AD95" s="221" t="s">
        <v>116</v>
      </c>
      <c r="AE95" s="221"/>
    </row>
    <row r="96" spans="1:31" ht="15" customHeight="1" x14ac:dyDescent="0.25">
      <c r="A96" s="221" t="s">
        <v>653</v>
      </c>
      <c r="B96" s="221" t="s">
        <v>329</v>
      </c>
      <c r="C96" s="221">
        <v>5.6000000000000001E-2</v>
      </c>
      <c r="D96" s="221" t="s">
        <v>111</v>
      </c>
      <c r="E96" s="221">
        <v>10</v>
      </c>
      <c r="F96" s="221" t="s">
        <v>93</v>
      </c>
      <c r="G96" s="221"/>
      <c r="H96" s="221"/>
      <c r="I96" s="221" t="s">
        <v>32</v>
      </c>
      <c r="J96" s="221" t="s">
        <v>59</v>
      </c>
      <c r="K96" s="221">
        <v>1500</v>
      </c>
      <c r="L96" s="221" t="s">
        <v>48</v>
      </c>
      <c r="M96" s="221" t="s">
        <v>102</v>
      </c>
      <c r="N96" s="221" t="s">
        <v>52</v>
      </c>
      <c r="O96" s="221" t="s">
        <v>53</v>
      </c>
      <c r="P96" s="221" t="s">
        <v>66</v>
      </c>
      <c r="Q96" s="221" t="s">
        <v>42</v>
      </c>
      <c r="R96" s="221" t="s">
        <v>113</v>
      </c>
      <c r="S96" s="221"/>
      <c r="T96" s="221">
        <v>-0.77999999999999403</v>
      </c>
      <c r="U96" s="221" t="s">
        <v>627</v>
      </c>
      <c r="V96" s="221" t="s">
        <v>32</v>
      </c>
      <c r="W96" s="221">
        <v>0.01</v>
      </c>
      <c r="X96" s="221" t="s">
        <v>46</v>
      </c>
      <c r="Y96" s="221" t="s">
        <v>640</v>
      </c>
      <c r="Z96" s="221" t="s">
        <v>641</v>
      </c>
      <c r="AA96" s="221">
        <v>20</v>
      </c>
      <c r="AB96" s="221" t="s">
        <v>491</v>
      </c>
      <c r="AC96" s="221">
        <v>214</v>
      </c>
      <c r="AD96" s="221" t="s">
        <v>116</v>
      </c>
      <c r="AE96" s="221"/>
    </row>
    <row r="97" spans="1:31" ht="15" customHeight="1" x14ac:dyDescent="0.25">
      <c r="A97" s="223" t="s">
        <v>337</v>
      </c>
      <c r="B97" s="223" t="s">
        <v>329</v>
      </c>
      <c r="C97" s="223">
        <v>3.2000000000000001E-2</v>
      </c>
      <c r="D97" s="223" t="s">
        <v>109</v>
      </c>
      <c r="E97" s="223">
        <v>10</v>
      </c>
      <c r="F97" s="223" t="s">
        <v>93</v>
      </c>
      <c r="G97" s="223"/>
      <c r="H97" s="223"/>
      <c r="I97" s="223" t="s">
        <v>32</v>
      </c>
      <c r="J97" s="223" t="s">
        <v>59</v>
      </c>
      <c r="K97" s="223">
        <v>900</v>
      </c>
      <c r="L97" s="223" t="s">
        <v>48</v>
      </c>
      <c r="M97" s="223" t="s">
        <v>102</v>
      </c>
      <c r="N97" s="223" t="s">
        <v>39</v>
      </c>
      <c r="O97" s="223" t="s">
        <v>85</v>
      </c>
      <c r="P97" s="223" t="s">
        <v>66</v>
      </c>
      <c r="Q97" s="223" t="s">
        <v>42</v>
      </c>
      <c r="R97" s="223" t="s">
        <v>113</v>
      </c>
      <c r="S97" s="223">
        <v>5</v>
      </c>
      <c r="T97" s="223">
        <v>5</v>
      </c>
      <c r="U97" s="223" t="s">
        <v>322</v>
      </c>
      <c r="V97" s="223" t="s">
        <v>32</v>
      </c>
      <c r="W97" s="223">
        <v>0.01</v>
      </c>
      <c r="X97" s="223" t="s">
        <v>32</v>
      </c>
      <c r="Y97" s="223" t="s">
        <v>323</v>
      </c>
      <c r="Z97" s="223" t="s">
        <v>324</v>
      </c>
      <c r="AA97" s="223">
        <v>2</v>
      </c>
      <c r="AB97" s="223" t="s">
        <v>325</v>
      </c>
      <c r="AC97" s="223">
        <v>842</v>
      </c>
      <c r="AD97" s="223" t="s">
        <v>116</v>
      </c>
      <c r="AE97" s="223"/>
    </row>
    <row r="98" spans="1:31" ht="15" customHeight="1" x14ac:dyDescent="0.25">
      <c r="A98" s="221" t="s">
        <v>440</v>
      </c>
      <c r="B98" s="221" t="s">
        <v>329</v>
      </c>
      <c r="C98" s="221"/>
      <c r="D98" s="221"/>
      <c r="E98" s="221">
        <v>10</v>
      </c>
      <c r="F98" s="221" t="s">
        <v>93</v>
      </c>
      <c r="G98" s="221"/>
      <c r="H98" s="221"/>
      <c r="I98" s="221" t="s">
        <v>46</v>
      </c>
      <c r="J98" s="221" t="s">
        <v>59</v>
      </c>
      <c r="K98" s="221">
        <v>600</v>
      </c>
      <c r="L98" s="221" t="s">
        <v>35</v>
      </c>
      <c r="M98" s="221" t="s">
        <v>102</v>
      </c>
      <c r="N98" s="221" t="s">
        <v>78</v>
      </c>
      <c r="O98" s="221" t="s">
        <v>85</v>
      </c>
      <c r="P98" s="221" t="s">
        <v>66</v>
      </c>
      <c r="Q98" s="221" t="s">
        <v>42</v>
      </c>
      <c r="R98" s="221" t="s">
        <v>113</v>
      </c>
      <c r="S98" s="221"/>
      <c r="T98" s="221"/>
      <c r="U98" s="221"/>
      <c r="V98" s="221" t="s">
        <v>32</v>
      </c>
      <c r="W98" s="221">
        <v>5.0000000000000001E-3</v>
      </c>
      <c r="X98" s="221" t="s">
        <v>32</v>
      </c>
      <c r="Y98" s="221" t="s">
        <v>441</v>
      </c>
      <c r="Z98" s="221" t="s">
        <v>442</v>
      </c>
      <c r="AA98" s="221">
        <v>20</v>
      </c>
      <c r="AB98" s="221"/>
      <c r="AC98" s="221">
        <v>850</v>
      </c>
      <c r="AD98" s="221" t="s">
        <v>117</v>
      </c>
      <c r="AE98" s="221"/>
    </row>
    <row r="99" spans="1:31" ht="15" customHeight="1" x14ac:dyDescent="0.25">
      <c r="A99" s="221" t="s">
        <v>809</v>
      </c>
      <c r="B99" s="221" t="s">
        <v>329</v>
      </c>
      <c r="C99" s="221">
        <v>3.4000000000000002E-2</v>
      </c>
      <c r="D99" s="221" t="s">
        <v>109</v>
      </c>
      <c r="E99" s="221"/>
      <c r="F99" s="221" t="s">
        <v>93</v>
      </c>
      <c r="G99" s="221" t="s">
        <v>810</v>
      </c>
      <c r="H99" s="221"/>
      <c r="I99" s="221" t="s">
        <v>46</v>
      </c>
      <c r="J99" s="221" t="s">
        <v>59</v>
      </c>
      <c r="K99" s="221">
        <v>300</v>
      </c>
      <c r="L99" s="221" t="s">
        <v>35</v>
      </c>
      <c r="M99" s="221" t="s">
        <v>102</v>
      </c>
      <c r="N99" s="221" t="s">
        <v>52</v>
      </c>
      <c r="O99" s="221" t="s">
        <v>53</v>
      </c>
      <c r="P99" s="221" t="s">
        <v>77</v>
      </c>
      <c r="Q99" s="221" t="s">
        <v>42</v>
      </c>
      <c r="R99" s="221" t="s">
        <v>113</v>
      </c>
      <c r="S99" s="221"/>
      <c r="T99" s="221"/>
      <c r="U99" s="221" t="s">
        <v>165</v>
      </c>
      <c r="V99" s="221" t="s">
        <v>32</v>
      </c>
      <c r="W99" s="221">
        <v>0.01</v>
      </c>
      <c r="X99" s="221" t="s">
        <v>46</v>
      </c>
      <c r="Y99" s="221" t="s">
        <v>341</v>
      </c>
      <c r="Z99" s="221" t="s">
        <v>811</v>
      </c>
      <c r="AA99" s="221">
        <v>0.5</v>
      </c>
      <c r="AB99" s="221" t="s">
        <v>812</v>
      </c>
      <c r="AC99" s="221">
        <v>700</v>
      </c>
      <c r="AD99" s="221" t="s">
        <v>117</v>
      </c>
      <c r="AE99" s="221"/>
    </row>
    <row r="100" spans="1:31" ht="15" customHeight="1" x14ac:dyDescent="0.25">
      <c r="A100" s="221" t="s">
        <v>618</v>
      </c>
      <c r="B100" s="221" t="s">
        <v>329</v>
      </c>
      <c r="C100" s="221">
        <v>5.0099999999999999E-2</v>
      </c>
      <c r="D100" s="221" t="s">
        <v>110</v>
      </c>
      <c r="E100" s="221">
        <v>10</v>
      </c>
      <c r="F100" s="221" t="s">
        <v>93</v>
      </c>
      <c r="G100" s="221"/>
      <c r="H100" s="221"/>
      <c r="I100" s="221" t="s">
        <v>46</v>
      </c>
      <c r="J100" s="221" t="s">
        <v>47</v>
      </c>
      <c r="K100" s="221">
        <v>60</v>
      </c>
      <c r="L100" s="221" t="s">
        <v>34</v>
      </c>
      <c r="M100" s="221" t="s">
        <v>102</v>
      </c>
      <c r="N100" s="221" t="s">
        <v>52</v>
      </c>
      <c r="O100" s="221" t="s">
        <v>53</v>
      </c>
      <c r="P100" s="221" t="s">
        <v>66</v>
      </c>
      <c r="Q100" s="221"/>
      <c r="R100" s="221" t="s">
        <v>113</v>
      </c>
      <c r="S100" s="221">
        <v>0</v>
      </c>
      <c r="T100" s="221"/>
      <c r="U100" s="221" t="s">
        <v>165</v>
      </c>
      <c r="V100" s="221" t="s">
        <v>32</v>
      </c>
      <c r="W100" s="221">
        <v>5.0000000000000001E-3</v>
      </c>
      <c r="X100" s="221" t="s">
        <v>46</v>
      </c>
      <c r="Y100" s="221" t="s">
        <v>619</v>
      </c>
      <c r="Z100" s="221" t="s">
        <v>620</v>
      </c>
      <c r="AA100" s="221">
        <v>5</v>
      </c>
      <c r="AB100" s="221" t="s">
        <v>621</v>
      </c>
      <c r="AC100" s="221">
        <v>495</v>
      </c>
      <c r="AD100" s="221" t="s">
        <v>118</v>
      </c>
      <c r="AE100" s="221"/>
    </row>
    <row r="101" spans="1:31" ht="15" customHeight="1" x14ac:dyDescent="0.25">
      <c r="A101" s="221" t="s">
        <v>311</v>
      </c>
      <c r="B101" s="221" t="s">
        <v>329</v>
      </c>
      <c r="C101" s="221">
        <v>3.5000000000000003E-2</v>
      </c>
      <c r="D101" s="221" t="s">
        <v>111</v>
      </c>
      <c r="E101" s="221">
        <v>10</v>
      </c>
      <c r="F101" s="221" t="s">
        <v>93</v>
      </c>
      <c r="G101" s="221"/>
      <c r="H101" s="221"/>
      <c r="I101" s="221" t="s">
        <v>46</v>
      </c>
      <c r="J101" s="221" t="s">
        <v>59</v>
      </c>
      <c r="K101" s="221">
        <v>180</v>
      </c>
      <c r="L101" s="221" t="s">
        <v>315</v>
      </c>
      <c r="M101" s="221" t="s">
        <v>102</v>
      </c>
      <c r="N101" s="221" t="s">
        <v>52</v>
      </c>
      <c r="O101" s="221" t="s">
        <v>53</v>
      </c>
      <c r="P101" s="221" t="s">
        <v>66</v>
      </c>
      <c r="Q101" s="221" t="s">
        <v>42</v>
      </c>
      <c r="R101" s="221" t="s">
        <v>113</v>
      </c>
      <c r="S101" s="221">
        <v>6</v>
      </c>
      <c r="T101" s="221"/>
      <c r="U101" s="221"/>
      <c r="V101" s="221" t="s">
        <v>32</v>
      </c>
      <c r="W101" s="221">
        <v>5.0000000000000001E-3</v>
      </c>
      <c r="X101" s="221"/>
      <c r="Y101" s="221" t="s">
        <v>316</v>
      </c>
      <c r="Z101" s="221" t="s">
        <v>220</v>
      </c>
      <c r="AA101" s="221">
        <v>5</v>
      </c>
      <c r="AB101" s="221"/>
      <c r="AC101" s="221"/>
      <c r="AD101" s="221"/>
      <c r="AE101" s="221"/>
    </row>
    <row r="102" spans="1:31" ht="15" customHeight="1" x14ac:dyDescent="0.25">
      <c r="A102" s="221" t="s">
        <v>1116</v>
      </c>
      <c r="B102" s="221" t="s">
        <v>329</v>
      </c>
      <c r="C102" s="221">
        <v>5.8000000000000003E-2</v>
      </c>
      <c r="D102" s="221" t="s">
        <v>111</v>
      </c>
      <c r="E102" s="221">
        <v>10</v>
      </c>
      <c r="F102" s="221" t="s">
        <v>93</v>
      </c>
      <c r="G102" s="221"/>
      <c r="H102" s="221"/>
      <c r="I102" s="221" t="s">
        <v>46</v>
      </c>
      <c r="J102" s="221" t="s">
        <v>59</v>
      </c>
      <c r="K102" s="221">
        <v>900</v>
      </c>
      <c r="L102" s="221" t="s">
        <v>48</v>
      </c>
      <c r="M102" s="221" t="s">
        <v>102</v>
      </c>
      <c r="N102" s="221" t="s">
        <v>52</v>
      </c>
      <c r="O102" s="221" t="s">
        <v>53</v>
      </c>
      <c r="P102" s="221" t="s">
        <v>66</v>
      </c>
      <c r="Q102" s="221" t="s">
        <v>42</v>
      </c>
      <c r="R102" s="221" t="s">
        <v>113</v>
      </c>
      <c r="S102" s="221"/>
      <c r="T102" s="221"/>
      <c r="U102" s="221"/>
      <c r="V102" s="221" t="s">
        <v>32</v>
      </c>
      <c r="W102" s="221"/>
      <c r="X102" s="221" t="s">
        <v>46</v>
      </c>
      <c r="Y102" s="221"/>
      <c r="Z102" s="221"/>
      <c r="AA102" s="221">
        <v>3</v>
      </c>
      <c r="AB102" s="221"/>
      <c r="AC102" s="221"/>
      <c r="AD102" s="221"/>
      <c r="AE102" s="221"/>
    </row>
    <row r="103" spans="1:31" ht="15" customHeight="1" x14ac:dyDescent="0.25">
      <c r="A103" s="221" t="s">
        <v>470</v>
      </c>
      <c r="B103" s="221" t="s">
        <v>329</v>
      </c>
      <c r="C103" s="221">
        <v>4.2999999999999997E-2</v>
      </c>
      <c r="D103" s="221" t="s">
        <v>111</v>
      </c>
      <c r="E103" s="221">
        <v>10</v>
      </c>
      <c r="F103" s="221" t="s">
        <v>93</v>
      </c>
      <c r="G103" s="221"/>
      <c r="H103" s="221"/>
      <c r="I103" s="221" t="s">
        <v>46</v>
      </c>
      <c r="J103" s="221" t="s">
        <v>59</v>
      </c>
      <c r="K103" s="221">
        <v>300</v>
      </c>
      <c r="L103" s="221" t="s">
        <v>34</v>
      </c>
      <c r="M103" s="221" t="s">
        <v>102</v>
      </c>
      <c r="N103" s="221" t="s">
        <v>52</v>
      </c>
      <c r="O103" s="221" t="s">
        <v>53</v>
      </c>
      <c r="P103" s="221" t="s">
        <v>66</v>
      </c>
      <c r="Q103" s="221" t="s">
        <v>42</v>
      </c>
      <c r="R103" s="221" t="s">
        <v>113</v>
      </c>
      <c r="S103" s="221">
        <v>6</v>
      </c>
      <c r="T103" s="221"/>
      <c r="U103" s="221"/>
      <c r="V103" s="221" t="s">
        <v>32</v>
      </c>
      <c r="W103" s="221">
        <v>0.01</v>
      </c>
      <c r="X103" s="221" t="s">
        <v>46</v>
      </c>
      <c r="Y103" s="221" t="s">
        <v>474</v>
      </c>
      <c r="Z103" s="221" t="s">
        <v>220</v>
      </c>
      <c r="AA103" s="221">
        <v>1</v>
      </c>
      <c r="AB103" s="221" t="s">
        <v>475</v>
      </c>
      <c r="AC103" s="221">
        <v>490</v>
      </c>
      <c r="AD103" s="221" t="s">
        <v>117</v>
      </c>
      <c r="AE103" s="221"/>
    </row>
    <row r="104" spans="1:31" ht="15" customHeight="1" x14ac:dyDescent="0.25">
      <c r="A104" s="221" t="s">
        <v>280</v>
      </c>
      <c r="B104" s="221" t="s">
        <v>329</v>
      </c>
      <c r="C104" s="221">
        <v>5.645E-2</v>
      </c>
      <c r="D104" s="221" t="s">
        <v>241</v>
      </c>
      <c r="E104" s="221">
        <v>10</v>
      </c>
      <c r="F104" s="221" t="s">
        <v>93</v>
      </c>
      <c r="G104" s="221"/>
      <c r="H104" s="221"/>
      <c r="I104" s="221" t="s">
        <v>46</v>
      </c>
      <c r="J104" s="221" t="s">
        <v>59</v>
      </c>
      <c r="K104" s="221">
        <v>120</v>
      </c>
      <c r="L104" s="221" t="s">
        <v>34</v>
      </c>
      <c r="M104" s="221" t="s">
        <v>102</v>
      </c>
      <c r="N104" s="221" t="s">
        <v>52</v>
      </c>
      <c r="O104" s="221" t="s">
        <v>53</v>
      </c>
      <c r="P104" s="221" t="s">
        <v>66</v>
      </c>
      <c r="Q104" s="221" t="s">
        <v>42</v>
      </c>
      <c r="R104" s="221" t="s">
        <v>113</v>
      </c>
      <c r="S104" s="221">
        <v>1.499999999999968E-2</v>
      </c>
      <c r="T104" s="221"/>
      <c r="U104" s="221" t="s">
        <v>262</v>
      </c>
      <c r="V104" s="221" t="s">
        <v>32</v>
      </c>
      <c r="W104" s="221">
        <v>3.0000000000000001E-3</v>
      </c>
      <c r="X104" s="221" t="s">
        <v>46</v>
      </c>
      <c r="Y104" s="221" t="s">
        <v>243</v>
      </c>
      <c r="Z104" s="221" t="s">
        <v>244</v>
      </c>
      <c r="AA104" s="221">
        <v>1</v>
      </c>
      <c r="AB104" s="221" t="s">
        <v>245</v>
      </c>
      <c r="AC104" s="221">
        <v>460</v>
      </c>
      <c r="AD104" s="221" t="s">
        <v>78</v>
      </c>
      <c r="AE104" s="221" t="s">
        <v>246</v>
      </c>
    </row>
    <row r="105" spans="1:31" ht="15" customHeight="1" x14ac:dyDescent="0.25">
      <c r="A105" s="221" t="s">
        <v>288</v>
      </c>
      <c r="B105" s="221" t="s">
        <v>329</v>
      </c>
      <c r="C105" s="221">
        <v>0.11700000000000001</v>
      </c>
      <c r="D105" s="221" t="s">
        <v>111</v>
      </c>
      <c r="E105" s="221">
        <v>10</v>
      </c>
      <c r="F105" s="221" t="s">
        <v>93</v>
      </c>
      <c r="G105" s="221"/>
      <c r="H105" s="221"/>
      <c r="I105" s="221" t="s">
        <v>46</v>
      </c>
      <c r="J105" s="221" t="s">
        <v>59</v>
      </c>
      <c r="K105" s="221">
        <v>60</v>
      </c>
      <c r="L105" s="221" t="s">
        <v>48</v>
      </c>
      <c r="M105" s="221" t="s">
        <v>102</v>
      </c>
      <c r="N105" s="221" t="s">
        <v>52</v>
      </c>
      <c r="O105" s="221" t="s">
        <v>53</v>
      </c>
      <c r="P105" s="221" t="s">
        <v>66</v>
      </c>
      <c r="Q105" s="221" t="s">
        <v>42</v>
      </c>
      <c r="R105" s="221" t="s">
        <v>113</v>
      </c>
      <c r="S105" s="221"/>
      <c r="T105" s="221"/>
      <c r="U105" s="221"/>
      <c r="V105" s="221" t="s">
        <v>32</v>
      </c>
      <c r="W105" s="221" t="s">
        <v>281</v>
      </c>
      <c r="X105" s="221" t="s">
        <v>46</v>
      </c>
      <c r="Y105" s="221"/>
      <c r="Z105" s="221"/>
      <c r="AA105" s="221">
        <v>5</v>
      </c>
      <c r="AB105" s="221"/>
      <c r="AC105" s="221" t="s">
        <v>282</v>
      </c>
      <c r="AD105" s="221" t="s">
        <v>116</v>
      </c>
      <c r="AE105" s="221"/>
    </row>
    <row r="106" spans="1:31" ht="15" customHeight="1" x14ac:dyDescent="0.25">
      <c r="A106" s="221" t="s">
        <v>899</v>
      </c>
      <c r="B106" s="221" t="s">
        <v>329</v>
      </c>
      <c r="C106" s="221">
        <v>0.05</v>
      </c>
      <c r="D106" s="221" t="s">
        <v>900</v>
      </c>
      <c r="E106" s="221">
        <v>10</v>
      </c>
      <c r="F106" s="221" t="s">
        <v>901</v>
      </c>
      <c r="G106" s="221"/>
      <c r="H106" s="221"/>
      <c r="I106" s="221" t="s">
        <v>902</v>
      </c>
      <c r="J106" s="221" t="s">
        <v>59</v>
      </c>
      <c r="K106" s="221">
        <v>300</v>
      </c>
      <c r="L106" s="221" t="s">
        <v>34</v>
      </c>
      <c r="M106" s="221" t="s">
        <v>102</v>
      </c>
      <c r="N106" s="221" t="s">
        <v>52</v>
      </c>
      <c r="O106" s="221" t="s">
        <v>904</v>
      </c>
      <c r="P106" s="221" t="s">
        <v>911</v>
      </c>
      <c r="Q106" s="221" t="s">
        <v>42</v>
      </c>
      <c r="R106" s="221" t="s">
        <v>113</v>
      </c>
      <c r="S106" s="221"/>
      <c r="T106" s="221"/>
      <c r="U106" s="221"/>
      <c r="V106" s="221" t="s">
        <v>905</v>
      </c>
      <c r="W106" s="221">
        <v>0.01</v>
      </c>
      <c r="X106" s="221" t="s">
        <v>906</v>
      </c>
      <c r="Y106" s="221" t="s">
        <v>912</v>
      </c>
      <c r="Z106" s="221" t="s">
        <v>220</v>
      </c>
      <c r="AA106" s="221">
        <v>5</v>
      </c>
      <c r="AB106" s="221" t="s">
        <v>909</v>
      </c>
      <c r="AC106" s="221">
        <v>402</v>
      </c>
      <c r="AD106" s="221"/>
      <c r="AE106" s="221"/>
    </row>
    <row r="107" spans="1:31" ht="15" customHeight="1" x14ac:dyDescent="0.25">
      <c r="A107" s="221" t="s">
        <v>480</v>
      </c>
      <c r="B107" s="221" t="s">
        <v>329</v>
      </c>
      <c r="C107" s="221">
        <v>0.05</v>
      </c>
      <c r="D107" s="221" t="s">
        <v>111</v>
      </c>
      <c r="E107" s="221">
        <v>10</v>
      </c>
      <c r="F107" s="221" t="s">
        <v>93</v>
      </c>
      <c r="G107" s="221"/>
      <c r="H107" s="221"/>
      <c r="I107" s="221" t="s">
        <v>46</v>
      </c>
      <c r="J107" s="221" t="s">
        <v>59</v>
      </c>
      <c r="K107" s="221">
        <v>120</v>
      </c>
      <c r="L107" s="221" t="s">
        <v>34</v>
      </c>
      <c r="M107" s="221" t="s">
        <v>102</v>
      </c>
      <c r="N107" s="221" t="s">
        <v>52</v>
      </c>
      <c r="O107" s="221" t="s">
        <v>53</v>
      </c>
      <c r="P107" s="221" t="s">
        <v>66</v>
      </c>
      <c r="Q107" s="221" t="s">
        <v>42</v>
      </c>
      <c r="R107" s="221" t="s">
        <v>113</v>
      </c>
      <c r="S107" s="221"/>
      <c r="T107" s="221"/>
      <c r="U107" s="221"/>
      <c r="V107" s="221" t="s">
        <v>32</v>
      </c>
      <c r="W107" s="221">
        <v>0.01</v>
      </c>
      <c r="X107" s="221" t="s">
        <v>32</v>
      </c>
      <c r="Y107" s="221" t="s">
        <v>481</v>
      </c>
      <c r="Z107" s="221" t="s">
        <v>220</v>
      </c>
      <c r="AA107" s="221">
        <v>5</v>
      </c>
      <c r="AB107" s="221" t="s">
        <v>482</v>
      </c>
      <c r="AC107" s="221">
        <v>370</v>
      </c>
      <c r="AD107" s="221"/>
      <c r="AE107" s="221"/>
    </row>
    <row r="108" spans="1:31" ht="15" customHeight="1" x14ac:dyDescent="0.25">
      <c r="A108" s="221" t="s">
        <v>1247</v>
      </c>
      <c r="B108" s="221" t="s">
        <v>329</v>
      </c>
      <c r="C108" s="221">
        <v>5.3999999999999999E-2</v>
      </c>
      <c r="D108" s="221" t="s">
        <v>110</v>
      </c>
      <c r="E108" s="221">
        <v>10</v>
      </c>
      <c r="F108" s="221" t="s">
        <v>93</v>
      </c>
      <c r="G108" s="221"/>
      <c r="H108" s="221"/>
      <c r="I108" s="221" t="s">
        <v>46</v>
      </c>
      <c r="J108" s="221" t="s">
        <v>59</v>
      </c>
      <c r="K108" s="221">
        <v>60</v>
      </c>
      <c r="L108" s="221" t="s">
        <v>34</v>
      </c>
      <c r="M108" s="221" t="s">
        <v>102</v>
      </c>
      <c r="N108" s="221" t="s">
        <v>52</v>
      </c>
      <c r="O108" s="221" t="s">
        <v>53</v>
      </c>
      <c r="P108" s="221" t="s">
        <v>66</v>
      </c>
      <c r="Q108" s="221" t="s">
        <v>42</v>
      </c>
      <c r="R108" s="221" t="s">
        <v>113</v>
      </c>
      <c r="S108" s="221">
        <v>1</v>
      </c>
      <c r="T108" s="221"/>
      <c r="U108" s="221" t="s">
        <v>917</v>
      </c>
      <c r="V108" s="221" t="s">
        <v>32</v>
      </c>
      <c r="W108" s="221">
        <v>0.01</v>
      </c>
      <c r="X108" s="221" t="s">
        <v>46</v>
      </c>
      <c r="Y108" s="221" t="s">
        <v>295</v>
      </c>
      <c r="Z108" s="221" t="s">
        <v>718</v>
      </c>
      <c r="AA108" s="221">
        <v>5</v>
      </c>
      <c r="AB108" s="221" t="s">
        <v>526</v>
      </c>
      <c r="AC108" s="221">
        <v>425</v>
      </c>
      <c r="AD108" s="221" t="s">
        <v>117</v>
      </c>
      <c r="AE108" s="221"/>
    </row>
    <row r="109" spans="1:31" ht="15" customHeight="1" x14ac:dyDescent="0.25">
      <c r="A109" s="221" t="s">
        <v>338</v>
      </c>
      <c r="B109" s="221" t="s">
        <v>329</v>
      </c>
      <c r="C109" s="221" t="s">
        <v>345</v>
      </c>
      <c r="D109" s="221" t="s">
        <v>111</v>
      </c>
      <c r="E109" s="221">
        <v>10</v>
      </c>
      <c r="F109" s="221" t="s">
        <v>96</v>
      </c>
      <c r="G109" s="221"/>
      <c r="H109" s="221"/>
      <c r="I109" s="221" t="s">
        <v>32</v>
      </c>
      <c r="J109" s="221" t="s">
        <v>59</v>
      </c>
      <c r="K109" s="221">
        <v>3</v>
      </c>
      <c r="L109" s="221" t="s">
        <v>339</v>
      </c>
      <c r="M109" s="221" t="s">
        <v>102</v>
      </c>
      <c r="N109" s="221" t="s">
        <v>52</v>
      </c>
      <c r="O109" s="221" t="s">
        <v>53</v>
      </c>
      <c r="P109" s="221" t="s">
        <v>66</v>
      </c>
      <c r="Q109" s="221" t="s">
        <v>42</v>
      </c>
      <c r="R109" s="221" t="s">
        <v>113</v>
      </c>
      <c r="S109" s="221">
        <v>0</v>
      </c>
      <c r="T109" s="221"/>
      <c r="U109" s="221" t="s">
        <v>165</v>
      </c>
      <c r="V109" s="221" t="s">
        <v>32</v>
      </c>
      <c r="W109" s="221"/>
      <c r="X109" s="221"/>
      <c r="Y109" s="221" t="s">
        <v>341</v>
      </c>
      <c r="Z109" s="221" t="s">
        <v>342</v>
      </c>
      <c r="AA109" s="221">
        <v>2</v>
      </c>
      <c r="AB109" s="221" t="s">
        <v>343</v>
      </c>
      <c r="AC109" s="221">
        <v>523</v>
      </c>
      <c r="AD109" s="221" t="s">
        <v>116</v>
      </c>
      <c r="AE109" s="221"/>
    </row>
    <row r="110" spans="1:31" ht="15" customHeight="1" x14ac:dyDescent="0.25">
      <c r="A110" s="221" t="s">
        <v>289</v>
      </c>
      <c r="B110" s="221" t="s">
        <v>329</v>
      </c>
      <c r="C110" s="221">
        <v>3.1E-2</v>
      </c>
      <c r="D110" s="221" t="s">
        <v>290</v>
      </c>
      <c r="E110" s="221">
        <v>10</v>
      </c>
      <c r="F110" s="221" t="s">
        <v>93</v>
      </c>
      <c r="G110" s="221"/>
      <c r="H110" s="221"/>
      <c r="I110" s="221" t="s">
        <v>32</v>
      </c>
      <c r="J110" s="221" t="s">
        <v>59</v>
      </c>
      <c r="K110" s="221">
        <v>360</v>
      </c>
      <c r="L110" s="221" t="s">
        <v>35</v>
      </c>
      <c r="M110" s="221" t="s">
        <v>102</v>
      </c>
      <c r="N110" s="221" t="s">
        <v>52</v>
      </c>
      <c r="O110" s="221" t="s">
        <v>53</v>
      </c>
      <c r="P110" s="221" t="s">
        <v>66</v>
      </c>
      <c r="Q110" s="221" t="s">
        <v>42</v>
      </c>
      <c r="R110" s="221" t="s">
        <v>113</v>
      </c>
      <c r="S110" s="221"/>
      <c r="T110" s="221"/>
      <c r="U110" s="221"/>
      <c r="V110" s="221" t="s">
        <v>32</v>
      </c>
      <c r="W110" s="221">
        <v>5.0000000000000001E-3</v>
      </c>
      <c r="X110" s="221" t="s">
        <v>46</v>
      </c>
      <c r="Y110" s="221" t="s">
        <v>300</v>
      </c>
      <c r="Z110" s="221"/>
      <c r="AA110" s="221">
        <v>1</v>
      </c>
      <c r="AB110" s="221" t="s">
        <v>127</v>
      </c>
      <c r="AC110" s="221"/>
      <c r="AD110" s="221" t="s">
        <v>117</v>
      </c>
      <c r="AE110" s="221"/>
    </row>
    <row r="111" spans="1:31" ht="15" customHeight="1" x14ac:dyDescent="0.25">
      <c r="A111" s="221" t="s">
        <v>808</v>
      </c>
      <c r="B111" s="221" t="s">
        <v>329</v>
      </c>
      <c r="C111" s="224">
        <v>3.2800000000000003E-2</v>
      </c>
      <c r="D111" s="221" t="s">
        <v>111</v>
      </c>
      <c r="E111" s="221">
        <v>10</v>
      </c>
      <c r="F111" s="221" t="s">
        <v>93</v>
      </c>
      <c r="G111" s="221"/>
      <c r="H111" s="221"/>
      <c r="I111" s="221" t="s">
        <v>46</v>
      </c>
      <c r="J111" s="221" t="s">
        <v>59</v>
      </c>
      <c r="K111" s="221">
        <v>300</v>
      </c>
      <c r="L111" s="221" t="s">
        <v>48</v>
      </c>
      <c r="M111" s="221" t="s">
        <v>102</v>
      </c>
      <c r="N111" s="221" t="s">
        <v>39</v>
      </c>
      <c r="O111" s="221" t="s">
        <v>85</v>
      </c>
      <c r="P111" s="221" t="s">
        <v>66</v>
      </c>
      <c r="Q111" s="221" t="s">
        <v>42</v>
      </c>
      <c r="R111" s="221" t="s">
        <v>113</v>
      </c>
      <c r="S111" s="221">
        <v>-0.12</v>
      </c>
      <c r="T111" s="221">
        <v>-1.39</v>
      </c>
      <c r="U111" s="221" t="s">
        <v>664</v>
      </c>
      <c r="V111" s="221" t="s">
        <v>32</v>
      </c>
      <c r="W111" s="221">
        <v>5.0000000000000001E-3</v>
      </c>
      <c r="X111" s="221" t="s">
        <v>32</v>
      </c>
      <c r="Y111" s="221" t="s">
        <v>788</v>
      </c>
      <c r="Z111" s="221" t="s">
        <v>789</v>
      </c>
      <c r="AA111" s="221">
        <v>5</v>
      </c>
      <c r="AB111" s="221" t="s">
        <v>790</v>
      </c>
      <c r="AC111" s="221">
        <v>942</v>
      </c>
      <c r="AD111" s="221" t="s">
        <v>116</v>
      </c>
      <c r="AE111" s="221"/>
    </row>
    <row r="112" spans="1:31" ht="15" customHeight="1" x14ac:dyDescent="0.25">
      <c r="A112" s="221" t="s">
        <v>921</v>
      </c>
      <c r="B112" s="221" t="s">
        <v>329</v>
      </c>
      <c r="C112" s="221">
        <v>4.1000000000000002E-2</v>
      </c>
      <c r="D112" s="221" t="s">
        <v>109</v>
      </c>
      <c r="E112" s="221">
        <v>10</v>
      </c>
      <c r="F112" s="221" t="s">
        <v>93</v>
      </c>
      <c r="G112" s="221"/>
      <c r="H112" s="221"/>
      <c r="I112" s="221" t="s">
        <v>46</v>
      </c>
      <c r="J112" s="221" t="s">
        <v>59</v>
      </c>
      <c r="K112" s="221">
        <v>120</v>
      </c>
      <c r="L112" s="221" t="s">
        <v>71</v>
      </c>
      <c r="M112" s="221" t="s">
        <v>102</v>
      </c>
      <c r="N112" s="221" t="s">
        <v>39</v>
      </c>
      <c r="O112" s="221" t="s">
        <v>53</v>
      </c>
      <c r="P112" s="221" t="s">
        <v>66</v>
      </c>
      <c r="Q112" s="221" t="s">
        <v>42</v>
      </c>
      <c r="R112" s="221" t="s">
        <v>113</v>
      </c>
      <c r="S112" s="221">
        <v>10</v>
      </c>
      <c r="T112" s="221"/>
      <c r="U112" s="221" t="s">
        <v>959</v>
      </c>
      <c r="V112" s="221" t="s">
        <v>32</v>
      </c>
      <c r="W112" s="221">
        <v>0.01</v>
      </c>
      <c r="X112" s="221" t="s">
        <v>46</v>
      </c>
      <c r="Y112" s="221" t="s">
        <v>923</v>
      </c>
      <c r="Z112" s="221" t="s">
        <v>924</v>
      </c>
      <c r="AA112" s="221">
        <v>2</v>
      </c>
      <c r="AB112" s="221" t="s">
        <v>925</v>
      </c>
      <c r="AC112" s="221"/>
      <c r="AD112" s="221"/>
      <c r="AE112" s="221"/>
    </row>
    <row r="113" spans="1:31" ht="15" customHeight="1" x14ac:dyDescent="0.25">
      <c r="A113" s="221" t="s">
        <v>576</v>
      </c>
      <c r="B113" s="221" t="s">
        <v>329</v>
      </c>
      <c r="C113" s="221">
        <v>0.02</v>
      </c>
      <c r="D113" s="221" t="s">
        <v>111</v>
      </c>
      <c r="E113" s="221">
        <v>10</v>
      </c>
      <c r="F113" s="221" t="s">
        <v>93</v>
      </c>
      <c r="G113" s="221"/>
      <c r="H113" s="221"/>
      <c r="I113" s="221" t="s">
        <v>46</v>
      </c>
      <c r="J113" s="221" t="s">
        <v>59</v>
      </c>
      <c r="K113" s="221">
        <v>10</v>
      </c>
      <c r="L113" s="221" t="s">
        <v>48</v>
      </c>
      <c r="M113" s="221" t="s">
        <v>102</v>
      </c>
      <c r="N113" s="221" t="s">
        <v>52</v>
      </c>
      <c r="O113" s="221" t="s">
        <v>53</v>
      </c>
      <c r="P113" s="221" t="s">
        <v>66</v>
      </c>
      <c r="Q113" s="221" t="s">
        <v>42</v>
      </c>
      <c r="R113" s="221" t="s">
        <v>113</v>
      </c>
      <c r="S113" s="221"/>
      <c r="T113" s="221"/>
      <c r="U113" s="221"/>
      <c r="V113" s="221" t="s">
        <v>32</v>
      </c>
      <c r="W113" s="221">
        <v>0.01</v>
      </c>
      <c r="X113" s="221" t="s">
        <v>46</v>
      </c>
      <c r="Y113" s="221" t="s">
        <v>582</v>
      </c>
      <c r="Z113" s="221" t="s">
        <v>220</v>
      </c>
      <c r="AA113" s="221">
        <v>10</v>
      </c>
      <c r="AB113" s="221" t="s">
        <v>127</v>
      </c>
      <c r="AC113" s="221">
        <v>130</v>
      </c>
      <c r="AD113" s="221" t="s">
        <v>116</v>
      </c>
      <c r="AE113" s="221"/>
    </row>
    <row r="114" spans="1:31" ht="15" customHeight="1" x14ac:dyDescent="0.25">
      <c r="A114" s="221" t="s">
        <v>1318</v>
      </c>
      <c r="B114" s="221" t="s">
        <v>329</v>
      </c>
      <c r="C114" s="221">
        <v>6.6000000000000003E-2</v>
      </c>
      <c r="D114" s="221" t="s">
        <v>111</v>
      </c>
      <c r="E114" s="221">
        <v>10</v>
      </c>
      <c r="F114" s="221" t="s">
        <v>93</v>
      </c>
      <c r="G114" s="221"/>
      <c r="H114" s="221"/>
      <c r="I114" s="221" t="s">
        <v>46</v>
      </c>
      <c r="J114" s="221" t="s">
        <v>47</v>
      </c>
      <c r="K114" s="221">
        <v>120</v>
      </c>
      <c r="L114" s="221" t="s">
        <v>35</v>
      </c>
      <c r="M114" s="221" t="s">
        <v>102</v>
      </c>
      <c r="N114" s="221" t="s">
        <v>52</v>
      </c>
      <c r="O114" s="221" t="s">
        <v>53</v>
      </c>
      <c r="P114" s="221" t="s">
        <v>66</v>
      </c>
      <c r="Q114" s="221" t="s">
        <v>42</v>
      </c>
      <c r="R114" s="221" t="s">
        <v>113</v>
      </c>
      <c r="S114" s="221"/>
      <c r="T114" s="221"/>
      <c r="U114" s="221" t="s">
        <v>890</v>
      </c>
      <c r="V114" s="221" t="s">
        <v>32</v>
      </c>
      <c r="W114" s="221">
        <v>0.01</v>
      </c>
      <c r="X114" s="221" t="s">
        <v>46</v>
      </c>
      <c r="Y114" s="221" t="s">
        <v>1308</v>
      </c>
      <c r="Z114" s="221" t="s">
        <v>641</v>
      </c>
      <c r="AA114" s="221">
        <v>2</v>
      </c>
      <c r="AB114" s="221" t="s">
        <v>1309</v>
      </c>
      <c r="AC114" s="221">
        <v>600</v>
      </c>
      <c r="AD114" s="221" t="s">
        <v>116</v>
      </c>
      <c r="AE114" s="221"/>
    </row>
    <row r="115" spans="1:31" ht="15" customHeight="1" x14ac:dyDescent="0.25">
      <c r="A115" s="221" t="s">
        <v>1179</v>
      </c>
      <c r="B115" s="221" t="s">
        <v>329</v>
      </c>
      <c r="C115" s="221">
        <v>1.7999999999999999E-2</v>
      </c>
      <c r="D115" s="221" t="s">
        <v>109</v>
      </c>
      <c r="E115" s="221">
        <v>10</v>
      </c>
      <c r="F115" s="221" t="s">
        <v>93</v>
      </c>
      <c r="G115" s="221"/>
      <c r="H115" s="221"/>
      <c r="I115" s="221" t="s">
        <v>46</v>
      </c>
      <c r="J115" s="221" t="s">
        <v>59</v>
      </c>
      <c r="K115" s="221">
        <v>300</v>
      </c>
      <c r="L115" s="221" t="s">
        <v>48</v>
      </c>
      <c r="M115" s="221" t="s">
        <v>102</v>
      </c>
      <c r="N115" s="221" t="s">
        <v>52</v>
      </c>
      <c r="O115" s="221" t="s">
        <v>53</v>
      </c>
      <c r="P115" s="221"/>
      <c r="Q115" s="221"/>
      <c r="R115" s="221"/>
      <c r="S115" s="221"/>
      <c r="T115" s="221"/>
      <c r="U115" s="221"/>
      <c r="V115" s="221" t="s">
        <v>32</v>
      </c>
      <c r="W115" s="221"/>
      <c r="X115" s="221"/>
      <c r="Y115" s="221"/>
      <c r="Z115" s="221"/>
      <c r="AA115" s="221"/>
      <c r="AB115" s="221"/>
      <c r="AC115" s="221"/>
      <c r="AD115" s="221"/>
      <c r="AE115" s="221"/>
    </row>
    <row r="116" spans="1:31" ht="15" customHeight="1" x14ac:dyDescent="0.25">
      <c r="A116" s="221" t="s">
        <v>1115</v>
      </c>
      <c r="B116" s="221" t="s">
        <v>329</v>
      </c>
      <c r="C116" s="221">
        <v>5.3999999999999999E-2</v>
      </c>
      <c r="D116" s="221"/>
      <c r="E116" s="221">
        <v>10</v>
      </c>
      <c r="F116" s="221" t="s">
        <v>93</v>
      </c>
      <c r="G116" s="221"/>
      <c r="H116" s="221"/>
      <c r="I116" s="221"/>
      <c r="J116" s="221" t="s">
        <v>1109</v>
      </c>
      <c r="K116" s="221">
        <v>10</v>
      </c>
      <c r="L116" s="221" t="s">
        <v>1110</v>
      </c>
      <c r="M116" s="221" t="s">
        <v>102</v>
      </c>
      <c r="N116" s="221" t="s">
        <v>39</v>
      </c>
      <c r="O116" s="221" t="s">
        <v>89</v>
      </c>
      <c r="P116" s="221" t="s">
        <v>1112</v>
      </c>
      <c r="Q116" s="221"/>
      <c r="R116" s="221"/>
      <c r="S116" s="221"/>
      <c r="T116" s="221">
        <v>5</v>
      </c>
      <c r="U116" s="221"/>
      <c r="V116" s="221"/>
      <c r="W116" s="221"/>
      <c r="X116" s="221" t="s">
        <v>826</v>
      </c>
      <c r="Y116" s="221"/>
      <c r="Z116" s="221" t="s">
        <v>220</v>
      </c>
      <c r="AA116" s="221">
        <v>10</v>
      </c>
      <c r="AB116" s="221"/>
      <c r="AC116" s="221"/>
      <c r="AD116" s="221"/>
      <c r="AE116" s="221"/>
    </row>
    <row r="117" spans="1:31" ht="15" customHeight="1" x14ac:dyDescent="0.25">
      <c r="A117" s="221" t="s">
        <v>1282</v>
      </c>
      <c r="B117" s="221" t="s">
        <v>329</v>
      </c>
      <c r="C117" s="221">
        <v>1.5100000000000001E-2</v>
      </c>
      <c r="D117" s="221" t="s">
        <v>110</v>
      </c>
      <c r="E117" s="221">
        <v>10</v>
      </c>
      <c r="F117" s="221" t="s">
        <v>93</v>
      </c>
      <c r="G117" s="221"/>
      <c r="H117" s="221"/>
      <c r="I117" s="221" t="s">
        <v>46</v>
      </c>
      <c r="J117" s="221" t="s">
        <v>59</v>
      </c>
      <c r="K117" s="221">
        <v>600</v>
      </c>
      <c r="L117" s="221" t="s">
        <v>35</v>
      </c>
      <c r="M117" s="221" t="s">
        <v>102</v>
      </c>
      <c r="N117" s="221" t="s">
        <v>52</v>
      </c>
      <c r="O117" s="221" t="s">
        <v>85</v>
      </c>
      <c r="P117" s="221" t="s">
        <v>66</v>
      </c>
      <c r="Q117" s="221" t="s">
        <v>42</v>
      </c>
      <c r="R117" s="221" t="s">
        <v>1284</v>
      </c>
      <c r="S117" s="221">
        <v>0.53999999999999992</v>
      </c>
      <c r="T117" s="221">
        <v>0.77149999999999996</v>
      </c>
      <c r="U117" s="221" t="s">
        <v>1304</v>
      </c>
      <c r="V117" s="221" t="s">
        <v>32</v>
      </c>
      <c r="W117" s="221">
        <v>1E-3</v>
      </c>
      <c r="X117" s="221" t="s">
        <v>32</v>
      </c>
      <c r="Y117" s="221" t="s">
        <v>1221</v>
      </c>
      <c r="Z117" s="221" t="s">
        <v>1222</v>
      </c>
      <c r="AA117" s="221">
        <v>5</v>
      </c>
      <c r="AB117" s="221" t="s">
        <v>216</v>
      </c>
      <c r="AC117" s="221">
        <v>842</v>
      </c>
      <c r="AD117" s="221" t="s">
        <v>116</v>
      </c>
      <c r="AE117" s="221"/>
    </row>
    <row r="118" spans="1:31" ht="15" customHeight="1" x14ac:dyDescent="0.25">
      <c r="A118" s="221" t="s">
        <v>1074</v>
      </c>
      <c r="B118" s="221" t="s">
        <v>329</v>
      </c>
      <c r="C118" s="221">
        <v>3.9E-2</v>
      </c>
      <c r="D118" s="221" t="s">
        <v>111</v>
      </c>
      <c r="E118" s="221" t="s">
        <v>1044</v>
      </c>
      <c r="F118" s="221" t="s">
        <v>93</v>
      </c>
      <c r="G118" s="221"/>
      <c r="H118" s="221"/>
      <c r="I118" s="221" t="s">
        <v>46</v>
      </c>
      <c r="J118" s="221" t="s">
        <v>59</v>
      </c>
      <c r="K118" s="221">
        <v>1200</v>
      </c>
      <c r="L118" s="221" t="s">
        <v>48</v>
      </c>
      <c r="M118" s="221" t="s">
        <v>102</v>
      </c>
      <c r="N118" s="221" t="s">
        <v>52</v>
      </c>
      <c r="O118" s="221" t="s">
        <v>53</v>
      </c>
      <c r="P118" s="221" t="s">
        <v>66</v>
      </c>
      <c r="Q118" s="221" t="s">
        <v>42</v>
      </c>
      <c r="R118" s="221" t="s">
        <v>113</v>
      </c>
      <c r="S118" s="221"/>
      <c r="T118" s="221"/>
      <c r="U118" s="221" t="s">
        <v>165</v>
      </c>
      <c r="V118" s="221" t="s">
        <v>32</v>
      </c>
      <c r="W118" s="221" t="s">
        <v>397</v>
      </c>
      <c r="X118" s="221" t="s">
        <v>46</v>
      </c>
      <c r="Y118" s="221" t="s">
        <v>1065</v>
      </c>
      <c r="Z118" s="221" t="s">
        <v>1066</v>
      </c>
      <c r="AA118" s="221" t="s">
        <v>1063</v>
      </c>
      <c r="AB118" s="221" t="s">
        <v>1067</v>
      </c>
      <c r="AC118" s="221">
        <v>350</v>
      </c>
      <c r="AD118" s="221" t="s">
        <v>116</v>
      </c>
      <c r="AE118" s="221"/>
    </row>
    <row r="119" spans="1:31" ht="15" customHeight="1" x14ac:dyDescent="0.25">
      <c r="A119" s="221" t="s">
        <v>722</v>
      </c>
      <c r="B119" s="221" t="s">
        <v>329</v>
      </c>
      <c r="C119" s="221">
        <v>3.3333333333333333E-2</v>
      </c>
      <c r="D119" s="221" t="s">
        <v>110</v>
      </c>
      <c r="E119" s="221">
        <v>10</v>
      </c>
      <c r="F119" s="221" t="s">
        <v>93</v>
      </c>
      <c r="G119" s="221"/>
      <c r="H119" s="221"/>
      <c r="I119" s="221" t="s">
        <v>46</v>
      </c>
      <c r="J119" s="221" t="s">
        <v>59</v>
      </c>
      <c r="K119" s="221">
        <v>120</v>
      </c>
      <c r="L119" s="221" t="s">
        <v>34</v>
      </c>
      <c r="M119" s="221" t="s">
        <v>102</v>
      </c>
      <c r="N119" s="221" t="s">
        <v>52</v>
      </c>
      <c r="O119" s="221" t="s">
        <v>53</v>
      </c>
      <c r="P119" s="221" t="s">
        <v>66</v>
      </c>
      <c r="Q119" s="221" t="s">
        <v>42</v>
      </c>
      <c r="R119" s="221" t="s">
        <v>113</v>
      </c>
      <c r="S119" s="221" t="s">
        <v>181</v>
      </c>
      <c r="T119" s="221"/>
      <c r="U119" s="221"/>
      <c r="V119" s="221" t="s">
        <v>32</v>
      </c>
      <c r="W119" s="221">
        <v>0.01</v>
      </c>
      <c r="X119" s="221" t="s">
        <v>46</v>
      </c>
      <c r="Y119" s="221">
        <v>6495</v>
      </c>
      <c r="Z119" s="221" t="s">
        <v>718</v>
      </c>
      <c r="AA119" s="221">
        <v>5</v>
      </c>
      <c r="AB119" s="221" t="s">
        <v>127</v>
      </c>
      <c r="AC119" s="221">
        <v>696</v>
      </c>
      <c r="AD119" s="221" t="s">
        <v>117</v>
      </c>
      <c r="AE119" s="221"/>
    </row>
    <row r="120" spans="1:31" ht="15" customHeight="1" x14ac:dyDescent="0.25">
      <c r="A120" s="221" t="s">
        <v>1107</v>
      </c>
      <c r="B120" s="221" t="s">
        <v>329</v>
      </c>
      <c r="C120" s="221">
        <v>6.7000000000000004E-2</v>
      </c>
      <c r="D120" s="221" t="s">
        <v>110</v>
      </c>
      <c r="E120" s="221">
        <v>10</v>
      </c>
      <c r="F120" s="221" t="s">
        <v>93</v>
      </c>
      <c r="G120" s="221"/>
      <c r="H120" s="221"/>
      <c r="I120" s="221" t="s">
        <v>32</v>
      </c>
      <c r="J120" s="221" t="s">
        <v>59</v>
      </c>
      <c r="K120" s="221">
        <v>60</v>
      </c>
      <c r="L120" s="221" t="s">
        <v>48</v>
      </c>
      <c r="M120" s="221" t="s">
        <v>102</v>
      </c>
      <c r="N120" s="221" t="s">
        <v>52</v>
      </c>
      <c r="O120" s="221" t="s">
        <v>53</v>
      </c>
      <c r="P120" s="221" t="s">
        <v>66</v>
      </c>
      <c r="Q120" s="221" t="s">
        <v>42</v>
      </c>
      <c r="R120" s="221" t="s">
        <v>113</v>
      </c>
      <c r="S120" s="221"/>
      <c r="T120" s="221"/>
      <c r="U120" s="221"/>
      <c r="V120" s="221" t="s">
        <v>32</v>
      </c>
      <c r="W120" s="221">
        <v>0.01</v>
      </c>
      <c r="X120" s="221" t="s">
        <v>46</v>
      </c>
      <c r="Y120" s="221" t="s">
        <v>1091</v>
      </c>
      <c r="Z120" s="221" t="s">
        <v>1092</v>
      </c>
      <c r="AA120" s="221">
        <v>0.5</v>
      </c>
      <c r="AB120" s="221" t="s">
        <v>1093</v>
      </c>
      <c r="AC120" s="221">
        <v>450</v>
      </c>
      <c r="AD120" s="221" t="s">
        <v>116</v>
      </c>
      <c r="AE120" s="221"/>
    </row>
    <row r="121" spans="1:31" ht="15" customHeight="1" x14ac:dyDescent="0.25">
      <c r="A121" s="221" t="s">
        <v>776</v>
      </c>
      <c r="B121" s="221" t="s">
        <v>329</v>
      </c>
      <c r="C121" s="221">
        <v>0.02</v>
      </c>
      <c r="D121" s="221" t="s">
        <v>109</v>
      </c>
      <c r="E121" s="221">
        <v>10</v>
      </c>
      <c r="F121" s="221" t="s">
        <v>93</v>
      </c>
      <c r="G121" s="221"/>
      <c r="H121" s="221"/>
      <c r="I121" s="221" t="s">
        <v>46</v>
      </c>
      <c r="J121" s="221" t="s">
        <v>59</v>
      </c>
      <c r="K121" s="221">
        <v>300</v>
      </c>
      <c r="L121" s="221" t="s">
        <v>48</v>
      </c>
      <c r="M121" s="221" t="s">
        <v>102</v>
      </c>
      <c r="N121" s="221" t="s">
        <v>52</v>
      </c>
      <c r="O121" s="221" t="s">
        <v>53</v>
      </c>
      <c r="P121" s="221" t="s">
        <v>66</v>
      </c>
      <c r="Q121" s="221" t="s">
        <v>42</v>
      </c>
      <c r="R121" s="221" t="s">
        <v>113</v>
      </c>
      <c r="S121" s="221">
        <v>0</v>
      </c>
      <c r="T121" s="221"/>
      <c r="U121" s="221" t="s">
        <v>757</v>
      </c>
      <c r="V121" s="221" t="s">
        <v>32</v>
      </c>
      <c r="W121" s="221">
        <v>0.01</v>
      </c>
      <c r="X121" s="221" t="s">
        <v>46</v>
      </c>
      <c r="Y121" s="221" t="s">
        <v>726</v>
      </c>
      <c r="Z121" s="221" t="s">
        <v>220</v>
      </c>
      <c r="AA121" s="221">
        <v>10</v>
      </c>
      <c r="AB121" s="221" t="s">
        <v>727</v>
      </c>
      <c r="AC121" s="221" t="s">
        <v>746</v>
      </c>
      <c r="AD121" s="221" t="s">
        <v>118</v>
      </c>
      <c r="AE121" s="221"/>
    </row>
    <row r="122" spans="1:31" ht="15" customHeight="1" x14ac:dyDescent="0.25">
      <c r="A122" s="221" t="s">
        <v>668</v>
      </c>
      <c r="B122" s="221" t="s">
        <v>329</v>
      </c>
      <c r="C122" s="221">
        <v>3.5200000000000002E-2</v>
      </c>
      <c r="D122" s="221" t="s">
        <v>109</v>
      </c>
      <c r="E122" s="221">
        <v>10</v>
      </c>
      <c r="F122" s="221" t="s">
        <v>93</v>
      </c>
      <c r="G122" s="221"/>
      <c r="H122" s="221"/>
      <c r="I122" s="221" t="s">
        <v>46</v>
      </c>
      <c r="J122" s="221" t="s">
        <v>47</v>
      </c>
      <c r="K122" s="221">
        <v>120</v>
      </c>
      <c r="L122" s="221" t="s">
        <v>48</v>
      </c>
      <c r="M122" s="221" t="s">
        <v>102</v>
      </c>
      <c r="N122" s="221" t="s">
        <v>52</v>
      </c>
      <c r="O122" s="221" t="s">
        <v>53</v>
      </c>
      <c r="P122" s="221" t="s">
        <v>66</v>
      </c>
      <c r="Q122" s="221" t="s">
        <v>42</v>
      </c>
      <c r="R122" s="221" t="s">
        <v>113</v>
      </c>
      <c r="S122" s="221"/>
      <c r="T122" s="221"/>
      <c r="U122" s="221"/>
      <c r="V122" s="221" t="s">
        <v>32</v>
      </c>
      <c r="W122" s="221">
        <v>2E-3</v>
      </c>
      <c r="X122" s="221" t="s">
        <v>46</v>
      </c>
      <c r="Y122" s="221"/>
      <c r="Z122" s="221"/>
      <c r="AA122" s="221"/>
      <c r="AB122" s="221"/>
      <c r="AC122" s="221">
        <v>280</v>
      </c>
      <c r="AD122" s="221" t="s">
        <v>116</v>
      </c>
      <c r="AE122" s="221"/>
    </row>
    <row r="123" spans="1:31" ht="15" customHeight="1" x14ac:dyDescent="0.25">
      <c r="A123" s="221" t="s">
        <v>1075</v>
      </c>
      <c r="B123" s="221" t="s">
        <v>329</v>
      </c>
      <c r="C123" s="221">
        <v>3.5000000000000003E-2</v>
      </c>
      <c r="D123" s="221" t="s">
        <v>111</v>
      </c>
      <c r="E123" s="221">
        <v>10</v>
      </c>
      <c r="F123" s="221" t="s">
        <v>93</v>
      </c>
      <c r="G123" s="221"/>
      <c r="H123" s="221"/>
      <c r="I123" s="221" t="s">
        <v>46</v>
      </c>
      <c r="J123" s="221" t="s">
        <v>59</v>
      </c>
      <c r="K123" s="221">
        <v>900</v>
      </c>
      <c r="L123" s="221" t="s">
        <v>48</v>
      </c>
      <c r="M123" s="221" t="s">
        <v>102</v>
      </c>
      <c r="N123" s="221" t="s">
        <v>52</v>
      </c>
      <c r="O123" s="221" t="s">
        <v>85</v>
      </c>
      <c r="P123" s="221" t="s">
        <v>66</v>
      </c>
      <c r="Q123" s="221" t="s">
        <v>42</v>
      </c>
      <c r="R123" s="221" t="s">
        <v>113</v>
      </c>
      <c r="S123" s="221">
        <v>6</v>
      </c>
      <c r="T123" s="221">
        <v>5</v>
      </c>
      <c r="U123" s="221" t="s">
        <v>1079</v>
      </c>
      <c r="V123" s="221" t="s">
        <v>32</v>
      </c>
      <c r="W123" s="221">
        <v>0.01</v>
      </c>
      <c r="X123" s="221" t="s">
        <v>32</v>
      </c>
      <c r="Y123" s="221" t="s">
        <v>1080</v>
      </c>
      <c r="Z123" s="221" t="s">
        <v>1081</v>
      </c>
      <c r="AA123" s="221">
        <v>4</v>
      </c>
      <c r="AB123" s="221" t="s">
        <v>216</v>
      </c>
      <c r="AC123" s="221">
        <v>730</v>
      </c>
      <c r="AD123" s="221" t="s">
        <v>116</v>
      </c>
      <c r="AE123" s="221"/>
    </row>
    <row r="124" spans="1:31" ht="15" customHeight="1" x14ac:dyDescent="0.25">
      <c r="A124" s="221" t="s">
        <v>715</v>
      </c>
      <c r="B124" s="221" t="s">
        <v>329</v>
      </c>
      <c r="C124" s="221">
        <v>5.0299999999999997E-2</v>
      </c>
      <c r="D124" s="221" t="s">
        <v>693</v>
      </c>
      <c r="E124" s="221">
        <v>10</v>
      </c>
      <c r="F124" s="221" t="s">
        <v>93</v>
      </c>
      <c r="G124" s="221"/>
      <c r="H124" s="221"/>
      <c r="I124" s="221" t="s">
        <v>32</v>
      </c>
      <c r="J124" s="221" t="s">
        <v>59</v>
      </c>
      <c r="K124" s="221">
        <v>600</v>
      </c>
      <c r="L124" s="221" t="s">
        <v>48</v>
      </c>
      <c r="M124" s="221" t="s">
        <v>102</v>
      </c>
      <c r="N124" s="221" t="s">
        <v>52</v>
      </c>
      <c r="O124" s="221" t="s">
        <v>53</v>
      </c>
      <c r="P124" s="221" t="s">
        <v>66</v>
      </c>
      <c r="Q124" s="221" t="s">
        <v>42</v>
      </c>
      <c r="R124" s="221" t="s">
        <v>113</v>
      </c>
      <c r="S124" s="221">
        <v>2</v>
      </c>
      <c r="T124" s="221"/>
      <c r="U124" s="221" t="s">
        <v>712</v>
      </c>
      <c r="V124" s="221" t="s">
        <v>32</v>
      </c>
      <c r="W124" s="221" t="s">
        <v>397</v>
      </c>
      <c r="X124" s="221" t="s">
        <v>46</v>
      </c>
      <c r="Y124" s="221" t="s">
        <v>695</v>
      </c>
      <c r="Z124" s="221" t="s">
        <v>696</v>
      </c>
      <c r="AA124" s="221">
        <v>1</v>
      </c>
      <c r="AB124" s="221" t="s">
        <v>127</v>
      </c>
      <c r="AC124" s="221">
        <v>280</v>
      </c>
      <c r="AD124" s="221" t="s">
        <v>116</v>
      </c>
      <c r="AE124" s="221"/>
    </row>
    <row r="125" spans="1:31" ht="15" customHeight="1" x14ac:dyDescent="0.25">
      <c r="A125" s="221" t="s">
        <v>1140</v>
      </c>
      <c r="B125" s="221" t="s">
        <v>329</v>
      </c>
      <c r="C125" s="221">
        <v>3.4000000000000002E-2</v>
      </c>
      <c r="D125" s="221" t="s">
        <v>111</v>
      </c>
      <c r="E125" s="221">
        <v>10</v>
      </c>
      <c r="F125" s="221" t="s">
        <v>93</v>
      </c>
      <c r="G125" s="221"/>
      <c r="H125" s="221"/>
      <c r="I125" s="221" t="s">
        <v>46</v>
      </c>
      <c r="J125" s="221" t="s">
        <v>47</v>
      </c>
      <c r="K125" s="221">
        <v>180</v>
      </c>
      <c r="L125" s="221" t="s">
        <v>34</v>
      </c>
      <c r="M125" s="221" t="s">
        <v>102</v>
      </c>
      <c r="N125" s="221" t="s">
        <v>52</v>
      </c>
      <c r="O125" s="221" t="s">
        <v>53</v>
      </c>
      <c r="P125" s="221" t="s">
        <v>66</v>
      </c>
      <c r="Q125" s="221" t="s">
        <v>42</v>
      </c>
      <c r="R125" s="221" t="s">
        <v>113</v>
      </c>
      <c r="S125" s="221">
        <v>0</v>
      </c>
      <c r="T125" s="221"/>
      <c r="U125" s="221" t="s">
        <v>165</v>
      </c>
      <c r="V125" s="221" t="s">
        <v>32</v>
      </c>
      <c r="W125" s="221">
        <v>2E-3</v>
      </c>
      <c r="X125" s="221" t="s">
        <v>46</v>
      </c>
      <c r="Y125" s="221" t="s">
        <v>1127</v>
      </c>
      <c r="Z125" s="221" t="s">
        <v>1122</v>
      </c>
      <c r="AA125" s="221">
        <v>2</v>
      </c>
      <c r="AB125" s="221" t="s">
        <v>526</v>
      </c>
      <c r="AC125" s="221">
        <v>450</v>
      </c>
      <c r="AD125" s="221" t="s">
        <v>116</v>
      </c>
      <c r="AE125" s="221"/>
    </row>
    <row r="126" spans="1:31" ht="15" customHeight="1" x14ac:dyDescent="0.25">
      <c r="A126" s="221" t="s">
        <v>870</v>
      </c>
      <c r="B126" s="221" t="s">
        <v>329</v>
      </c>
      <c r="C126" s="221">
        <v>5.2999999999999999E-2</v>
      </c>
      <c r="D126" s="221" t="s">
        <v>111</v>
      </c>
      <c r="E126" s="221">
        <v>10</v>
      </c>
      <c r="F126" s="221" t="s">
        <v>93</v>
      </c>
      <c r="G126" s="221"/>
      <c r="H126" s="221"/>
      <c r="I126" s="221" t="s">
        <v>46</v>
      </c>
      <c r="J126" s="221" t="s">
        <v>59</v>
      </c>
      <c r="K126" s="221">
        <v>60</v>
      </c>
      <c r="L126" s="221" t="s">
        <v>48</v>
      </c>
      <c r="M126" s="221" t="s">
        <v>102</v>
      </c>
      <c r="N126" s="221" t="s">
        <v>39</v>
      </c>
      <c r="O126" s="221" t="s">
        <v>89</v>
      </c>
      <c r="P126" s="221" t="s">
        <v>66</v>
      </c>
      <c r="Q126" s="221" t="s">
        <v>42</v>
      </c>
      <c r="R126" s="221" t="s">
        <v>113</v>
      </c>
      <c r="S126" s="221"/>
      <c r="T126" s="221"/>
      <c r="U126" s="221"/>
      <c r="V126" s="221" t="s">
        <v>32</v>
      </c>
      <c r="W126" s="221">
        <v>5.0000000000000001E-3</v>
      </c>
      <c r="X126" s="221" t="s">
        <v>32</v>
      </c>
      <c r="Y126" s="221" t="s">
        <v>863</v>
      </c>
      <c r="Z126" s="221" t="s">
        <v>220</v>
      </c>
      <c r="AA126" s="221">
        <v>2</v>
      </c>
      <c r="AB126" s="221"/>
      <c r="AC126" s="221">
        <v>1126</v>
      </c>
      <c r="AD126" s="221" t="s">
        <v>116</v>
      </c>
      <c r="AE126" s="221"/>
    </row>
    <row r="127" spans="1:31" ht="15" customHeight="1" x14ac:dyDescent="0.25">
      <c r="A127" s="221" t="s">
        <v>497</v>
      </c>
      <c r="B127" s="221" t="s">
        <v>329</v>
      </c>
      <c r="C127" s="221">
        <v>3.4799999999999998E-2</v>
      </c>
      <c r="D127" s="221" t="s">
        <v>109</v>
      </c>
      <c r="E127" s="221">
        <v>10</v>
      </c>
      <c r="F127" s="221" t="s">
        <v>93</v>
      </c>
      <c r="G127" s="221"/>
      <c r="H127" s="221"/>
      <c r="I127" s="221" t="s">
        <v>46</v>
      </c>
      <c r="J127" s="221" t="s">
        <v>59</v>
      </c>
      <c r="K127" s="221">
        <v>180</v>
      </c>
      <c r="L127" s="221" t="s">
        <v>48</v>
      </c>
      <c r="M127" s="221" t="s">
        <v>102</v>
      </c>
      <c r="N127" s="221" t="s">
        <v>52</v>
      </c>
      <c r="O127" s="221" t="s">
        <v>53</v>
      </c>
      <c r="P127" s="221" t="s">
        <v>66</v>
      </c>
      <c r="Q127" s="221" t="s">
        <v>42</v>
      </c>
      <c r="R127" s="221" t="s">
        <v>113</v>
      </c>
      <c r="S127" s="221">
        <v>1</v>
      </c>
      <c r="T127" s="221"/>
      <c r="U127" s="221" t="s">
        <v>520</v>
      </c>
      <c r="V127" s="221" t="s">
        <v>32</v>
      </c>
      <c r="W127" s="221" t="s">
        <v>397</v>
      </c>
      <c r="X127" s="221" t="s">
        <v>46</v>
      </c>
      <c r="Y127" s="221" t="s">
        <v>499</v>
      </c>
      <c r="Z127" s="221" t="s">
        <v>500</v>
      </c>
      <c r="AA127" s="221">
        <v>5</v>
      </c>
      <c r="AB127" s="221" t="s">
        <v>501</v>
      </c>
      <c r="AC127" s="221">
        <v>330</v>
      </c>
      <c r="AD127" s="221" t="s">
        <v>116</v>
      </c>
      <c r="AE127" s="221"/>
    </row>
    <row r="128" spans="1:31" ht="15" customHeight="1" x14ac:dyDescent="0.25">
      <c r="A128" s="221" t="s">
        <v>164</v>
      </c>
      <c r="B128" s="221" t="s">
        <v>898</v>
      </c>
      <c r="C128" s="222">
        <v>2.8999999999999998E-3</v>
      </c>
      <c r="D128" s="221" t="s">
        <v>109</v>
      </c>
      <c r="E128" s="221">
        <v>10</v>
      </c>
      <c r="F128" s="221" t="s">
        <v>132</v>
      </c>
      <c r="G128" s="221"/>
      <c r="H128" s="221"/>
      <c r="I128" s="221" t="s">
        <v>46</v>
      </c>
      <c r="J128" s="221" t="s">
        <v>59</v>
      </c>
      <c r="K128" s="221">
        <v>300</v>
      </c>
      <c r="L128" s="221" t="s">
        <v>123</v>
      </c>
      <c r="M128" s="221" t="s">
        <v>102</v>
      </c>
      <c r="N128" s="221" t="s">
        <v>52</v>
      </c>
      <c r="O128" s="221" t="s">
        <v>53</v>
      </c>
      <c r="P128" s="221" t="s">
        <v>66</v>
      </c>
      <c r="Q128" s="221" t="s">
        <v>42</v>
      </c>
      <c r="R128" s="221" t="s">
        <v>113</v>
      </c>
      <c r="S128" s="221">
        <v>0</v>
      </c>
      <c r="T128" s="221"/>
      <c r="U128" s="221" t="s">
        <v>124</v>
      </c>
      <c r="V128" s="221" t="s">
        <v>32</v>
      </c>
      <c r="W128" s="221">
        <v>1E-3</v>
      </c>
      <c r="X128" s="221" t="s">
        <v>46</v>
      </c>
      <c r="Y128" s="221" t="s">
        <v>133</v>
      </c>
      <c r="Z128" s="221" t="s">
        <v>134</v>
      </c>
      <c r="AA128" s="221">
        <v>2</v>
      </c>
      <c r="AB128" s="221" t="s">
        <v>127</v>
      </c>
      <c r="AC128" s="221">
        <v>321</v>
      </c>
      <c r="AD128" s="221" t="s">
        <v>116</v>
      </c>
      <c r="AE128" s="221"/>
    </row>
    <row r="129" spans="1:31" ht="15" customHeight="1" x14ac:dyDescent="0.25">
      <c r="A129" s="221" t="s">
        <v>350</v>
      </c>
      <c r="B129" s="221" t="s">
        <v>898</v>
      </c>
      <c r="C129" s="221">
        <v>3.0000000000000001E-3</v>
      </c>
      <c r="D129" s="221" t="s">
        <v>110</v>
      </c>
      <c r="E129" s="221">
        <v>5</v>
      </c>
      <c r="F129" s="221" t="s">
        <v>93</v>
      </c>
      <c r="G129" s="221"/>
      <c r="H129" s="221"/>
      <c r="I129" s="221" t="s">
        <v>46</v>
      </c>
      <c r="J129" s="221" t="s">
        <v>59</v>
      </c>
      <c r="K129" s="221">
        <v>180</v>
      </c>
      <c r="L129" s="221" t="s">
        <v>34</v>
      </c>
      <c r="M129" s="221" t="s">
        <v>102</v>
      </c>
      <c r="N129" s="221" t="s">
        <v>52</v>
      </c>
      <c r="O129" s="221" t="s">
        <v>53</v>
      </c>
      <c r="P129" s="221" t="s">
        <v>66</v>
      </c>
      <c r="Q129" s="221" t="s">
        <v>42</v>
      </c>
      <c r="R129" s="221" t="s">
        <v>113</v>
      </c>
      <c r="S129" s="221">
        <v>0.1</v>
      </c>
      <c r="T129" s="221"/>
      <c r="U129" s="221" t="s">
        <v>393</v>
      </c>
      <c r="V129" s="221" t="s">
        <v>32</v>
      </c>
      <c r="W129" s="221">
        <v>0.01</v>
      </c>
      <c r="X129" s="221" t="s">
        <v>46</v>
      </c>
      <c r="Y129" s="221" t="s">
        <v>295</v>
      </c>
      <c r="Z129" s="221" t="s">
        <v>352</v>
      </c>
      <c r="AA129" s="221">
        <v>2</v>
      </c>
      <c r="AB129" s="221" t="s">
        <v>127</v>
      </c>
      <c r="AC129" s="221" t="s">
        <v>353</v>
      </c>
      <c r="AD129" s="221" t="s">
        <v>116</v>
      </c>
      <c r="AE129" s="221"/>
    </row>
    <row r="130" spans="1:31" ht="15" customHeight="1" x14ac:dyDescent="0.25">
      <c r="A130" s="221" t="s">
        <v>211</v>
      </c>
      <c r="B130" s="221" t="s">
        <v>898</v>
      </c>
      <c r="C130" s="221"/>
      <c r="D130" s="221"/>
      <c r="E130" s="221">
        <v>15</v>
      </c>
      <c r="F130" s="221" t="s">
        <v>93</v>
      </c>
      <c r="G130" s="221"/>
      <c r="H130" s="221"/>
      <c r="I130" s="221" t="s">
        <v>46</v>
      </c>
      <c r="J130" s="221" t="s">
        <v>59</v>
      </c>
      <c r="K130" s="221">
        <v>600</v>
      </c>
      <c r="L130" s="221" t="s">
        <v>34</v>
      </c>
      <c r="M130" s="221" t="s">
        <v>102</v>
      </c>
      <c r="N130" s="221" t="s">
        <v>52</v>
      </c>
      <c r="O130" s="221" t="s">
        <v>89</v>
      </c>
      <c r="P130" s="221" t="s">
        <v>66</v>
      </c>
      <c r="Q130" s="221" t="s">
        <v>42</v>
      </c>
      <c r="R130" s="221" t="s">
        <v>113</v>
      </c>
      <c r="S130" s="221" t="s">
        <v>181</v>
      </c>
      <c r="T130" s="221" t="s">
        <v>182</v>
      </c>
      <c r="U130" s="221" t="s">
        <v>183</v>
      </c>
      <c r="V130" s="221" t="s">
        <v>32</v>
      </c>
      <c r="W130" s="221">
        <v>5.0000000000000001E-3</v>
      </c>
      <c r="X130" s="221" t="s">
        <v>32</v>
      </c>
      <c r="Y130" s="221" t="s">
        <v>184</v>
      </c>
      <c r="Z130" s="221" t="s">
        <v>185</v>
      </c>
      <c r="AA130" s="221">
        <v>5</v>
      </c>
      <c r="AB130" s="221" t="s">
        <v>186</v>
      </c>
      <c r="AC130" s="221">
        <v>320</v>
      </c>
      <c r="AD130" s="221" t="s">
        <v>78</v>
      </c>
      <c r="AE130" s="221" t="s">
        <v>201</v>
      </c>
    </row>
    <row r="131" spans="1:31" ht="15" customHeight="1" x14ac:dyDescent="0.25">
      <c r="A131" s="221" t="s">
        <v>1191</v>
      </c>
      <c r="B131" s="221" t="s">
        <v>898</v>
      </c>
      <c r="C131" s="221"/>
      <c r="D131" s="221"/>
      <c r="E131" s="221">
        <v>10</v>
      </c>
      <c r="F131" s="221" t="s">
        <v>93</v>
      </c>
      <c r="G131" s="221"/>
      <c r="H131" s="221"/>
      <c r="I131" s="221" t="s">
        <v>46</v>
      </c>
      <c r="J131" s="221" t="s">
        <v>47</v>
      </c>
      <c r="K131" s="221">
        <v>60</v>
      </c>
      <c r="L131" s="221" t="s">
        <v>71</v>
      </c>
      <c r="M131" s="221" t="s">
        <v>102</v>
      </c>
      <c r="N131" s="221" t="s">
        <v>39</v>
      </c>
      <c r="O131" s="221" t="s">
        <v>90</v>
      </c>
      <c r="P131" s="221" t="s">
        <v>66</v>
      </c>
      <c r="Q131" s="221" t="s">
        <v>42</v>
      </c>
      <c r="R131" s="221" t="s">
        <v>113</v>
      </c>
      <c r="S131" s="221">
        <v>1.912325999999958</v>
      </c>
      <c r="T131" s="221">
        <v>5</v>
      </c>
      <c r="U131" s="221"/>
      <c r="V131" s="221" t="s">
        <v>32</v>
      </c>
      <c r="W131" s="221">
        <v>5.0000000000000001E-3</v>
      </c>
      <c r="X131" s="221" t="s">
        <v>32</v>
      </c>
      <c r="Y131" s="221" t="s">
        <v>1192</v>
      </c>
      <c r="Z131" s="221" t="s">
        <v>1193</v>
      </c>
      <c r="AA131" s="221">
        <v>5</v>
      </c>
      <c r="AB131" s="221" t="s">
        <v>802</v>
      </c>
      <c r="AC131" s="221">
        <v>900</v>
      </c>
      <c r="AD131" s="221" t="s">
        <v>119</v>
      </c>
      <c r="AE131" s="221"/>
    </row>
    <row r="132" spans="1:31" ht="15" customHeight="1" x14ac:dyDescent="0.25">
      <c r="A132" s="221" t="s">
        <v>975</v>
      </c>
      <c r="B132" s="221" t="s">
        <v>898</v>
      </c>
      <c r="C132" s="221">
        <v>0.09</v>
      </c>
      <c r="D132" s="221" t="s">
        <v>109</v>
      </c>
      <c r="E132" s="221">
        <v>10</v>
      </c>
      <c r="F132" s="221" t="s">
        <v>93</v>
      </c>
      <c r="G132" s="221"/>
      <c r="H132" s="221"/>
      <c r="I132" s="221" t="s">
        <v>46</v>
      </c>
      <c r="J132" s="221" t="s">
        <v>59</v>
      </c>
      <c r="K132" s="221">
        <v>60</v>
      </c>
      <c r="L132" s="221" t="s">
        <v>48</v>
      </c>
      <c r="M132" s="221" t="s">
        <v>102</v>
      </c>
      <c r="N132" s="221" t="s">
        <v>52</v>
      </c>
      <c r="O132" s="221" t="s">
        <v>53</v>
      </c>
      <c r="P132" s="221" t="s">
        <v>66</v>
      </c>
      <c r="Q132" s="221" t="s">
        <v>42</v>
      </c>
      <c r="R132" s="221" t="s">
        <v>113</v>
      </c>
      <c r="S132" s="221"/>
      <c r="T132" s="221"/>
      <c r="U132" s="221" t="s">
        <v>165</v>
      </c>
      <c r="V132" s="221" t="s">
        <v>32</v>
      </c>
      <c r="W132" s="221">
        <v>0.01</v>
      </c>
      <c r="X132" s="221" t="s">
        <v>46</v>
      </c>
      <c r="Y132" s="221" t="s">
        <v>966</v>
      </c>
      <c r="Z132" s="221" t="s">
        <v>967</v>
      </c>
      <c r="AA132" s="221">
        <v>5</v>
      </c>
      <c r="AB132" s="221" t="s">
        <v>482</v>
      </c>
      <c r="AC132" s="221">
        <v>750</v>
      </c>
      <c r="AD132" s="221" t="s">
        <v>120</v>
      </c>
      <c r="AE132" s="221"/>
    </row>
    <row r="133" spans="1:31" ht="15" customHeight="1" x14ac:dyDescent="0.25">
      <c r="A133" s="221" t="s">
        <v>889</v>
      </c>
      <c r="B133" s="221" t="s">
        <v>898</v>
      </c>
      <c r="C133" s="221">
        <v>5.0000000000000001E-3</v>
      </c>
      <c r="D133" s="221" t="s">
        <v>109</v>
      </c>
      <c r="E133" s="221">
        <v>10</v>
      </c>
      <c r="F133" s="221" t="s">
        <v>93</v>
      </c>
      <c r="G133" s="221"/>
      <c r="H133" s="221"/>
      <c r="I133" s="221" t="s">
        <v>46</v>
      </c>
      <c r="J133" s="221" t="s">
        <v>59</v>
      </c>
      <c r="K133" s="221">
        <v>5</v>
      </c>
      <c r="L133" s="221" t="s">
        <v>48</v>
      </c>
      <c r="M133" s="221" t="s">
        <v>102</v>
      </c>
      <c r="N133" s="221" t="s">
        <v>52</v>
      </c>
      <c r="O133" s="221" t="s">
        <v>53</v>
      </c>
      <c r="P133" s="221" t="s">
        <v>66</v>
      </c>
      <c r="Q133" s="221" t="s">
        <v>42</v>
      </c>
      <c r="R133" s="221" t="s">
        <v>113</v>
      </c>
      <c r="S133" s="221">
        <v>0</v>
      </c>
      <c r="T133" s="221" t="s">
        <v>55</v>
      </c>
      <c r="U133" s="221" t="s">
        <v>890</v>
      </c>
      <c r="V133" s="221" t="s">
        <v>32</v>
      </c>
      <c r="W133" s="221">
        <v>0.01</v>
      </c>
      <c r="X133" s="221" t="s">
        <v>46</v>
      </c>
      <c r="Y133" s="221" t="s">
        <v>410</v>
      </c>
      <c r="Z133" s="221" t="s">
        <v>220</v>
      </c>
      <c r="AA133" s="221">
        <v>10</v>
      </c>
      <c r="AB133" s="221" t="s">
        <v>482</v>
      </c>
      <c r="AC133" s="221">
        <v>750</v>
      </c>
      <c r="AD133" s="221" t="s">
        <v>116</v>
      </c>
      <c r="AE133" s="221"/>
    </row>
    <row r="134" spans="1:31" ht="15" customHeight="1" x14ac:dyDescent="0.25">
      <c r="A134" s="221" t="s">
        <v>396</v>
      </c>
      <c r="B134" s="221" t="s">
        <v>898</v>
      </c>
      <c r="C134" s="221"/>
      <c r="D134" s="221" t="s">
        <v>111</v>
      </c>
      <c r="E134" s="221">
        <v>10</v>
      </c>
      <c r="F134" s="221" t="s">
        <v>93</v>
      </c>
      <c r="G134" s="221"/>
      <c r="H134" s="221"/>
      <c r="I134" s="221" t="s">
        <v>32</v>
      </c>
      <c r="J134" s="221" t="s">
        <v>59</v>
      </c>
      <c r="K134" s="221">
        <v>900</v>
      </c>
      <c r="L134" s="221" t="s">
        <v>34</v>
      </c>
      <c r="M134" s="221" t="s">
        <v>102</v>
      </c>
      <c r="N134" s="221" t="s">
        <v>52</v>
      </c>
      <c r="O134" s="221" t="s">
        <v>85</v>
      </c>
      <c r="P134" s="221" t="s">
        <v>66</v>
      </c>
      <c r="Q134" s="221" t="s">
        <v>42</v>
      </c>
      <c r="R134" s="221" t="s">
        <v>100</v>
      </c>
      <c r="S134" s="221"/>
      <c r="T134" s="221"/>
      <c r="U134" s="221"/>
      <c r="V134" s="221" t="s">
        <v>32</v>
      </c>
      <c r="W134" s="221"/>
      <c r="X134" s="221" t="s">
        <v>32</v>
      </c>
      <c r="Y134" s="221" t="s">
        <v>403</v>
      </c>
      <c r="Z134" s="221" t="s">
        <v>404</v>
      </c>
      <c r="AA134" s="221">
        <v>5</v>
      </c>
      <c r="AB134" s="221" t="s">
        <v>405</v>
      </c>
      <c r="AC134" s="221"/>
      <c r="AD134" s="221" t="s">
        <v>116</v>
      </c>
      <c r="AE134" s="221"/>
    </row>
    <row r="135" spans="1:31" ht="15" customHeight="1" x14ac:dyDescent="0.25">
      <c r="A135" s="221" t="s">
        <v>1043</v>
      </c>
      <c r="B135" s="221" t="s">
        <v>898</v>
      </c>
      <c r="C135" s="221" t="s">
        <v>1033</v>
      </c>
      <c r="D135" s="221" t="s">
        <v>109</v>
      </c>
      <c r="E135" s="221">
        <v>10</v>
      </c>
      <c r="F135" s="221" t="s">
        <v>93</v>
      </c>
      <c r="G135" s="221"/>
      <c r="H135" s="221"/>
      <c r="I135" s="221" t="s">
        <v>46</v>
      </c>
      <c r="J135" s="221" t="s">
        <v>59</v>
      </c>
      <c r="K135" s="221">
        <v>300</v>
      </c>
      <c r="L135" s="221" t="s">
        <v>34</v>
      </c>
      <c r="M135" s="221" t="s">
        <v>102</v>
      </c>
      <c r="N135" s="221" t="s">
        <v>52</v>
      </c>
      <c r="O135" s="221" t="s">
        <v>53</v>
      </c>
      <c r="P135" s="221" t="s">
        <v>66</v>
      </c>
      <c r="Q135" s="221" t="s">
        <v>42</v>
      </c>
      <c r="R135" s="221" t="s">
        <v>113</v>
      </c>
      <c r="S135" s="221" t="s">
        <v>976</v>
      </c>
      <c r="T135" s="221" t="s">
        <v>896</v>
      </c>
      <c r="U135" s="221" t="s">
        <v>1034</v>
      </c>
      <c r="V135" s="221" t="s">
        <v>32</v>
      </c>
      <c r="W135" s="221" t="s">
        <v>894</v>
      </c>
      <c r="X135" s="221" t="s">
        <v>46</v>
      </c>
      <c r="Y135" s="221" t="s">
        <v>1002</v>
      </c>
      <c r="Z135" s="221" t="s">
        <v>986</v>
      </c>
      <c r="AA135" s="221">
        <v>5</v>
      </c>
      <c r="AB135" s="221" t="s">
        <v>987</v>
      </c>
      <c r="AC135" s="221">
        <v>500</v>
      </c>
      <c r="AD135" s="221" t="s">
        <v>116</v>
      </c>
      <c r="AE135" s="221"/>
    </row>
    <row r="136" spans="1:31" ht="15" customHeight="1" x14ac:dyDescent="0.25">
      <c r="A136" s="221" t="s">
        <v>440</v>
      </c>
      <c r="B136" s="221" t="s">
        <v>898</v>
      </c>
      <c r="C136" s="221"/>
      <c r="D136" s="221"/>
      <c r="E136" s="221">
        <v>10</v>
      </c>
      <c r="F136" s="221" t="s">
        <v>93</v>
      </c>
      <c r="G136" s="221"/>
      <c r="H136" s="221"/>
      <c r="I136" s="221" t="s">
        <v>46</v>
      </c>
      <c r="J136" s="221" t="s">
        <v>59</v>
      </c>
      <c r="K136" s="221">
        <v>600</v>
      </c>
      <c r="L136" s="221" t="s">
        <v>35</v>
      </c>
      <c r="M136" s="221" t="s">
        <v>102</v>
      </c>
      <c r="N136" s="221" t="s">
        <v>78</v>
      </c>
      <c r="O136" s="221" t="s">
        <v>85</v>
      </c>
      <c r="P136" s="221" t="s">
        <v>66</v>
      </c>
      <c r="Q136" s="221" t="s">
        <v>42</v>
      </c>
      <c r="R136" s="221" t="s">
        <v>113</v>
      </c>
      <c r="S136" s="221"/>
      <c r="T136" s="221"/>
      <c r="U136" s="221"/>
      <c r="V136" s="221" t="s">
        <v>32</v>
      </c>
      <c r="W136" s="221">
        <v>5.0000000000000001E-3</v>
      </c>
      <c r="X136" s="221" t="s">
        <v>32</v>
      </c>
      <c r="Y136" s="221" t="s">
        <v>441</v>
      </c>
      <c r="Z136" s="221" t="s">
        <v>442</v>
      </c>
      <c r="AA136" s="221">
        <v>20</v>
      </c>
      <c r="AB136" s="221"/>
      <c r="AC136" s="221">
        <v>850</v>
      </c>
      <c r="AD136" s="221" t="s">
        <v>117</v>
      </c>
      <c r="AE136" s="221"/>
    </row>
    <row r="137" spans="1:31" ht="15" customHeight="1" x14ac:dyDescent="0.25">
      <c r="A137" s="221" t="s">
        <v>280</v>
      </c>
      <c r="B137" s="221" t="s">
        <v>898</v>
      </c>
      <c r="C137" s="221">
        <v>2.9499999999999999E-3</v>
      </c>
      <c r="D137" s="221" t="s">
        <v>241</v>
      </c>
      <c r="E137" s="221">
        <v>10</v>
      </c>
      <c r="F137" s="221" t="s">
        <v>93</v>
      </c>
      <c r="G137" s="221"/>
      <c r="H137" s="221"/>
      <c r="I137" s="221" t="s">
        <v>46</v>
      </c>
      <c r="J137" s="221" t="s">
        <v>59</v>
      </c>
      <c r="K137" s="221">
        <v>120</v>
      </c>
      <c r="L137" s="221" t="s">
        <v>34</v>
      </c>
      <c r="M137" s="221" t="s">
        <v>102</v>
      </c>
      <c r="N137" s="221" t="s">
        <v>52</v>
      </c>
      <c r="O137" s="221" t="s">
        <v>53</v>
      </c>
      <c r="P137" s="221" t="s">
        <v>66</v>
      </c>
      <c r="Q137" s="221" t="s">
        <v>42</v>
      </c>
      <c r="R137" s="221" t="s">
        <v>113</v>
      </c>
      <c r="S137" s="221">
        <v>5.0000000000007816E-3</v>
      </c>
      <c r="T137" s="221"/>
      <c r="U137" s="221" t="s">
        <v>264</v>
      </c>
      <c r="V137" s="221" t="s">
        <v>32</v>
      </c>
      <c r="W137" s="221">
        <v>3.0000000000000001E-3</v>
      </c>
      <c r="X137" s="221" t="s">
        <v>46</v>
      </c>
      <c r="Y137" s="221" t="s">
        <v>243</v>
      </c>
      <c r="Z137" s="221" t="s">
        <v>244</v>
      </c>
      <c r="AA137" s="221">
        <v>1</v>
      </c>
      <c r="AB137" s="221" t="s">
        <v>245</v>
      </c>
      <c r="AC137" s="221">
        <v>460</v>
      </c>
      <c r="AD137" s="221" t="s">
        <v>78</v>
      </c>
      <c r="AE137" s="221" t="s">
        <v>246</v>
      </c>
    </row>
    <row r="138" spans="1:31" ht="15" customHeight="1" x14ac:dyDescent="0.25">
      <c r="A138" s="221" t="s">
        <v>1247</v>
      </c>
      <c r="B138" s="221" t="s">
        <v>898</v>
      </c>
      <c r="C138" s="221" t="s">
        <v>720</v>
      </c>
      <c r="D138" s="221" t="s">
        <v>110</v>
      </c>
      <c r="E138" s="221">
        <v>10</v>
      </c>
      <c r="F138" s="221" t="s">
        <v>93</v>
      </c>
      <c r="G138" s="221"/>
      <c r="H138" s="221"/>
      <c r="I138" s="221" t="s">
        <v>46</v>
      </c>
      <c r="J138" s="221" t="s">
        <v>59</v>
      </c>
      <c r="K138" s="221">
        <v>60</v>
      </c>
      <c r="L138" s="221" t="s">
        <v>34</v>
      </c>
      <c r="M138" s="221" t="s">
        <v>102</v>
      </c>
      <c r="N138" s="221" t="s">
        <v>52</v>
      </c>
      <c r="O138" s="221" t="s">
        <v>53</v>
      </c>
      <c r="P138" s="221" t="s">
        <v>66</v>
      </c>
      <c r="Q138" s="221" t="s">
        <v>42</v>
      </c>
      <c r="R138" s="221" t="s">
        <v>113</v>
      </c>
      <c r="S138" s="221">
        <v>1</v>
      </c>
      <c r="T138" s="221"/>
      <c r="U138" s="221" t="s">
        <v>917</v>
      </c>
      <c r="V138" s="221" t="s">
        <v>32</v>
      </c>
      <c r="W138" s="221">
        <v>0.01</v>
      </c>
      <c r="X138" s="221" t="s">
        <v>46</v>
      </c>
      <c r="Y138" s="221" t="s">
        <v>295</v>
      </c>
      <c r="Z138" s="221" t="s">
        <v>718</v>
      </c>
      <c r="AA138" s="221">
        <v>5</v>
      </c>
      <c r="AB138" s="221" t="s">
        <v>526</v>
      </c>
      <c r="AC138" s="221">
        <v>425</v>
      </c>
      <c r="AD138" s="221" t="s">
        <v>117</v>
      </c>
      <c r="AE138" s="221"/>
    </row>
    <row r="139" spans="1:31" ht="15" customHeight="1" x14ac:dyDescent="0.25">
      <c r="A139" s="221" t="s">
        <v>338</v>
      </c>
      <c r="B139" s="221" t="s">
        <v>898</v>
      </c>
      <c r="C139" s="221" t="s">
        <v>345</v>
      </c>
      <c r="D139" s="221" t="s">
        <v>111</v>
      </c>
      <c r="E139" s="221">
        <v>10</v>
      </c>
      <c r="F139" s="221" t="s">
        <v>96</v>
      </c>
      <c r="G139" s="221"/>
      <c r="H139" s="221"/>
      <c r="I139" s="221" t="s">
        <v>32</v>
      </c>
      <c r="J139" s="221" t="s">
        <v>59</v>
      </c>
      <c r="K139" s="221">
        <v>3</v>
      </c>
      <c r="L139" s="221" t="s">
        <v>339</v>
      </c>
      <c r="M139" s="221" t="s">
        <v>102</v>
      </c>
      <c r="N139" s="221" t="s">
        <v>52</v>
      </c>
      <c r="O139" s="221" t="s">
        <v>53</v>
      </c>
      <c r="P139" s="221" t="s">
        <v>66</v>
      </c>
      <c r="Q139" s="221" t="s">
        <v>42</v>
      </c>
      <c r="R139" s="221" t="s">
        <v>113</v>
      </c>
      <c r="S139" s="221">
        <v>0</v>
      </c>
      <c r="T139" s="221"/>
      <c r="U139" s="221" t="s">
        <v>165</v>
      </c>
      <c r="V139" s="221" t="s">
        <v>32</v>
      </c>
      <c r="W139" s="221"/>
      <c r="X139" s="221"/>
      <c r="Y139" s="221" t="s">
        <v>341</v>
      </c>
      <c r="Z139" s="221" t="s">
        <v>342</v>
      </c>
      <c r="AA139" s="221">
        <v>2</v>
      </c>
      <c r="AB139" s="221" t="s">
        <v>343</v>
      </c>
      <c r="AC139" s="221">
        <v>523</v>
      </c>
      <c r="AD139" s="221" t="s">
        <v>116</v>
      </c>
      <c r="AE139" s="221"/>
    </row>
    <row r="140" spans="1:31" ht="15" customHeight="1" x14ac:dyDescent="0.25">
      <c r="A140" s="221" t="s">
        <v>808</v>
      </c>
      <c r="B140" s="221" t="s">
        <v>898</v>
      </c>
      <c r="C140" s="224">
        <v>1E-3</v>
      </c>
      <c r="D140" s="221" t="s">
        <v>111</v>
      </c>
      <c r="E140" s="221">
        <v>10</v>
      </c>
      <c r="F140" s="221" t="s">
        <v>93</v>
      </c>
      <c r="G140" s="221"/>
      <c r="H140" s="221"/>
      <c r="I140" s="221" t="s">
        <v>46</v>
      </c>
      <c r="J140" s="221" t="s">
        <v>59</v>
      </c>
      <c r="K140" s="221">
        <v>300</v>
      </c>
      <c r="L140" s="221" t="s">
        <v>48</v>
      </c>
      <c r="M140" s="221" t="s">
        <v>102</v>
      </c>
      <c r="N140" s="221" t="s">
        <v>39</v>
      </c>
      <c r="O140" s="221" t="s">
        <v>85</v>
      </c>
      <c r="P140" s="221" t="s">
        <v>66</v>
      </c>
      <c r="Q140" s="221" t="s">
        <v>42</v>
      </c>
      <c r="R140" s="221" t="s">
        <v>100</v>
      </c>
      <c r="S140" s="221">
        <v>-0.03</v>
      </c>
      <c r="T140" s="221">
        <v>-0.56999999999999995</v>
      </c>
      <c r="U140" s="221" t="s">
        <v>664</v>
      </c>
      <c r="V140" s="221" t="s">
        <v>32</v>
      </c>
      <c r="W140" s="221">
        <v>5.0000000000000001E-3</v>
      </c>
      <c r="X140" s="221" t="s">
        <v>32</v>
      </c>
      <c r="Y140" s="221" t="s">
        <v>788</v>
      </c>
      <c r="Z140" s="221" t="s">
        <v>789</v>
      </c>
      <c r="AA140" s="221">
        <v>5</v>
      </c>
      <c r="AB140" s="221" t="s">
        <v>790</v>
      </c>
      <c r="AC140" s="221">
        <v>942</v>
      </c>
      <c r="AD140" s="221" t="s">
        <v>116</v>
      </c>
      <c r="AE140" s="221"/>
    </row>
    <row r="141" spans="1:31" ht="15" customHeight="1" x14ac:dyDescent="0.25">
      <c r="A141" s="221" t="s">
        <v>921</v>
      </c>
      <c r="B141" s="221" t="s">
        <v>898</v>
      </c>
      <c r="C141" s="221">
        <v>3.0000000000000001E-3</v>
      </c>
      <c r="D141" s="221" t="s">
        <v>109</v>
      </c>
      <c r="E141" s="221">
        <v>10</v>
      </c>
      <c r="F141" s="221" t="s">
        <v>93</v>
      </c>
      <c r="G141" s="221"/>
      <c r="H141" s="221"/>
      <c r="I141" s="221" t="s">
        <v>46</v>
      </c>
      <c r="J141" s="221" t="s">
        <v>59</v>
      </c>
      <c r="K141" s="221">
        <v>120</v>
      </c>
      <c r="L141" s="221" t="s">
        <v>71</v>
      </c>
      <c r="M141" s="221" t="s">
        <v>102</v>
      </c>
      <c r="N141" s="221" t="s">
        <v>39</v>
      </c>
      <c r="O141" s="221" t="s">
        <v>53</v>
      </c>
      <c r="P141" s="221" t="s">
        <v>66</v>
      </c>
      <c r="Q141" s="221" t="s">
        <v>42</v>
      </c>
      <c r="R141" s="221" t="s">
        <v>113</v>
      </c>
      <c r="S141" s="221">
        <v>10</v>
      </c>
      <c r="T141" s="221"/>
      <c r="U141" s="221" t="s">
        <v>961</v>
      </c>
      <c r="V141" s="221" t="s">
        <v>32</v>
      </c>
      <c r="W141" s="221">
        <v>0.01</v>
      </c>
      <c r="X141" s="221" t="s">
        <v>46</v>
      </c>
      <c r="Y141" s="221" t="s">
        <v>923</v>
      </c>
      <c r="Z141" s="221" t="s">
        <v>924</v>
      </c>
      <c r="AA141" s="221">
        <v>2</v>
      </c>
      <c r="AB141" s="221" t="s">
        <v>925</v>
      </c>
      <c r="AC141" s="221"/>
      <c r="AD141" s="221"/>
      <c r="AE141" s="221"/>
    </row>
    <row r="142" spans="1:31" ht="15" customHeight="1" x14ac:dyDescent="0.25">
      <c r="A142" s="221" t="s">
        <v>576</v>
      </c>
      <c r="B142" s="221" t="s">
        <v>898</v>
      </c>
      <c r="C142" s="221">
        <v>2E-3</v>
      </c>
      <c r="D142" s="221" t="s">
        <v>111</v>
      </c>
      <c r="E142" s="221">
        <v>10</v>
      </c>
      <c r="F142" s="221" t="s">
        <v>93</v>
      </c>
      <c r="G142" s="221"/>
      <c r="H142" s="221"/>
      <c r="I142" s="221" t="s">
        <v>46</v>
      </c>
      <c r="J142" s="221" t="s">
        <v>59</v>
      </c>
      <c r="K142" s="221">
        <v>10</v>
      </c>
      <c r="L142" s="221" t="s">
        <v>48</v>
      </c>
      <c r="M142" s="221" t="s">
        <v>102</v>
      </c>
      <c r="N142" s="221" t="s">
        <v>52</v>
      </c>
      <c r="O142" s="221" t="s">
        <v>53</v>
      </c>
      <c r="P142" s="221" t="s">
        <v>66</v>
      </c>
      <c r="Q142" s="221" t="s">
        <v>42</v>
      </c>
      <c r="R142" s="221" t="s">
        <v>113</v>
      </c>
      <c r="S142" s="221"/>
      <c r="T142" s="221"/>
      <c r="U142" s="221"/>
      <c r="V142" s="221" t="s">
        <v>32</v>
      </c>
      <c r="W142" s="221">
        <v>0.01</v>
      </c>
      <c r="X142" s="221" t="s">
        <v>46</v>
      </c>
      <c r="Y142" s="221" t="s">
        <v>586</v>
      </c>
      <c r="Z142" s="221" t="s">
        <v>220</v>
      </c>
      <c r="AA142" s="221">
        <v>10</v>
      </c>
      <c r="AB142" s="221" t="s">
        <v>127</v>
      </c>
      <c r="AC142" s="221">
        <v>130</v>
      </c>
      <c r="AD142" s="221" t="s">
        <v>116</v>
      </c>
      <c r="AE142" s="221"/>
    </row>
    <row r="143" spans="1:31" ht="15" customHeight="1" x14ac:dyDescent="0.25">
      <c r="A143" s="221" t="s">
        <v>1115</v>
      </c>
      <c r="B143" s="221" t="s">
        <v>898</v>
      </c>
      <c r="C143" s="221">
        <v>3.0000000000000001E-3</v>
      </c>
      <c r="D143" s="221"/>
      <c r="E143" s="221">
        <v>10</v>
      </c>
      <c r="F143" s="221" t="s">
        <v>93</v>
      </c>
      <c r="G143" s="221"/>
      <c r="H143" s="221"/>
      <c r="I143" s="221"/>
      <c r="J143" s="221" t="s">
        <v>1109</v>
      </c>
      <c r="K143" s="221">
        <v>10</v>
      </c>
      <c r="L143" s="221" t="s">
        <v>1110</v>
      </c>
      <c r="M143" s="221" t="s">
        <v>102</v>
      </c>
      <c r="N143" s="221" t="s">
        <v>39</v>
      </c>
      <c r="O143" s="221" t="s">
        <v>89</v>
      </c>
      <c r="P143" s="221" t="s">
        <v>1112</v>
      </c>
      <c r="Q143" s="221"/>
      <c r="R143" s="221"/>
      <c r="S143" s="221"/>
      <c r="T143" s="221">
        <v>5</v>
      </c>
      <c r="U143" s="221"/>
      <c r="V143" s="221"/>
      <c r="W143" s="221"/>
      <c r="X143" s="221" t="s">
        <v>826</v>
      </c>
      <c r="Y143" s="221"/>
      <c r="Z143" s="221" t="s">
        <v>220</v>
      </c>
      <c r="AA143" s="221">
        <v>10</v>
      </c>
      <c r="AB143" s="221"/>
      <c r="AC143" s="221"/>
      <c r="AD143" s="221"/>
      <c r="AE143" s="221"/>
    </row>
    <row r="144" spans="1:31" ht="15" customHeight="1" x14ac:dyDescent="0.25">
      <c r="A144" s="221" t="s">
        <v>1107</v>
      </c>
      <c r="B144" s="221" t="s">
        <v>898</v>
      </c>
      <c r="C144" s="221">
        <v>3.0000000000000001E-3</v>
      </c>
      <c r="D144" s="221" t="s">
        <v>110</v>
      </c>
      <c r="E144" s="221">
        <v>10</v>
      </c>
      <c r="F144" s="221" t="s">
        <v>93</v>
      </c>
      <c r="G144" s="221"/>
      <c r="H144" s="221"/>
      <c r="I144" s="221" t="s">
        <v>32</v>
      </c>
      <c r="J144" s="221" t="s">
        <v>59</v>
      </c>
      <c r="K144" s="221">
        <v>60</v>
      </c>
      <c r="L144" s="221" t="s">
        <v>48</v>
      </c>
      <c r="M144" s="221" t="s">
        <v>102</v>
      </c>
      <c r="N144" s="221" t="s">
        <v>52</v>
      </c>
      <c r="O144" s="221" t="s">
        <v>53</v>
      </c>
      <c r="P144" s="221" t="s">
        <v>66</v>
      </c>
      <c r="Q144" s="221" t="s">
        <v>42</v>
      </c>
      <c r="R144" s="221" t="s">
        <v>113</v>
      </c>
      <c r="S144" s="221"/>
      <c r="T144" s="221"/>
      <c r="U144" s="221"/>
      <c r="V144" s="221" t="s">
        <v>32</v>
      </c>
      <c r="W144" s="221">
        <v>0.01</v>
      </c>
      <c r="X144" s="221" t="s">
        <v>46</v>
      </c>
      <c r="Y144" s="221" t="s">
        <v>1091</v>
      </c>
      <c r="Z144" s="221" t="s">
        <v>1092</v>
      </c>
      <c r="AA144" s="221">
        <v>0.5</v>
      </c>
      <c r="AB144" s="221" t="s">
        <v>1093</v>
      </c>
      <c r="AC144" s="221">
        <v>450</v>
      </c>
      <c r="AD144" s="221" t="s">
        <v>116</v>
      </c>
      <c r="AE144" s="221"/>
    </row>
    <row r="145" spans="1:31" ht="15" customHeight="1" x14ac:dyDescent="0.25">
      <c r="A145" s="221" t="s">
        <v>668</v>
      </c>
      <c r="B145" s="221" t="s">
        <v>898</v>
      </c>
      <c r="C145" s="221">
        <v>2.5000000000000001E-3</v>
      </c>
      <c r="D145" s="221" t="s">
        <v>109</v>
      </c>
      <c r="E145" s="221">
        <v>10</v>
      </c>
      <c r="F145" s="221" t="s">
        <v>93</v>
      </c>
      <c r="G145" s="221"/>
      <c r="H145" s="221"/>
      <c r="I145" s="221" t="s">
        <v>46</v>
      </c>
      <c r="J145" s="221" t="s">
        <v>47</v>
      </c>
      <c r="K145" s="221">
        <v>120</v>
      </c>
      <c r="L145" s="221" t="s">
        <v>48</v>
      </c>
      <c r="M145" s="221" t="s">
        <v>102</v>
      </c>
      <c r="N145" s="221" t="s">
        <v>52</v>
      </c>
      <c r="O145" s="221" t="s">
        <v>53</v>
      </c>
      <c r="P145" s="221" t="s">
        <v>66</v>
      </c>
      <c r="Q145" s="221" t="s">
        <v>42</v>
      </c>
      <c r="R145" s="221" t="s">
        <v>113</v>
      </c>
      <c r="S145" s="221"/>
      <c r="T145" s="221"/>
      <c r="U145" s="221"/>
      <c r="V145" s="221" t="s">
        <v>32</v>
      </c>
      <c r="W145" s="221">
        <v>2E-3</v>
      </c>
      <c r="X145" s="221" t="s">
        <v>46</v>
      </c>
      <c r="Y145" s="221"/>
      <c r="Z145" s="221"/>
      <c r="AA145" s="221"/>
      <c r="AB145" s="221"/>
      <c r="AC145" s="221">
        <v>280</v>
      </c>
      <c r="AD145" s="221" t="s">
        <v>116</v>
      </c>
      <c r="AE145" s="221"/>
    </row>
    <row r="146" spans="1:31" ht="15" customHeight="1" x14ac:dyDescent="0.25">
      <c r="A146" s="221" t="s">
        <v>1140</v>
      </c>
      <c r="B146" s="221" t="s">
        <v>898</v>
      </c>
      <c r="C146" s="221" t="s">
        <v>1132</v>
      </c>
      <c r="D146" s="221" t="s">
        <v>111</v>
      </c>
      <c r="E146" s="221">
        <v>10</v>
      </c>
      <c r="F146" s="221" t="s">
        <v>93</v>
      </c>
      <c r="G146" s="221"/>
      <c r="H146" s="221"/>
      <c r="I146" s="221" t="s">
        <v>46</v>
      </c>
      <c r="J146" s="221" t="s">
        <v>47</v>
      </c>
      <c r="K146" s="221">
        <v>180</v>
      </c>
      <c r="L146" s="221" t="s">
        <v>34</v>
      </c>
      <c r="M146" s="221" t="s">
        <v>102</v>
      </c>
      <c r="N146" s="221" t="s">
        <v>52</v>
      </c>
      <c r="O146" s="221" t="s">
        <v>53</v>
      </c>
      <c r="P146" s="221" t="s">
        <v>66</v>
      </c>
      <c r="Q146" s="221" t="s">
        <v>42</v>
      </c>
      <c r="R146" s="221" t="s">
        <v>113</v>
      </c>
      <c r="S146" s="221">
        <v>0</v>
      </c>
      <c r="T146" s="221"/>
      <c r="U146" s="221" t="s">
        <v>165</v>
      </c>
      <c r="V146" s="221" t="s">
        <v>32</v>
      </c>
      <c r="W146" s="221">
        <v>2E-3</v>
      </c>
      <c r="X146" s="221" t="s">
        <v>46</v>
      </c>
      <c r="Y146" s="221" t="s">
        <v>1127</v>
      </c>
      <c r="Z146" s="221" t="s">
        <v>1122</v>
      </c>
      <c r="AA146" s="221">
        <v>2</v>
      </c>
      <c r="AB146" s="221" t="s">
        <v>526</v>
      </c>
      <c r="AC146" s="221">
        <v>450</v>
      </c>
      <c r="AD146" s="221" t="s">
        <v>116</v>
      </c>
      <c r="AE146" s="22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6F99-A1EF-476C-8E0F-ADE6617E7E7F}">
  <dimension ref="A1:AE70"/>
  <sheetViews>
    <sheetView workbookViewId="0">
      <selection activeCell="B9" sqref="B9"/>
    </sheetView>
  </sheetViews>
  <sheetFormatPr baseColWidth="10" defaultRowHeight="15" x14ac:dyDescent="0.25"/>
  <cols>
    <col min="1" max="1" width="19.85546875" customWidth="1"/>
    <col min="2" max="2" width="46" customWidth="1"/>
    <col min="3" max="3" width="19.42578125" customWidth="1"/>
    <col min="4" max="4" width="29.570312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2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7" max="17" width="9.140625" customWidth="1"/>
    <col min="18" max="18" width="33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9.140625"/>
    <col min="25" max="25" width="19.42578125" bestFit="1" customWidth="1"/>
    <col min="26" max="26" width="16.28515625" bestFit="1" customWidth="1"/>
    <col min="27" max="27" width="9.140625"/>
    <col min="28" max="28" width="11" customWidth="1"/>
    <col min="29" max="29" width="15.85546875" customWidth="1"/>
    <col min="30" max="30" width="13.42578125" customWidth="1"/>
  </cols>
  <sheetData>
    <row r="1" spans="1:31" s="238" customFormat="1" ht="120" x14ac:dyDescent="0.25">
      <c r="A1" s="22" t="s">
        <v>1587</v>
      </c>
      <c r="B1" s="22" t="s">
        <v>1585</v>
      </c>
      <c r="C1" s="22" t="s">
        <v>1569</v>
      </c>
      <c r="D1" s="22" t="s">
        <v>106</v>
      </c>
      <c r="E1" s="22" t="s">
        <v>1570</v>
      </c>
      <c r="F1" s="22" t="s">
        <v>1</v>
      </c>
      <c r="G1" s="22" t="s">
        <v>2</v>
      </c>
      <c r="H1" s="24" t="s">
        <v>3</v>
      </c>
      <c r="I1" s="24" t="s">
        <v>104</v>
      </c>
      <c r="J1" s="24" t="s">
        <v>4</v>
      </c>
      <c r="K1" s="24" t="s">
        <v>1571</v>
      </c>
      <c r="L1" s="24" t="s">
        <v>5</v>
      </c>
      <c r="M1" s="24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6</v>
      </c>
      <c r="S1" s="22" t="s">
        <v>1572</v>
      </c>
      <c r="T1" s="22" t="s">
        <v>1573</v>
      </c>
      <c r="U1" s="22" t="s">
        <v>7</v>
      </c>
      <c r="V1" s="22" t="s">
        <v>105</v>
      </c>
      <c r="W1" s="22" t="s">
        <v>1574</v>
      </c>
      <c r="X1" s="22" t="s">
        <v>13</v>
      </c>
      <c r="Y1" s="22" t="s">
        <v>14</v>
      </c>
      <c r="Z1" s="22" t="s">
        <v>15</v>
      </c>
      <c r="AA1" s="22" t="s">
        <v>1575</v>
      </c>
      <c r="AB1" s="22" t="s">
        <v>16</v>
      </c>
      <c r="AC1" s="22" t="s">
        <v>17</v>
      </c>
      <c r="AD1" s="22" t="s">
        <v>18</v>
      </c>
      <c r="AE1" s="22"/>
    </row>
    <row r="2" spans="1:31" ht="15" customHeight="1" x14ac:dyDescent="0.25">
      <c r="A2" s="221" t="s">
        <v>1246</v>
      </c>
      <c r="B2" s="221" t="s">
        <v>148</v>
      </c>
      <c r="C2" s="221">
        <v>0.11</v>
      </c>
      <c r="D2" s="221" t="s">
        <v>109</v>
      </c>
      <c r="E2" s="221">
        <v>10</v>
      </c>
      <c r="F2" s="221" t="s">
        <v>93</v>
      </c>
      <c r="G2" s="221"/>
      <c r="H2" s="221"/>
      <c r="I2" s="221" t="s">
        <v>46</v>
      </c>
      <c r="J2" s="221" t="s">
        <v>59</v>
      </c>
      <c r="K2" s="221">
        <v>600</v>
      </c>
      <c r="L2" s="221" t="s">
        <v>48</v>
      </c>
      <c r="M2" s="221" t="s">
        <v>102</v>
      </c>
      <c r="N2" s="221" t="s">
        <v>52</v>
      </c>
      <c r="O2" s="221" t="s">
        <v>90</v>
      </c>
      <c r="P2" s="221" t="s">
        <v>66</v>
      </c>
      <c r="Q2" s="221" t="s">
        <v>42</v>
      </c>
      <c r="R2" s="221" t="s">
        <v>113</v>
      </c>
      <c r="S2" s="221">
        <v>0.6</v>
      </c>
      <c r="T2" s="221">
        <v>5</v>
      </c>
      <c r="U2" s="221"/>
      <c r="V2" s="221" t="s">
        <v>32</v>
      </c>
      <c r="W2" s="221">
        <v>0.01</v>
      </c>
      <c r="X2" s="221" t="s">
        <v>32</v>
      </c>
      <c r="Y2" s="221" t="s">
        <v>1211</v>
      </c>
      <c r="Z2" s="221" t="s">
        <v>1212</v>
      </c>
      <c r="AA2" s="221">
        <v>1</v>
      </c>
      <c r="AB2" s="221" t="s">
        <v>1213</v>
      </c>
      <c r="AC2" s="221">
        <v>800</v>
      </c>
      <c r="AD2" s="221" t="s">
        <v>116</v>
      </c>
      <c r="AE2" s="221"/>
    </row>
    <row r="3" spans="1:31" ht="15" customHeight="1" x14ac:dyDescent="0.25">
      <c r="A3" s="221" t="s">
        <v>1246</v>
      </c>
      <c r="B3" s="221" t="s">
        <v>148</v>
      </c>
      <c r="C3" s="221">
        <v>0.1</v>
      </c>
      <c r="D3" s="221" t="s">
        <v>109</v>
      </c>
      <c r="E3" s="221">
        <v>10</v>
      </c>
      <c r="F3" s="221" t="s">
        <v>93</v>
      </c>
      <c r="G3" s="221"/>
      <c r="H3" s="221"/>
      <c r="I3" s="221" t="s">
        <v>46</v>
      </c>
      <c r="J3" s="221" t="s">
        <v>59</v>
      </c>
      <c r="K3" s="221">
        <v>600</v>
      </c>
      <c r="L3" s="221" t="s">
        <v>48</v>
      </c>
      <c r="M3" s="221" t="s">
        <v>102</v>
      </c>
      <c r="N3" s="221" t="s">
        <v>52</v>
      </c>
      <c r="O3" s="221" t="s">
        <v>53</v>
      </c>
      <c r="P3" s="221" t="s">
        <v>66</v>
      </c>
      <c r="Q3" s="221" t="s">
        <v>42</v>
      </c>
      <c r="R3" s="221" t="s">
        <v>113</v>
      </c>
      <c r="S3" s="221">
        <v>0</v>
      </c>
      <c r="T3" s="221"/>
      <c r="U3" s="221"/>
      <c r="V3" s="221" t="s">
        <v>32</v>
      </c>
      <c r="W3" s="221">
        <v>0.01</v>
      </c>
      <c r="X3" s="221" t="s">
        <v>46</v>
      </c>
      <c r="Y3" s="221" t="s">
        <v>1205</v>
      </c>
      <c r="Z3" s="221" t="s">
        <v>1206</v>
      </c>
      <c r="AA3" s="221">
        <v>1</v>
      </c>
      <c r="AB3" s="221" t="s">
        <v>1204</v>
      </c>
      <c r="AC3" s="221">
        <v>272</v>
      </c>
      <c r="AD3" s="221" t="s">
        <v>116</v>
      </c>
      <c r="AE3" s="221"/>
    </row>
    <row r="4" spans="1:31" ht="15" customHeight="1" x14ac:dyDescent="0.25">
      <c r="A4" s="221" t="s">
        <v>414</v>
      </c>
      <c r="B4" s="221" t="s">
        <v>148</v>
      </c>
      <c r="C4" s="221">
        <v>8.5000000000000006E-2</v>
      </c>
      <c r="D4" s="221" t="s">
        <v>111</v>
      </c>
      <c r="E4" s="221">
        <v>10</v>
      </c>
      <c r="F4" s="221" t="s">
        <v>93</v>
      </c>
      <c r="G4" s="221"/>
      <c r="H4" s="221"/>
      <c r="I4" s="221" t="s">
        <v>415</v>
      </c>
      <c r="J4" s="221" t="s">
        <v>59</v>
      </c>
      <c r="K4" s="221">
        <v>10</v>
      </c>
      <c r="L4" s="221" t="s">
        <v>48</v>
      </c>
      <c r="M4" s="221" t="s">
        <v>103</v>
      </c>
      <c r="N4" s="221" t="s">
        <v>52</v>
      </c>
      <c r="O4" s="221" t="s">
        <v>53</v>
      </c>
      <c r="P4" s="221" t="s">
        <v>41</v>
      </c>
      <c r="Q4" s="221" t="s">
        <v>42</v>
      </c>
      <c r="R4" s="221" t="s">
        <v>113</v>
      </c>
      <c r="S4" s="221"/>
      <c r="T4" s="221"/>
      <c r="U4" s="221" t="s">
        <v>165</v>
      </c>
      <c r="V4" s="221" t="s">
        <v>32</v>
      </c>
      <c r="W4" s="221">
        <v>0.01</v>
      </c>
      <c r="X4" s="221"/>
      <c r="Y4" s="221" t="s">
        <v>416</v>
      </c>
      <c r="Z4" s="221" t="s">
        <v>418</v>
      </c>
      <c r="AA4" s="221">
        <v>2</v>
      </c>
      <c r="AB4" s="221" t="s">
        <v>417</v>
      </c>
      <c r="AC4" s="221">
        <v>800</v>
      </c>
      <c r="AD4" s="221" t="s">
        <v>116</v>
      </c>
      <c r="AE4" s="221"/>
    </row>
    <row r="5" spans="1:31" ht="15" customHeight="1" x14ac:dyDescent="0.25">
      <c r="A5" s="221" t="s">
        <v>1190</v>
      </c>
      <c r="B5" s="221" t="s">
        <v>148</v>
      </c>
      <c r="C5" s="221">
        <v>4.4999999999999998E-2</v>
      </c>
      <c r="D5" s="221" t="s">
        <v>111</v>
      </c>
      <c r="E5" s="221">
        <v>10</v>
      </c>
      <c r="F5" s="221" t="s">
        <v>93</v>
      </c>
      <c r="G5" s="221"/>
      <c r="H5" s="221"/>
      <c r="I5" s="221" t="s">
        <v>46</v>
      </c>
      <c r="J5" s="221" t="s">
        <v>59</v>
      </c>
      <c r="K5" s="221">
        <v>180</v>
      </c>
      <c r="L5" s="221" t="s">
        <v>48</v>
      </c>
      <c r="M5" s="221" t="s">
        <v>103</v>
      </c>
      <c r="N5" s="221" t="s">
        <v>52</v>
      </c>
      <c r="O5" s="221" t="s">
        <v>53</v>
      </c>
      <c r="P5" s="221" t="s">
        <v>41</v>
      </c>
      <c r="Q5" s="221" t="s">
        <v>42</v>
      </c>
      <c r="R5" s="221" t="s">
        <v>113</v>
      </c>
      <c r="S5" s="221"/>
      <c r="T5" s="221"/>
      <c r="U5" s="221"/>
      <c r="V5" s="221"/>
      <c r="W5" s="221" t="s">
        <v>894</v>
      </c>
      <c r="X5" s="221" t="s">
        <v>32</v>
      </c>
      <c r="Y5" s="221"/>
      <c r="Z5" s="221"/>
      <c r="AA5" s="221">
        <v>1</v>
      </c>
      <c r="AB5" s="221"/>
      <c r="AC5" s="221"/>
      <c r="AD5" s="221"/>
      <c r="AE5" s="221"/>
    </row>
    <row r="6" spans="1:31" ht="15" customHeight="1" x14ac:dyDescent="0.25">
      <c r="A6" s="221" t="s">
        <v>600</v>
      </c>
      <c r="B6" s="221" t="s">
        <v>148</v>
      </c>
      <c r="C6" s="221">
        <v>0.11</v>
      </c>
      <c r="D6" s="221" t="s">
        <v>108</v>
      </c>
      <c r="E6" s="221">
        <v>15</v>
      </c>
      <c r="F6" s="221" t="s">
        <v>93</v>
      </c>
      <c r="G6" s="221"/>
      <c r="H6" s="221"/>
      <c r="I6" s="221" t="s">
        <v>46</v>
      </c>
      <c r="J6" s="221" t="s">
        <v>70</v>
      </c>
      <c r="K6" s="221">
        <v>907</v>
      </c>
      <c r="L6" s="221" t="s">
        <v>34</v>
      </c>
      <c r="M6" s="221" t="s">
        <v>102</v>
      </c>
      <c r="N6" s="221" t="s">
        <v>52</v>
      </c>
      <c r="O6" s="221" t="s">
        <v>88</v>
      </c>
      <c r="P6" s="221" t="s">
        <v>66</v>
      </c>
      <c r="Q6" s="221" t="s">
        <v>42</v>
      </c>
      <c r="R6" s="221" t="s">
        <v>113</v>
      </c>
      <c r="S6" s="221">
        <v>5</v>
      </c>
      <c r="T6" s="221"/>
      <c r="U6" s="221" t="s">
        <v>603</v>
      </c>
      <c r="V6" s="221" t="s">
        <v>32</v>
      </c>
      <c r="W6" s="221">
        <v>5.0000000000000001E-3</v>
      </c>
      <c r="X6" s="221" t="s">
        <v>46</v>
      </c>
      <c r="Y6" s="221" t="s">
        <v>604</v>
      </c>
      <c r="Z6" s="221" t="s">
        <v>614</v>
      </c>
      <c r="AA6" s="221">
        <v>0.5</v>
      </c>
      <c r="AB6" s="221" t="s">
        <v>606</v>
      </c>
      <c r="AC6" s="221">
        <v>380</v>
      </c>
      <c r="AD6" s="221" t="s">
        <v>116</v>
      </c>
      <c r="AE6" s="221"/>
    </row>
    <row r="7" spans="1:31" ht="15" customHeight="1" x14ac:dyDescent="0.25">
      <c r="A7" s="221" t="s">
        <v>164</v>
      </c>
      <c r="B7" s="221" t="s">
        <v>148</v>
      </c>
      <c r="C7" s="222">
        <v>7.6800000000000007E-2</v>
      </c>
      <c r="D7" s="221" t="s">
        <v>109</v>
      </c>
      <c r="E7" s="221">
        <v>10</v>
      </c>
      <c r="F7" s="221" t="s">
        <v>132</v>
      </c>
      <c r="G7" s="221"/>
      <c r="H7" s="221"/>
      <c r="I7" s="221" t="s">
        <v>46</v>
      </c>
      <c r="J7" s="221" t="s">
        <v>59</v>
      </c>
      <c r="K7" s="221">
        <v>300</v>
      </c>
      <c r="L7" s="221" t="s">
        <v>123</v>
      </c>
      <c r="M7" s="221" t="s">
        <v>102</v>
      </c>
      <c r="N7" s="221" t="s">
        <v>52</v>
      </c>
      <c r="O7" s="221" t="s">
        <v>53</v>
      </c>
      <c r="P7" s="221" t="s">
        <v>66</v>
      </c>
      <c r="Q7" s="221" t="s">
        <v>42</v>
      </c>
      <c r="R7" s="221" t="s">
        <v>113</v>
      </c>
      <c r="S7" s="221">
        <v>-0.5</v>
      </c>
      <c r="T7" s="221"/>
      <c r="U7" s="221" t="s">
        <v>124</v>
      </c>
      <c r="V7" s="221" t="s">
        <v>32</v>
      </c>
      <c r="W7" s="221">
        <v>1E-3</v>
      </c>
      <c r="X7" s="221" t="s">
        <v>46</v>
      </c>
      <c r="Y7" s="221" t="s">
        <v>133</v>
      </c>
      <c r="Z7" s="221" t="s">
        <v>134</v>
      </c>
      <c r="AA7" s="221">
        <v>2</v>
      </c>
      <c r="AB7" s="221" t="s">
        <v>127</v>
      </c>
      <c r="AC7" s="221">
        <v>321</v>
      </c>
      <c r="AD7" s="221" t="s">
        <v>116</v>
      </c>
      <c r="AE7" s="221"/>
    </row>
    <row r="8" spans="1:31" ht="15" customHeight="1" x14ac:dyDescent="0.25">
      <c r="A8" s="221" t="s">
        <v>350</v>
      </c>
      <c r="B8" s="221" t="s">
        <v>148</v>
      </c>
      <c r="C8" s="221">
        <v>0.10200000000000001</v>
      </c>
      <c r="D8" s="221" t="s">
        <v>110</v>
      </c>
      <c r="E8" s="221">
        <v>5</v>
      </c>
      <c r="F8" s="221" t="s">
        <v>93</v>
      </c>
      <c r="G8" s="221"/>
      <c r="H8" s="221"/>
      <c r="I8" s="221" t="s">
        <v>46</v>
      </c>
      <c r="J8" s="221" t="s">
        <v>59</v>
      </c>
      <c r="K8" s="221">
        <v>180</v>
      </c>
      <c r="L8" s="221" t="s">
        <v>34</v>
      </c>
      <c r="M8" s="221" t="s">
        <v>103</v>
      </c>
      <c r="N8" s="221" t="s">
        <v>52</v>
      </c>
      <c r="O8" s="221" t="s">
        <v>53</v>
      </c>
      <c r="P8" s="221" t="s">
        <v>41</v>
      </c>
      <c r="Q8" s="221" t="s">
        <v>42</v>
      </c>
      <c r="R8" s="221" t="s">
        <v>113</v>
      </c>
      <c r="S8" s="221">
        <v>0.1</v>
      </c>
      <c r="T8" s="221"/>
      <c r="U8" s="221" t="s">
        <v>382</v>
      </c>
      <c r="V8" s="221" t="s">
        <v>32</v>
      </c>
      <c r="W8" s="221">
        <v>0.01</v>
      </c>
      <c r="X8" s="221" t="s">
        <v>46</v>
      </c>
      <c r="Y8" s="221" t="s">
        <v>230</v>
      </c>
      <c r="Z8" s="221" t="s">
        <v>215</v>
      </c>
      <c r="AA8" s="221">
        <v>2</v>
      </c>
      <c r="AB8" s="221" t="s">
        <v>127</v>
      </c>
      <c r="AC8" s="221" t="s">
        <v>353</v>
      </c>
      <c r="AD8" s="221" t="s">
        <v>116</v>
      </c>
      <c r="AE8" s="221"/>
    </row>
    <row r="9" spans="1:31" ht="15" customHeight="1" x14ac:dyDescent="0.25">
      <c r="A9" s="221" t="s">
        <v>211</v>
      </c>
      <c r="B9" s="221" t="s">
        <v>148</v>
      </c>
      <c r="C9" s="221">
        <v>8.8099999999999998E-2</v>
      </c>
      <c r="D9" s="221" t="s">
        <v>109</v>
      </c>
      <c r="E9" s="221">
        <v>15</v>
      </c>
      <c r="F9" s="221" t="s">
        <v>93</v>
      </c>
      <c r="G9" s="221"/>
      <c r="H9" s="221"/>
      <c r="I9" s="221" t="s">
        <v>46</v>
      </c>
      <c r="J9" s="221" t="s">
        <v>59</v>
      </c>
      <c r="K9" s="221">
        <v>600</v>
      </c>
      <c r="L9" s="221" t="s">
        <v>34</v>
      </c>
      <c r="M9" s="221" t="s">
        <v>102</v>
      </c>
      <c r="N9" s="221" t="s">
        <v>52</v>
      </c>
      <c r="O9" s="221" t="s">
        <v>89</v>
      </c>
      <c r="P9" s="221" t="s">
        <v>66</v>
      </c>
      <c r="Q9" s="221" t="s">
        <v>42</v>
      </c>
      <c r="R9" s="221" t="s">
        <v>113</v>
      </c>
      <c r="S9" s="221" t="s">
        <v>181</v>
      </c>
      <c r="T9" s="221" t="s">
        <v>182</v>
      </c>
      <c r="U9" s="221" t="s">
        <v>183</v>
      </c>
      <c r="V9" s="221" t="s">
        <v>32</v>
      </c>
      <c r="W9" s="221">
        <v>5.0000000000000001E-3</v>
      </c>
      <c r="X9" s="221" t="s">
        <v>32</v>
      </c>
      <c r="Y9" s="221" t="s">
        <v>184</v>
      </c>
      <c r="Z9" s="221" t="s">
        <v>185</v>
      </c>
      <c r="AA9" s="221">
        <v>5</v>
      </c>
      <c r="AB9" s="221" t="s">
        <v>186</v>
      </c>
      <c r="AC9" s="221">
        <v>320</v>
      </c>
      <c r="AD9" s="221" t="s">
        <v>116</v>
      </c>
      <c r="AE9" s="221"/>
    </row>
    <row r="10" spans="1:31" ht="15" customHeight="1" x14ac:dyDescent="0.25">
      <c r="A10" s="221" t="s">
        <v>1261</v>
      </c>
      <c r="B10" s="221" t="s">
        <v>148</v>
      </c>
      <c r="C10" s="221">
        <v>6.8599999999999994E-2</v>
      </c>
      <c r="D10" s="221" t="s">
        <v>111</v>
      </c>
      <c r="E10" s="221">
        <v>10</v>
      </c>
      <c r="F10" s="221" t="s">
        <v>96</v>
      </c>
      <c r="G10" s="221"/>
      <c r="H10" s="221"/>
      <c r="I10" s="221" t="s">
        <v>32</v>
      </c>
      <c r="J10" s="221" t="s">
        <v>59</v>
      </c>
      <c r="K10" s="221">
        <v>18</v>
      </c>
      <c r="L10" s="221" t="s">
        <v>71</v>
      </c>
      <c r="M10" s="221"/>
      <c r="N10" s="221"/>
      <c r="O10" s="221" t="s">
        <v>53</v>
      </c>
      <c r="P10" s="221" t="s">
        <v>41</v>
      </c>
      <c r="Q10" s="221" t="s">
        <v>42</v>
      </c>
      <c r="R10" s="221" t="s">
        <v>113</v>
      </c>
      <c r="S10" s="221"/>
      <c r="T10" s="221"/>
      <c r="U10" s="221" t="s">
        <v>1257</v>
      </c>
      <c r="V10" s="221" t="s">
        <v>32</v>
      </c>
      <c r="W10" s="221">
        <v>0.01</v>
      </c>
      <c r="X10" s="221" t="s">
        <v>46</v>
      </c>
      <c r="Y10" s="221" t="s">
        <v>778</v>
      </c>
      <c r="Z10" s="221" t="s">
        <v>1258</v>
      </c>
      <c r="AA10" s="221">
        <v>2</v>
      </c>
      <c r="AB10" s="221" t="s">
        <v>127</v>
      </c>
      <c r="AC10" s="221">
        <v>393</v>
      </c>
      <c r="AD10" s="221" t="s">
        <v>116</v>
      </c>
      <c r="AE10" s="221"/>
    </row>
    <row r="11" spans="1:31" ht="15" customHeight="1" x14ac:dyDescent="0.25">
      <c r="A11" s="221" t="s">
        <v>1191</v>
      </c>
      <c r="B11" s="221" t="s">
        <v>148</v>
      </c>
      <c r="C11" s="221"/>
      <c r="D11" s="221"/>
      <c r="E11" s="221">
        <v>10</v>
      </c>
      <c r="F11" s="221" t="s">
        <v>93</v>
      </c>
      <c r="G11" s="221"/>
      <c r="H11" s="221"/>
      <c r="I11" s="221" t="s">
        <v>46</v>
      </c>
      <c r="J11" s="221" t="s">
        <v>47</v>
      </c>
      <c r="K11" s="221">
        <v>60</v>
      </c>
      <c r="L11" s="221" t="s">
        <v>71</v>
      </c>
      <c r="M11" s="221" t="s">
        <v>102</v>
      </c>
      <c r="N11" s="221" t="s">
        <v>39</v>
      </c>
      <c r="O11" s="221" t="s">
        <v>90</v>
      </c>
      <c r="P11" s="221" t="s">
        <v>66</v>
      </c>
      <c r="Q11" s="221" t="s">
        <v>42</v>
      </c>
      <c r="R11" s="221" t="s">
        <v>113</v>
      </c>
      <c r="S11" s="221">
        <v>0.63173999999999997</v>
      </c>
      <c r="T11" s="221">
        <v>5</v>
      </c>
      <c r="U11" s="221"/>
      <c r="V11" s="221" t="s">
        <v>32</v>
      </c>
      <c r="W11" s="221">
        <v>5.0000000000000001E-3</v>
      </c>
      <c r="X11" s="221" t="s">
        <v>32</v>
      </c>
      <c r="Y11" s="221" t="s">
        <v>1192</v>
      </c>
      <c r="Z11" s="221" t="s">
        <v>1193</v>
      </c>
      <c r="AA11" s="221">
        <v>5</v>
      </c>
      <c r="AB11" s="221" t="s">
        <v>802</v>
      </c>
      <c r="AC11" s="221">
        <v>900</v>
      </c>
      <c r="AD11" s="221" t="s">
        <v>119</v>
      </c>
      <c r="AE11" s="221"/>
    </row>
    <row r="12" spans="1:31" ht="15" customHeight="1" x14ac:dyDescent="0.25">
      <c r="A12" s="221" t="s">
        <v>975</v>
      </c>
      <c r="B12" s="221" t="s">
        <v>148</v>
      </c>
      <c r="C12" s="221">
        <v>7.0000000000000007E-2</v>
      </c>
      <c r="D12" s="221" t="s">
        <v>109</v>
      </c>
      <c r="E12" s="221">
        <v>10</v>
      </c>
      <c r="F12" s="221" t="s">
        <v>93</v>
      </c>
      <c r="G12" s="221"/>
      <c r="H12" s="221"/>
      <c r="I12" s="221" t="s">
        <v>46</v>
      </c>
      <c r="J12" s="221" t="s">
        <v>59</v>
      </c>
      <c r="K12" s="221">
        <v>60</v>
      </c>
      <c r="L12" s="221" t="s">
        <v>48</v>
      </c>
      <c r="M12" s="221" t="s">
        <v>102</v>
      </c>
      <c r="N12" s="221" t="s">
        <v>52</v>
      </c>
      <c r="O12" s="221" t="s">
        <v>53</v>
      </c>
      <c r="P12" s="221" t="s">
        <v>66</v>
      </c>
      <c r="Q12" s="221" t="s">
        <v>42</v>
      </c>
      <c r="R12" s="221" t="s">
        <v>113</v>
      </c>
      <c r="S12" s="221"/>
      <c r="T12" s="221"/>
      <c r="U12" s="221" t="s">
        <v>165</v>
      </c>
      <c r="V12" s="221" t="s">
        <v>32</v>
      </c>
      <c r="W12" s="221">
        <v>0.01</v>
      </c>
      <c r="X12" s="221" t="s">
        <v>46</v>
      </c>
      <c r="Y12" s="221" t="s">
        <v>966</v>
      </c>
      <c r="Z12" s="221" t="s">
        <v>967</v>
      </c>
      <c r="AA12" s="221">
        <v>5</v>
      </c>
      <c r="AB12" s="221" t="s">
        <v>482</v>
      </c>
      <c r="AC12" s="221">
        <v>750</v>
      </c>
      <c r="AD12" s="221" t="s">
        <v>120</v>
      </c>
      <c r="AE12" s="221"/>
    </row>
    <row r="13" spans="1:31" ht="15" customHeight="1" x14ac:dyDescent="0.25">
      <c r="A13" s="221" t="s">
        <v>889</v>
      </c>
      <c r="B13" s="221" t="s">
        <v>148</v>
      </c>
      <c r="C13" s="221">
        <v>0.06</v>
      </c>
      <c r="D13" s="221" t="s">
        <v>109</v>
      </c>
      <c r="E13" s="221">
        <v>10</v>
      </c>
      <c r="F13" s="221" t="s">
        <v>93</v>
      </c>
      <c r="G13" s="221"/>
      <c r="H13" s="221"/>
      <c r="I13" s="221" t="s">
        <v>46</v>
      </c>
      <c r="J13" s="221" t="s">
        <v>59</v>
      </c>
      <c r="K13" s="221">
        <v>5</v>
      </c>
      <c r="L13" s="221" t="s">
        <v>48</v>
      </c>
      <c r="M13" s="221" t="s">
        <v>102</v>
      </c>
      <c r="N13" s="221" t="s">
        <v>52</v>
      </c>
      <c r="O13" s="221" t="s">
        <v>53</v>
      </c>
      <c r="P13" s="221" t="s">
        <v>66</v>
      </c>
      <c r="Q13" s="221" t="s">
        <v>42</v>
      </c>
      <c r="R13" s="221" t="s">
        <v>113</v>
      </c>
      <c r="S13" s="221">
        <v>0</v>
      </c>
      <c r="T13" s="221" t="s">
        <v>55</v>
      </c>
      <c r="U13" s="221" t="s">
        <v>890</v>
      </c>
      <c r="V13" s="221" t="s">
        <v>32</v>
      </c>
      <c r="W13" s="221">
        <v>0.01</v>
      </c>
      <c r="X13" s="221" t="s">
        <v>46</v>
      </c>
      <c r="Y13" s="221" t="s">
        <v>410</v>
      </c>
      <c r="Z13" s="221" t="s">
        <v>220</v>
      </c>
      <c r="AA13" s="221">
        <v>10</v>
      </c>
      <c r="AB13" s="221" t="s">
        <v>482</v>
      </c>
      <c r="AC13" s="221">
        <v>750</v>
      </c>
      <c r="AD13" s="221" t="s">
        <v>116</v>
      </c>
      <c r="AE13" s="221"/>
    </row>
    <row r="14" spans="1:31" ht="15" customHeight="1" x14ac:dyDescent="0.25">
      <c r="A14" s="221" t="s">
        <v>888</v>
      </c>
      <c r="B14" s="221" t="s">
        <v>148</v>
      </c>
      <c r="C14" s="221">
        <v>9.8000000000000004E-2</v>
      </c>
      <c r="D14" s="221" t="s">
        <v>111</v>
      </c>
      <c r="E14" s="221">
        <v>5</v>
      </c>
      <c r="F14" s="221" t="s">
        <v>93</v>
      </c>
      <c r="G14" s="221"/>
      <c r="H14" s="221"/>
      <c r="I14" s="221" t="s">
        <v>826</v>
      </c>
      <c r="J14" s="221" t="s">
        <v>59</v>
      </c>
      <c r="K14" s="221">
        <v>240</v>
      </c>
      <c r="L14" s="221" t="s">
        <v>457</v>
      </c>
      <c r="M14" s="221" t="s">
        <v>102</v>
      </c>
      <c r="N14" s="221" t="s">
        <v>52</v>
      </c>
      <c r="O14" s="221" t="s">
        <v>53</v>
      </c>
      <c r="P14" s="221" t="s">
        <v>66</v>
      </c>
      <c r="Q14" s="221" t="s">
        <v>42</v>
      </c>
      <c r="R14" s="221" t="s">
        <v>113</v>
      </c>
      <c r="S14" s="221"/>
      <c r="T14" s="221"/>
      <c r="U14" s="221" t="s">
        <v>165</v>
      </c>
      <c r="V14" s="221" t="s">
        <v>32</v>
      </c>
      <c r="W14" s="221">
        <v>5.0000000000000001E-3</v>
      </c>
      <c r="X14" s="221" t="s">
        <v>415</v>
      </c>
      <c r="Y14" s="221" t="s">
        <v>872</v>
      </c>
      <c r="Z14" s="221" t="s">
        <v>873</v>
      </c>
      <c r="AA14" s="221">
        <v>2</v>
      </c>
      <c r="AB14" s="221" t="s">
        <v>812</v>
      </c>
      <c r="AC14" s="221">
        <v>350</v>
      </c>
      <c r="AD14" s="221" t="s">
        <v>116</v>
      </c>
      <c r="AE14" s="221"/>
    </row>
    <row r="15" spans="1:31" ht="15" customHeight="1" x14ac:dyDescent="0.25">
      <c r="A15" s="221" t="s">
        <v>523</v>
      </c>
      <c r="B15" s="221" t="s">
        <v>148</v>
      </c>
      <c r="C15" s="221">
        <v>0.128</v>
      </c>
      <c r="D15" s="221" t="s">
        <v>111</v>
      </c>
      <c r="E15" s="221">
        <v>10</v>
      </c>
      <c r="F15" s="221" t="s">
        <v>93</v>
      </c>
      <c r="G15" s="221"/>
      <c r="H15" s="221"/>
      <c r="I15" s="221" t="s">
        <v>32</v>
      </c>
      <c r="J15" s="221" t="s">
        <v>70</v>
      </c>
      <c r="K15" s="221">
        <v>900</v>
      </c>
      <c r="L15" s="221" t="s">
        <v>48</v>
      </c>
      <c r="M15" s="221" t="s">
        <v>102</v>
      </c>
      <c r="N15" s="221" t="s">
        <v>52</v>
      </c>
      <c r="O15" s="221" t="s">
        <v>53</v>
      </c>
      <c r="P15" s="221" t="s">
        <v>66</v>
      </c>
      <c r="Q15" s="221" t="s">
        <v>42</v>
      </c>
      <c r="R15" s="221" t="s">
        <v>113</v>
      </c>
      <c r="S15" s="221">
        <v>0.01</v>
      </c>
      <c r="T15" s="221"/>
      <c r="U15" s="221" t="s">
        <v>165</v>
      </c>
      <c r="V15" s="221" t="s">
        <v>32</v>
      </c>
      <c r="W15" s="221">
        <v>0.01</v>
      </c>
      <c r="X15" s="221" t="s">
        <v>46</v>
      </c>
      <c r="Y15" s="221" t="s">
        <v>537</v>
      </c>
      <c r="Z15" s="221" t="s">
        <v>528</v>
      </c>
      <c r="AA15" s="221">
        <v>2</v>
      </c>
      <c r="AB15" s="221" t="s">
        <v>482</v>
      </c>
      <c r="AC15" s="221">
        <v>174</v>
      </c>
      <c r="AD15" s="221" t="s">
        <v>116</v>
      </c>
      <c r="AE15" s="221"/>
    </row>
    <row r="16" spans="1:31" ht="15" customHeight="1" x14ac:dyDescent="0.25">
      <c r="A16" s="221" t="s">
        <v>396</v>
      </c>
      <c r="B16" s="221" t="s">
        <v>148</v>
      </c>
      <c r="C16" s="221">
        <v>0.124</v>
      </c>
      <c r="D16" s="221" t="s">
        <v>111</v>
      </c>
      <c r="E16" s="221">
        <v>10</v>
      </c>
      <c r="F16" s="221" t="s">
        <v>93</v>
      </c>
      <c r="G16" s="221"/>
      <c r="H16" s="221"/>
      <c r="I16" s="221" t="s">
        <v>32</v>
      </c>
      <c r="J16" s="221" t="s">
        <v>59</v>
      </c>
      <c r="K16" s="221">
        <v>900</v>
      </c>
      <c r="L16" s="221" t="s">
        <v>34</v>
      </c>
      <c r="M16" s="221" t="s">
        <v>102</v>
      </c>
      <c r="N16" s="221" t="s">
        <v>52</v>
      </c>
      <c r="O16" s="221" t="s">
        <v>85</v>
      </c>
      <c r="P16" s="221" t="s">
        <v>66</v>
      </c>
      <c r="Q16" s="221" t="s">
        <v>42</v>
      </c>
      <c r="R16" s="221" t="s">
        <v>113</v>
      </c>
      <c r="S16" s="221"/>
      <c r="T16" s="221"/>
      <c r="U16" s="221"/>
      <c r="V16" s="221" t="s">
        <v>32</v>
      </c>
      <c r="W16" s="221" t="s">
        <v>397</v>
      </c>
      <c r="X16" s="221" t="s">
        <v>32</v>
      </c>
      <c r="Y16" s="221" t="s">
        <v>403</v>
      </c>
      <c r="Z16" s="221" t="s">
        <v>404</v>
      </c>
      <c r="AA16" s="221">
        <v>5</v>
      </c>
      <c r="AB16" s="221" t="s">
        <v>405</v>
      </c>
      <c r="AC16" s="221"/>
      <c r="AD16" s="221" t="s">
        <v>116</v>
      </c>
      <c r="AE16" s="221"/>
    </row>
    <row r="17" spans="1:31" ht="15" customHeight="1" x14ac:dyDescent="0.25">
      <c r="A17" s="221" t="s">
        <v>469</v>
      </c>
      <c r="B17" s="221" t="s">
        <v>148</v>
      </c>
      <c r="C17" s="221">
        <v>8.4000000000000005E-2</v>
      </c>
      <c r="D17" s="221" t="s">
        <v>108</v>
      </c>
      <c r="E17" s="221">
        <v>10</v>
      </c>
      <c r="F17" s="221" t="s">
        <v>93</v>
      </c>
      <c r="G17" s="221"/>
      <c r="H17" s="221"/>
      <c r="I17" s="221" t="s">
        <v>46</v>
      </c>
      <c r="J17" s="221" t="s">
        <v>47</v>
      </c>
      <c r="K17" s="221">
        <v>60</v>
      </c>
      <c r="L17" s="221" t="s">
        <v>48</v>
      </c>
      <c r="M17" s="221" t="s">
        <v>102</v>
      </c>
      <c r="N17" s="221" t="s">
        <v>52</v>
      </c>
      <c r="O17" s="221" t="s">
        <v>85</v>
      </c>
      <c r="P17" s="221" t="s">
        <v>66</v>
      </c>
      <c r="Q17" s="221"/>
      <c r="R17" s="221"/>
      <c r="S17" s="221">
        <v>12</v>
      </c>
      <c r="T17" s="221">
        <v>10</v>
      </c>
      <c r="U17" s="221" t="s">
        <v>322</v>
      </c>
      <c r="V17" s="221" t="s">
        <v>32</v>
      </c>
      <c r="W17" s="221">
        <v>0.01</v>
      </c>
      <c r="X17" s="221" t="s">
        <v>32</v>
      </c>
      <c r="Y17" s="221" t="s">
        <v>464</v>
      </c>
      <c r="Z17" s="221" t="s">
        <v>465</v>
      </c>
      <c r="AA17" s="221">
        <v>1</v>
      </c>
      <c r="AB17" s="221" t="s">
        <v>127</v>
      </c>
      <c r="AC17" s="221">
        <v>700</v>
      </c>
      <c r="AD17" s="221" t="s">
        <v>116</v>
      </c>
      <c r="AE17" s="221"/>
    </row>
    <row r="18" spans="1:31" ht="15" customHeight="1" x14ac:dyDescent="0.25">
      <c r="A18" s="221" t="s">
        <v>1043</v>
      </c>
      <c r="B18" s="221" t="s">
        <v>148</v>
      </c>
      <c r="C18" s="221">
        <v>0.12</v>
      </c>
      <c r="D18" s="221" t="s">
        <v>108</v>
      </c>
      <c r="E18" s="221">
        <v>10</v>
      </c>
      <c r="F18" s="221" t="s">
        <v>93</v>
      </c>
      <c r="G18" s="221"/>
      <c r="H18" s="221"/>
      <c r="I18" s="221" t="s">
        <v>46</v>
      </c>
      <c r="J18" s="221" t="s">
        <v>59</v>
      </c>
      <c r="K18" s="221">
        <v>300</v>
      </c>
      <c r="L18" s="221" t="s">
        <v>34</v>
      </c>
      <c r="M18" s="221" t="s">
        <v>103</v>
      </c>
      <c r="N18" s="221" t="s">
        <v>52</v>
      </c>
      <c r="O18" s="221" t="s">
        <v>53</v>
      </c>
      <c r="P18" s="221" t="s">
        <v>41</v>
      </c>
      <c r="Q18" s="221" t="s">
        <v>42</v>
      </c>
      <c r="R18" s="221" t="s">
        <v>113</v>
      </c>
      <c r="S18" s="221" t="s">
        <v>976</v>
      </c>
      <c r="T18" s="221" t="s">
        <v>977</v>
      </c>
      <c r="U18" s="221" t="s">
        <v>1041</v>
      </c>
      <c r="V18" s="221" t="s">
        <v>32</v>
      </c>
      <c r="W18" s="221" t="s">
        <v>979</v>
      </c>
      <c r="X18" s="221" t="s">
        <v>46</v>
      </c>
      <c r="Y18" s="221" t="s">
        <v>980</v>
      </c>
      <c r="Z18" s="221" t="s">
        <v>981</v>
      </c>
      <c r="AA18" s="221">
        <v>5</v>
      </c>
      <c r="AB18" s="221" t="s">
        <v>982</v>
      </c>
      <c r="AC18" s="221">
        <v>420</v>
      </c>
      <c r="AD18" s="221" t="s">
        <v>116</v>
      </c>
      <c r="AE18" s="221"/>
    </row>
    <row r="19" spans="1:31" ht="15" customHeight="1" x14ac:dyDescent="0.25">
      <c r="A19" s="221" t="s">
        <v>1043</v>
      </c>
      <c r="B19" s="221" t="s">
        <v>148</v>
      </c>
      <c r="C19" s="221">
        <v>8.2000000000000003E-2</v>
      </c>
      <c r="D19" s="221" t="s">
        <v>109</v>
      </c>
      <c r="E19" s="221">
        <v>10</v>
      </c>
      <c r="F19" s="221" t="s">
        <v>93</v>
      </c>
      <c r="G19" s="221"/>
      <c r="H19" s="221"/>
      <c r="I19" s="221" t="s">
        <v>46</v>
      </c>
      <c r="J19" s="221" t="s">
        <v>59</v>
      </c>
      <c r="K19" s="221">
        <v>300</v>
      </c>
      <c r="L19" s="221" t="s">
        <v>34</v>
      </c>
      <c r="M19" s="221" t="s">
        <v>102</v>
      </c>
      <c r="N19" s="221" t="s">
        <v>52</v>
      </c>
      <c r="O19" s="221" t="s">
        <v>53</v>
      </c>
      <c r="P19" s="221" t="s">
        <v>66</v>
      </c>
      <c r="Q19" s="221" t="s">
        <v>42</v>
      </c>
      <c r="R19" s="221" t="s">
        <v>113</v>
      </c>
      <c r="S19" s="221" t="s">
        <v>976</v>
      </c>
      <c r="T19" s="221" t="s">
        <v>896</v>
      </c>
      <c r="U19" s="221" t="s">
        <v>1042</v>
      </c>
      <c r="V19" s="221" t="s">
        <v>32</v>
      </c>
      <c r="W19" s="221" t="s">
        <v>979</v>
      </c>
      <c r="X19" s="221" t="s">
        <v>46</v>
      </c>
      <c r="Y19" s="221" t="s">
        <v>997</v>
      </c>
      <c r="Z19" s="221" t="s">
        <v>986</v>
      </c>
      <c r="AA19" s="221">
        <v>5</v>
      </c>
      <c r="AB19" s="221" t="s">
        <v>987</v>
      </c>
      <c r="AC19" s="221">
        <v>500</v>
      </c>
      <c r="AD19" s="221" t="s">
        <v>116</v>
      </c>
      <c r="AE19" s="221"/>
    </row>
    <row r="20" spans="1:31" ht="15" customHeight="1" x14ac:dyDescent="0.25">
      <c r="A20" s="221" t="s">
        <v>653</v>
      </c>
      <c r="B20" s="221" t="s">
        <v>148</v>
      </c>
      <c r="C20" s="221">
        <v>7.5999999999999998E-2</v>
      </c>
      <c r="D20" s="221" t="s">
        <v>111</v>
      </c>
      <c r="E20" s="221">
        <v>10</v>
      </c>
      <c r="F20" s="221" t="s">
        <v>93</v>
      </c>
      <c r="G20" s="221" t="s">
        <v>626</v>
      </c>
      <c r="H20" s="221"/>
      <c r="I20" s="221" t="s">
        <v>32</v>
      </c>
      <c r="J20" s="221" t="s">
        <v>59</v>
      </c>
      <c r="K20" s="221">
        <v>1500</v>
      </c>
      <c r="L20" s="221" t="s">
        <v>48</v>
      </c>
      <c r="M20" s="221" t="s">
        <v>103</v>
      </c>
      <c r="N20" s="221" t="s">
        <v>52</v>
      </c>
      <c r="O20" s="221" t="s">
        <v>53</v>
      </c>
      <c r="P20" s="221" t="s">
        <v>41</v>
      </c>
      <c r="Q20" s="221" t="s">
        <v>42</v>
      </c>
      <c r="R20" s="221" t="s">
        <v>113</v>
      </c>
      <c r="S20" s="221"/>
      <c r="T20" s="221">
        <v>0</v>
      </c>
      <c r="U20" s="221" t="s">
        <v>632</v>
      </c>
      <c r="V20" s="221" t="s">
        <v>32</v>
      </c>
      <c r="W20" s="221">
        <v>5.0000000000000001E-3</v>
      </c>
      <c r="X20" s="221" t="s">
        <v>46</v>
      </c>
      <c r="Y20" s="221" t="s">
        <v>628</v>
      </c>
      <c r="Z20" s="221" t="s">
        <v>629</v>
      </c>
      <c r="AA20" s="221">
        <v>2</v>
      </c>
      <c r="AB20" s="221" t="s">
        <v>491</v>
      </c>
      <c r="AC20" s="221">
        <v>207</v>
      </c>
      <c r="AD20" s="221" t="s">
        <v>116</v>
      </c>
      <c r="AE20" s="221"/>
    </row>
    <row r="21" spans="1:31" ht="15" customHeight="1" x14ac:dyDescent="0.25">
      <c r="A21" s="223" t="s">
        <v>337</v>
      </c>
      <c r="B21" s="223" t="s">
        <v>148</v>
      </c>
      <c r="C21" s="223">
        <v>0.15</v>
      </c>
      <c r="D21" s="223" t="s">
        <v>109</v>
      </c>
      <c r="E21" s="223">
        <v>10</v>
      </c>
      <c r="F21" s="223" t="s">
        <v>93</v>
      </c>
      <c r="G21" s="223"/>
      <c r="H21" s="223"/>
      <c r="I21" s="223" t="s">
        <v>32</v>
      </c>
      <c r="J21" s="223" t="s">
        <v>59</v>
      </c>
      <c r="K21" s="223">
        <v>900</v>
      </c>
      <c r="L21" s="223" t="s">
        <v>48</v>
      </c>
      <c r="M21" s="223" t="s">
        <v>102</v>
      </c>
      <c r="N21" s="223" t="s">
        <v>39</v>
      </c>
      <c r="O21" s="223" t="s">
        <v>85</v>
      </c>
      <c r="P21" s="223" t="s">
        <v>66</v>
      </c>
      <c r="Q21" s="223" t="s">
        <v>42</v>
      </c>
      <c r="R21" s="223" t="s">
        <v>113</v>
      </c>
      <c r="S21" s="223">
        <v>5</v>
      </c>
      <c r="T21" s="223">
        <v>5</v>
      </c>
      <c r="U21" s="223" t="s">
        <v>322</v>
      </c>
      <c r="V21" s="223" t="s">
        <v>32</v>
      </c>
      <c r="W21" s="223">
        <v>0.01</v>
      </c>
      <c r="X21" s="223" t="s">
        <v>32</v>
      </c>
      <c r="Y21" s="223" t="s">
        <v>323</v>
      </c>
      <c r="Z21" s="223" t="s">
        <v>324</v>
      </c>
      <c r="AA21" s="223">
        <v>2</v>
      </c>
      <c r="AB21" s="223" t="s">
        <v>325</v>
      </c>
      <c r="AC21" s="223">
        <v>842</v>
      </c>
      <c r="AD21" s="223" t="s">
        <v>116</v>
      </c>
      <c r="AE21" s="223"/>
    </row>
    <row r="22" spans="1:31" ht="15" customHeight="1" x14ac:dyDescent="0.25">
      <c r="A22" s="221" t="s">
        <v>440</v>
      </c>
      <c r="B22" s="221" t="s">
        <v>148</v>
      </c>
      <c r="C22" s="221"/>
      <c r="D22" s="221"/>
      <c r="E22" s="221">
        <v>10</v>
      </c>
      <c r="F22" s="221" t="s">
        <v>93</v>
      </c>
      <c r="G22" s="221"/>
      <c r="H22" s="221"/>
      <c r="I22" s="221" t="s">
        <v>46</v>
      </c>
      <c r="J22" s="221" t="s">
        <v>59</v>
      </c>
      <c r="K22" s="221">
        <v>600</v>
      </c>
      <c r="L22" s="221" t="s">
        <v>35</v>
      </c>
      <c r="M22" s="221" t="s">
        <v>102</v>
      </c>
      <c r="N22" s="221" t="s">
        <v>78</v>
      </c>
      <c r="O22" s="221" t="s">
        <v>85</v>
      </c>
      <c r="P22" s="221" t="s">
        <v>66</v>
      </c>
      <c r="Q22" s="221" t="s">
        <v>42</v>
      </c>
      <c r="R22" s="221" t="s">
        <v>113</v>
      </c>
      <c r="S22" s="221"/>
      <c r="T22" s="221"/>
      <c r="U22" s="221"/>
      <c r="V22" s="221" t="s">
        <v>32</v>
      </c>
      <c r="W22" s="221">
        <v>5.0000000000000001E-3</v>
      </c>
      <c r="X22" s="221" t="s">
        <v>32</v>
      </c>
      <c r="Y22" s="221" t="s">
        <v>441</v>
      </c>
      <c r="Z22" s="221" t="s">
        <v>442</v>
      </c>
      <c r="AA22" s="221">
        <v>20</v>
      </c>
      <c r="AB22" s="221"/>
      <c r="AC22" s="221">
        <v>850</v>
      </c>
      <c r="AD22" s="221" t="s">
        <v>117</v>
      </c>
      <c r="AE22" s="221"/>
    </row>
    <row r="23" spans="1:31" ht="15" customHeight="1" x14ac:dyDescent="0.25">
      <c r="A23" s="221" t="s">
        <v>809</v>
      </c>
      <c r="B23" s="221" t="s">
        <v>148</v>
      </c>
      <c r="C23" s="221">
        <v>7.6999999999999999E-2</v>
      </c>
      <c r="D23" s="221" t="s">
        <v>109</v>
      </c>
      <c r="E23" s="221"/>
      <c r="F23" s="221" t="s">
        <v>93</v>
      </c>
      <c r="G23" s="221" t="s">
        <v>810</v>
      </c>
      <c r="H23" s="221"/>
      <c r="I23" s="221" t="s">
        <v>46</v>
      </c>
      <c r="J23" s="221" t="s">
        <v>59</v>
      </c>
      <c r="K23" s="221">
        <v>300</v>
      </c>
      <c r="L23" s="221" t="s">
        <v>35</v>
      </c>
      <c r="M23" s="221" t="s">
        <v>103</v>
      </c>
      <c r="N23" s="221" t="s">
        <v>52</v>
      </c>
      <c r="O23" s="221" t="s">
        <v>53</v>
      </c>
      <c r="P23" s="221" t="s">
        <v>77</v>
      </c>
      <c r="Q23" s="221" t="s">
        <v>42</v>
      </c>
      <c r="R23" s="221" t="s">
        <v>113</v>
      </c>
      <c r="S23" s="221"/>
      <c r="T23" s="221"/>
      <c r="U23" s="221" t="s">
        <v>165</v>
      </c>
      <c r="V23" s="221" t="s">
        <v>32</v>
      </c>
      <c r="W23" s="221">
        <v>0.01</v>
      </c>
      <c r="X23" s="221" t="s">
        <v>46</v>
      </c>
      <c r="Y23" s="221" t="s">
        <v>341</v>
      </c>
      <c r="Z23" s="221" t="s">
        <v>811</v>
      </c>
      <c r="AA23" s="221">
        <v>0.5</v>
      </c>
      <c r="AB23" s="221" t="s">
        <v>812</v>
      </c>
      <c r="AC23" s="221">
        <v>700</v>
      </c>
      <c r="AD23" s="221" t="s">
        <v>117</v>
      </c>
      <c r="AE23" s="221"/>
    </row>
    <row r="24" spans="1:31" ht="15" customHeight="1" x14ac:dyDescent="0.25">
      <c r="A24" s="221" t="s">
        <v>618</v>
      </c>
      <c r="B24" s="221" t="s">
        <v>148</v>
      </c>
      <c r="C24" s="221">
        <v>6.7199999999999996E-2</v>
      </c>
      <c r="D24" s="221" t="s">
        <v>110</v>
      </c>
      <c r="E24" s="221">
        <v>10</v>
      </c>
      <c r="F24" s="221" t="s">
        <v>93</v>
      </c>
      <c r="G24" s="221"/>
      <c r="H24" s="221"/>
      <c r="I24" s="221" t="s">
        <v>46</v>
      </c>
      <c r="J24" s="221" t="s">
        <v>47</v>
      </c>
      <c r="K24" s="221">
        <v>60</v>
      </c>
      <c r="L24" s="221" t="s">
        <v>34</v>
      </c>
      <c r="M24" s="221" t="s">
        <v>102</v>
      </c>
      <c r="N24" s="221" t="s">
        <v>52</v>
      </c>
      <c r="O24" s="221" t="s">
        <v>53</v>
      </c>
      <c r="P24" s="221" t="s">
        <v>66</v>
      </c>
      <c r="Q24" s="221"/>
      <c r="R24" s="221" t="s">
        <v>113</v>
      </c>
      <c r="S24" s="221">
        <v>0</v>
      </c>
      <c r="T24" s="221"/>
      <c r="U24" s="221" t="s">
        <v>165</v>
      </c>
      <c r="V24" s="221" t="s">
        <v>32</v>
      </c>
      <c r="W24" s="221">
        <v>5.0000000000000001E-3</v>
      </c>
      <c r="X24" s="221" t="s">
        <v>46</v>
      </c>
      <c r="Y24" s="221" t="s">
        <v>619</v>
      </c>
      <c r="Z24" s="221" t="s">
        <v>620</v>
      </c>
      <c r="AA24" s="221">
        <v>5</v>
      </c>
      <c r="AB24" s="221" t="s">
        <v>621</v>
      </c>
      <c r="AC24" s="221">
        <v>495</v>
      </c>
      <c r="AD24" s="221" t="s">
        <v>118</v>
      </c>
      <c r="AE24" s="221"/>
    </row>
    <row r="25" spans="1:31" ht="15" customHeight="1" x14ac:dyDescent="0.25">
      <c r="A25" s="221" t="s">
        <v>311</v>
      </c>
      <c r="B25" s="221" t="s">
        <v>148</v>
      </c>
      <c r="C25" s="221">
        <v>8.2000000000000003E-2</v>
      </c>
      <c r="D25" s="221" t="s">
        <v>111</v>
      </c>
      <c r="E25" s="221">
        <v>10</v>
      </c>
      <c r="F25" s="221" t="s">
        <v>93</v>
      </c>
      <c r="G25" s="221"/>
      <c r="H25" s="221"/>
      <c r="I25" s="221" t="s">
        <v>46</v>
      </c>
      <c r="J25" s="221" t="s">
        <v>59</v>
      </c>
      <c r="K25" s="221">
        <v>180</v>
      </c>
      <c r="L25" s="221" t="s">
        <v>35</v>
      </c>
      <c r="M25" s="221" t="s">
        <v>103</v>
      </c>
      <c r="N25" s="221" t="s">
        <v>52</v>
      </c>
      <c r="O25" s="221" t="s">
        <v>53</v>
      </c>
      <c r="P25" s="221" t="s">
        <v>41</v>
      </c>
      <c r="Q25" s="221" t="s">
        <v>42</v>
      </c>
      <c r="R25" s="221" t="s">
        <v>113</v>
      </c>
      <c r="S25" s="221">
        <v>6</v>
      </c>
      <c r="T25" s="221"/>
      <c r="U25" s="221"/>
      <c r="V25" s="221" t="s">
        <v>32</v>
      </c>
      <c r="W25" s="221">
        <v>5.0000000000000001E-3</v>
      </c>
      <c r="X25" s="221"/>
      <c r="Y25" s="221" t="s">
        <v>312</v>
      </c>
      <c r="Z25" s="221" t="s">
        <v>313</v>
      </c>
      <c r="AA25" s="221">
        <v>2</v>
      </c>
      <c r="AB25" s="221"/>
      <c r="AC25" s="221"/>
      <c r="AD25" s="221"/>
      <c r="AE25" s="221"/>
    </row>
    <row r="26" spans="1:31" ht="15" customHeight="1" x14ac:dyDescent="0.25">
      <c r="A26" s="221" t="s">
        <v>1116</v>
      </c>
      <c r="B26" s="221" t="s">
        <v>148</v>
      </c>
      <c r="C26" s="221">
        <v>0.128</v>
      </c>
      <c r="D26" s="221" t="s">
        <v>111</v>
      </c>
      <c r="E26" s="221">
        <v>10</v>
      </c>
      <c r="F26" s="221" t="s">
        <v>93</v>
      </c>
      <c r="G26" s="221"/>
      <c r="H26" s="221"/>
      <c r="I26" s="221" t="s">
        <v>46</v>
      </c>
      <c r="J26" s="221" t="s">
        <v>59</v>
      </c>
      <c r="K26" s="221">
        <v>900</v>
      </c>
      <c r="L26" s="221" t="s">
        <v>48</v>
      </c>
      <c r="M26" s="221" t="s">
        <v>102</v>
      </c>
      <c r="N26" s="221" t="s">
        <v>52</v>
      </c>
      <c r="O26" s="221" t="s">
        <v>53</v>
      </c>
      <c r="P26" s="221" t="s">
        <v>66</v>
      </c>
      <c r="Q26" s="221" t="s">
        <v>42</v>
      </c>
      <c r="R26" s="221" t="s">
        <v>113</v>
      </c>
      <c r="S26" s="221"/>
      <c r="T26" s="221"/>
      <c r="U26" s="221" t="s">
        <v>1117</v>
      </c>
      <c r="V26" s="221" t="s">
        <v>32</v>
      </c>
      <c r="W26" s="221"/>
      <c r="X26" s="221" t="s">
        <v>46</v>
      </c>
      <c r="Y26" s="221"/>
      <c r="Z26" s="221"/>
      <c r="AA26" s="221">
        <v>3</v>
      </c>
      <c r="AB26" s="221"/>
      <c r="AC26" s="221"/>
      <c r="AD26" s="221"/>
      <c r="AE26" s="221"/>
    </row>
    <row r="27" spans="1:31" ht="15" customHeight="1" x14ac:dyDescent="0.25">
      <c r="A27" s="221" t="s">
        <v>470</v>
      </c>
      <c r="B27" s="221" t="s">
        <v>148</v>
      </c>
      <c r="C27" s="221">
        <v>9.2999999999999999E-2</v>
      </c>
      <c r="D27" s="221" t="s">
        <v>111</v>
      </c>
      <c r="E27" s="221">
        <v>10</v>
      </c>
      <c r="F27" s="221" t="s">
        <v>93</v>
      </c>
      <c r="G27" s="221"/>
      <c r="H27" s="221"/>
      <c r="I27" s="221" t="s">
        <v>46</v>
      </c>
      <c r="J27" s="221" t="s">
        <v>59</v>
      </c>
      <c r="K27" s="221">
        <v>300</v>
      </c>
      <c r="L27" s="221" t="s">
        <v>34</v>
      </c>
      <c r="M27" s="221" t="s">
        <v>102</v>
      </c>
      <c r="N27" s="221" t="s">
        <v>52</v>
      </c>
      <c r="O27" s="221" t="s">
        <v>53</v>
      </c>
      <c r="P27" s="221" t="s">
        <v>66</v>
      </c>
      <c r="Q27" s="221" t="s">
        <v>42</v>
      </c>
      <c r="R27" s="221" t="s">
        <v>113</v>
      </c>
      <c r="S27" s="221">
        <v>6</v>
      </c>
      <c r="T27" s="221"/>
      <c r="U27" s="221"/>
      <c r="V27" s="221" t="s">
        <v>32</v>
      </c>
      <c r="W27" s="221">
        <v>0.01</v>
      </c>
      <c r="X27" s="221" t="s">
        <v>46</v>
      </c>
      <c r="Y27" s="221" t="s">
        <v>474</v>
      </c>
      <c r="Z27" s="221" t="s">
        <v>220</v>
      </c>
      <c r="AA27" s="221">
        <v>1</v>
      </c>
      <c r="AB27" s="221" t="s">
        <v>475</v>
      </c>
      <c r="AC27" s="221">
        <v>490</v>
      </c>
      <c r="AD27" s="221" t="s">
        <v>117</v>
      </c>
      <c r="AE27" s="221"/>
    </row>
    <row r="28" spans="1:31" ht="15" customHeight="1" x14ac:dyDescent="0.25">
      <c r="A28" s="221" t="s">
        <v>862</v>
      </c>
      <c r="B28" s="221" t="s">
        <v>148</v>
      </c>
      <c r="C28" s="221">
        <v>0.04</v>
      </c>
      <c r="D28" s="221" t="s">
        <v>822</v>
      </c>
      <c r="E28" s="221">
        <v>10</v>
      </c>
      <c r="F28" s="221" t="s">
        <v>93</v>
      </c>
      <c r="G28" s="221"/>
      <c r="H28" s="221"/>
      <c r="I28" s="221" t="s">
        <v>415</v>
      </c>
      <c r="J28" s="221" t="s">
        <v>823</v>
      </c>
      <c r="K28" s="221">
        <v>300</v>
      </c>
      <c r="L28" s="221" t="s">
        <v>856</v>
      </c>
      <c r="M28" s="221" t="s">
        <v>103</v>
      </c>
      <c r="N28" s="221" t="s">
        <v>852</v>
      </c>
      <c r="O28" s="221"/>
      <c r="P28" s="221" t="s">
        <v>824</v>
      </c>
      <c r="Q28" s="221"/>
      <c r="R28" s="221" t="s">
        <v>853</v>
      </c>
      <c r="S28" s="221"/>
      <c r="T28" s="221"/>
      <c r="U28" s="221"/>
      <c r="V28" s="221" t="s">
        <v>826</v>
      </c>
      <c r="W28" s="221" t="s">
        <v>397</v>
      </c>
      <c r="X28" s="221" t="s">
        <v>415</v>
      </c>
      <c r="Y28" s="221" t="s">
        <v>854</v>
      </c>
      <c r="Z28" s="221" t="s">
        <v>855</v>
      </c>
      <c r="AA28" s="221">
        <v>2</v>
      </c>
      <c r="AB28" s="221" t="s">
        <v>829</v>
      </c>
      <c r="AC28" s="221">
        <v>400</v>
      </c>
      <c r="AD28" s="221" t="s">
        <v>830</v>
      </c>
      <c r="AE28" s="221"/>
    </row>
    <row r="29" spans="1:31" ht="15" customHeight="1" x14ac:dyDescent="0.25">
      <c r="A29" s="221" t="s">
        <v>280</v>
      </c>
      <c r="B29" s="221" t="s">
        <v>148</v>
      </c>
      <c r="C29" s="221">
        <v>5.3999999999999999E-2</v>
      </c>
      <c r="D29" s="221" t="s">
        <v>111</v>
      </c>
      <c r="E29" s="221">
        <v>10</v>
      </c>
      <c r="F29" s="221" t="s">
        <v>93</v>
      </c>
      <c r="G29" s="221"/>
      <c r="H29" s="221"/>
      <c r="I29" s="221" t="s">
        <v>46</v>
      </c>
      <c r="J29" s="221" t="s">
        <v>59</v>
      </c>
      <c r="K29" s="221">
        <v>120</v>
      </c>
      <c r="L29" s="221" t="s">
        <v>48</v>
      </c>
      <c r="M29" s="221" t="s">
        <v>103</v>
      </c>
      <c r="N29" s="221" t="s">
        <v>52</v>
      </c>
      <c r="O29" s="221" t="s">
        <v>53</v>
      </c>
      <c r="P29" s="221" t="s">
        <v>41</v>
      </c>
      <c r="Q29" s="221" t="s">
        <v>42</v>
      </c>
      <c r="R29" s="221" t="s">
        <v>113</v>
      </c>
      <c r="S29" s="221">
        <v>-4.0000000000000001E-3</v>
      </c>
      <c r="T29" s="221"/>
      <c r="U29" s="221" t="s">
        <v>235</v>
      </c>
      <c r="V29" s="221" t="s">
        <v>32</v>
      </c>
      <c r="W29" s="221">
        <v>3.0000000000000001E-3</v>
      </c>
      <c r="X29" s="221" t="s">
        <v>46</v>
      </c>
      <c r="Y29" s="221" t="s">
        <v>230</v>
      </c>
      <c r="Z29" s="221" t="s">
        <v>228</v>
      </c>
      <c r="AA29" s="221">
        <v>2</v>
      </c>
      <c r="AB29" s="221" t="s">
        <v>127</v>
      </c>
      <c r="AC29" s="221">
        <v>297</v>
      </c>
      <c r="AD29" s="221" t="s">
        <v>116</v>
      </c>
      <c r="AE29" s="221"/>
    </row>
    <row r="30" spans="1:31" ht="15" customHeight="1" x14ac:dyDescent="0.25">
      <c r="A30" s="221" t="s">
        <v>180</v>
      </c>
      <c r="B30" s="221" t="s">
        <v>148</v>
      </c>
      <c r="C30" s="224">
        <v>7.4333333333333335E-2</v>
      </c>
      <c r="D30" s="221" t="s">
        <v>109</v>
      </c>
      <c r="E30" s="221">
        <v>10</v>
      </c>
      <c r="F30" s="221" t="s">
        <v>93</v>
      </c>
      <c r="G30" s="221"/>
      <c r="H30" s="221"/>
      <c r="I30" s="221" t="s">
        <v>46</v>
      </c>
      <c r="J30" s="221" t="s">
        <v>59</v>
      </c>
      <c r="K30" s="221">
        <v>15</v>
      </c>
      <c r="L30" s="221" t="s">
        <v>71</v>
      </c>
      <c r="M30" s="221" t="s">
        <v>102</v>
      </c>
      <c r="N30" s="221" t="s">
        <v>52</v>
      </c>
      <c r="O30" s="221" t="s">
        <v>53</v>
      </c>
      <c r="P30" s="221" t="s">
        <v>66</v>
      </c>
      <c r="Q30" s="221" t="s">
        <v>42</v>
      </c>
      <c r="R30" s="221" t="s">
        <v>100</v>
      </c>
      <c r="S30" s="221">
        <v>2</v>
      </c>
      <c r="T30" s="221">
        <v>15</v>
      </c>
      <c r="U30" s="221" t="s">
        <v>165</v>
      </c>
      <c r="V30" s="221" t="s">
        <v>32</v>
      </c>
      <c r="W30" s="221" t="s">
        <v>166</v>
      </c>
      <c r="X30" s="221" t="s">
        <v>46</v>
      </c>
      <c r="Y30" s="221" t="s">
        <v>175</v>
      </c>
      <c r="Z30" s="221" t="s">
        <v>168</v>
      </c>
      <c r="AA30" s="221">
        <v>2</v>
      </c>
      <c r="AB30" s="221" t="s">
        <v>169</v>
      </c>
      <c r="AC30" s="221">
        <v>570</v>
      </c>
      <c r="AD30" s="221" t="s">
        <v>116</v>
      </c>
      <c r="AE30" s="221"/>
    </row>
    <row r="31" spans="1:31" ht="15" customHeight="1" x14ac:dyDescent="0.25">
      <c r="A31" s="221" t="s">
        <v>1216</v>
      </c>
      <c r="B31" s="221" t="s">
        <v>148</v>
      </c>
      <c r="C31" s="221">
        <v>0.11600000000000001</v>
      </c>
      <c r="D31" s="221" t="s">
        <v>110</v>
      </c>
      <c r="E31" s="221">
        <v>10</v>
      </c>
      <c r="F31" s="221" t="s">
        <v>93</v>
      </c>
      <c r="G31" s="221"/>
      <c r="H31" s="221"/>
      <c r="I31" s="221" t="s">
        <v>32</v>
      </c>
      <c r="J31" s="221" t="s">
        <v>59</v>
      </c>
      <c r="K31" s="221">
        <v>600</v>
      </c>
      <c r="L31" s="221" t="s">
        <v>35</v>
      </c>
      <c r="M31" s="221" t="s">
        <v>102</v>
      </c>
      <c r="N31" s="221" t="s">
        <v>52</v>
      </c>
      <c r="O31" s="221" t="s">
        <v>85</v>
      </c>
      <c r="P31" s="221" t="s">
        <v>66</v>
      </c>
      <c r="Q31" s="221" t="s">
        <v>42</v>
      </c>
      <c r="R31" s="221" t="s">
        <v>113</v>
      </c>
      <c r="S31" s="221">
        <v>-5.3999999999999999E-2</v>
      </c>
      <c r="T31" s="221">
        <v>0.04</v>
      </c>
      <c r="U31" s="221" t="s">
        <v>1245</v>
      </c>
      <c r="V31" s="221" t="s">
        <v>32</v>
      </c>
      <c r="W31" s="221">
        <v>1E-3</v>
      </c>
      <c r="X31" s="221" t="s">
        <v>32</v>
      </c>
      <c r="Y31" s="221" t="s">
        <v>1221</v>
      </c>
      <c r="Z31" s="221" t="s">
        <v>1222</v>
      </c>
      <c r="AA31" s="221">
        <v>5</v>
      </c>
      <c r="AB31" s="221" t="s">
        <v>216</v>
      </c>
      <c r="AC31" s="221">
        <v>842</v>
      </c>
      <c r="AD31" s="221" t="s">
        <v>116</v>
      </c>
      <c r="AE31" s="221"/>
    </row>
    <row r="32" spans="1:31" ht="15" customHeight="1" x14ac:dyDescent="0.25">
      <c r="A32" s="221" t="s">
        <v>288</v>
      </c>
      <c r="B32" s="221" t="s">
        <v>148</v>
      </c>
      <c r="C32" s="221">
        <v>0.13</v>
      </c>
      <c r="D32" s="221" t="s">
        <v>111</v>
      </c>
      <c r="E32" s="221">
        <v>10</v>
      </c>
      <c r="F32" s="221" t="s">
        <v>93</v>
      </c>
      <c r="G32" s="221"/>
      <c r="H32" s="221"/>
      <c r="I32" s="221" t="s">
        <v>46</v>
      </c>
      <c r="J32" s="221" t="s">
        <v>59</v>
      </c>
      <c r="K32" s="221">
        <v>60</v>
      </c>
      <c r="L32" s="221" t="s">
        <v>48</v>
      </c>
      <c r="M32" s="221" t="s">
        <v>102</v>
      </c>
      <c r="N32" s="221" t="s">
        <v>52</v>
      </c>
      <c r="O32" s="221" t="s">
        <v>53</v>
      </c>
      <c r="P32" s="221" t="s">
        <v>66</v>
      </c>
      <c r="Q32" s="221" t="s">
        <v>42</v>
      </c>
      <c r="R32" s="221" t="s">
        <v>113</v>
      </c>
      <c r="S32" s="221"/>
      <c r="T32" s="221"/>
      <c r="U32" s="221"/>
      <c r="V32" s="221" t="s">
        <v>32</v>
      </c>
      <c r="W32" s="221" t="s">
        <v>281</v>
      </c>
      <c r="X32" s="221" t="s">
        <v>46</v>
      </c>
      <c r="Y32" s="221"/>
      <c r="Z32" s="221"/>
      <c r="AA32" s="221">
        <v>5</v>
      </c>
      <c r="AB32" s="221"/>
      <c r="AC32" s="221" t="s">
        <v>282</v>
      </c>
      <c r="AD32" s="221" t="s">
        <v>116</v>
      </c>
      <c r="AE32" s="221"/>
    </row>
    <row r="33" spans="1:31" ht="15" customHeight="1" x14ac:dyDescent="0.25">
      <c r="A33" s="221" t="s">
        <v>463</v>
      </c>
      <c r="B33" s="221" t="s">
        <v>148</v>
      </c>
      <c r="C33" s="221"/>
      <c r="D33" s="221"/>
      <c r="E33" s="221">
        <v>15</v>
      </c>
      <c r="F33" s="221" t="s">
        <v>92</v>
      </c>
      <c r="G33" s="221" t="s">
        <v>95</v>
      </c>
      <c r="H33" s="221" t="s">
        <v>98</v>
      </c>
      <c r="I33" s="221" t="s">
        <v>46</v>
      </c>
      <c r="J33" s="221" t="s">
        <v>59</v>
      </c>
      <c r="K33" s="221">
        <v>60</v>
      </c>
      <c r="L33" s="221" t="s">
        <v>457</v>
      </c>
      <c r="M33" s="221" t="s">
        <v>103</v>
      </c>
      <c r="N33" s="221" t="s">
        <v>39</v>
      </c>
      <c r="O33" s="221" t="s">
        <v>65</v>
      </c>
      <c r="P33" s="221" t="s">
        <v>41</v>
      </c>
      <c r="Q33" s="221"/>
      <c r="R33" s="221" t="s">
        <v>113</v>
      </c>
      <c r="S33" s="221"/>
      <c r="T33" s="221"/>
      <c r="U33" s="221"/>
      <c r="V33" s="221" t="s">
        <v>32</v>
      </c>
      <c r="W33" s="221">
        <v>0.01</v>
      </c>
      <c r="X33" s="221" t="s">
        <v>46</v>
      </c>
      <c r="Y33" s="221" t="s">
        <v>458</v>
      </c>
      <c r="Z33" s="221" t="s">
        <v>459</v>
      </c>
      <c r="AA33" s="221">
        <v>3</v>
      </c>
      <c r="AB33" s="221"/>
      <c r="AC33" s="221">
        <v>254</v>
      </c>
      <c r="AD33" s="221" t="s">
        <v>116</v>
      </c>
      <c r="AE33" s="221"/>
    </row>
    <row r="34" spans="1:31" ht="15" customHeight="1" x14ac:dyDescent="0.25">
      <c r="A34" s="221" t="s">
        <v>777</v>
      </c>
      <c r="B34" s="221" t="s">
        <v>148</v>
      </c>
      <c r="C34" s="221">
        <v>0.10199999999999999</v>
      </c>
      <c r="D34" s="221" t="s">
        <v>111</v>
      </c>
      <c r="E34" s="221">
        <v>10</v>
      </c>
      <c r="F34" s="221" t="s">
        <v>93</v>
      </c>
      <c r="G34" s="221"/>
      <c r="H34" s="221"/>
      <c r="I34" s="221" t="s">
        <v>46</v>
      </c>
      <c r="J34" s="221" t="s">
        <v>59</v>
      </c>
      <c r="K34" s="221">
        <v>900</v>
      </c>
      <c r="L34" s="221" t="s">
        <v>48</v>
      </c>
      <c r="M34" s="221" t="s">
        <v>102</v>
      </c>
      <c r="N34" s="221" t="s">
        <v>52</v>
      </c>
      <c r="O34" s="221" t="s">
        <v>53</v>
      </c>
      <c r="P34" s="221" t="s">
        <v>66</v>
      </c>
      <c r="Q34" s="221" t="s">
        <v>42</v>
      </c>
      <c r="R34" s="221" t="s">
        <v>113</v>
      </c>
      <c r="S34" s="221"/>
      <c r="T34" s="221"/>
      <c r="U34" s="221"/>
      <c r="V34" s="221" t="s">
        <v>32</v>
      </c>
      <c r="W34" s="221">
        <v>5.0000000000000001E-3</v>
      </c>
      <c r="X34" s="221" t="s">
        <v>46</v>
      </c>
      <c r="Y34" s="221" t="s">
        <v>781</v>
      </c>
      <c r="Z34" s="221" t="s">
        <v>220</v>
      </c>
      <c r="AA34" s="221">
        <v>5</v>
      </c>
      <c r="AB34" s="221" t="s">
        <v>782</v>
      </c>
      <c r="AC34" s="221">
        <v>500</v>
      </c>
      <c r="AD34" s="221" t="s">
        <v>116</v>
      </c>
      <c r="AE34" s="221"/>
    </row>
    <row r="35" spans="1:31" ht="15" customHeight="1" x14ac:dyDescent="0.25">
      <c r="A35" s="221" t="s">
        <v>439</v>
      </c>
      <c r="B35" s="221" t="s">
        <v>148</v>
      </c>
      <c r="C35" s="221">
        <v>0.11</v>
      </c>
      <c r="D35" s="221"/>
      <c r="E35" s="221">
        <v>10</v>
      </c>
      <c r="F35" s="221" t="s">
        <v>93</v>
      </c>
      <c r="G35" s="221"/>
      <c r="H35" s="221"/>
      <c r="I35" s="221"/>
      <c r="J35" s="221"/>
      <c r="K35" s="221">
        <v>60</v>
      </c>
      <c r="L35" s="221" t="s">
        <v>433</v>
      </c>
      <c r="M35" s="221" t="s">
        <v>102</v>
      </c>
      <c r="N35" s="221" t="s">
        <v>52</v>
      </c>
      <c r="O35" s="221" t="s">
        <v>53</v>
      </c>
      <c r="P35" s="221" t="s">
        <v>66</v>
      </c>
      <c r="Q35" s="221" t="s">
        <v>42</v>
      </c>
      <c r="R35" s="221" t="s">
        <v>113</v>
      </c>
      <c r="S35" s="221"/>
      <c r="T35" s="221"/>
      <c r="U35" s="221" t="s">
        <v>165</v>
      </c>
      <c r="V35" s="221" t="s">
        <v>32</v>
      </c>
      <c r="W35" s="221">
        <v>0.01</v>
      </c>
      <c r="X35" s="221" t="s">
        <v>46</v>
      </c>
      <c r="Y35" s="221" t="s">
        <v>434</v>
      </c>
      <c r="Z35" s="221" t="s">
        <v>435</v>
      </c>
      <c r="AA35" s="221">
        <v>5</v>
      </c>
      <c r="AB35" s="221" t="s">
        <v>436</v>
      </c>
      <c r="AC35" s="221">
        <v>192</v>
      </c>
      <c r="AD35" s="221" t="s">
        <v>437</v>
      </c>
      <c r="AE35" s="221"/>
    </row>
    <row r="36" spans="1:31" ht="15" customHeight="1" x14ac:dyDescent="0.25">
      <c r="A36" s="221" t="s">
        <v>899</v>
      </c>
      <c r="B36" s="221" t="s">
        <v>148</v>
      </c>
      <c r="C36" s="221">
        <v>0.1</v>
      </c>
      <c r="D36" s="221" t="s">
        <v>900</v>
      </c>
      <c r="E36" s="221">
        <v>10</v>
      </c>
      <c r="F36" s="221" t="s">
        <v>901</v>
      </c>
      <c r="G36" s="221"/>
      <c r="H36" s="221"/>
      <c r="I36" s="221" t="s">
        <v>902</v>
      </c>
      <c r="J36" s="221" t="s">
        <v>59</v>
      </c>
      <c r="K36" s="221">
        <v>300</v>
      </c>
      <c r="L36" s="221" t="s">
        <v>903</v>
      </c>
      <c r="M36" s="221" t="s">
        <v>103</v>
      </c>
      <c r="N36" s="221" t="s">
        <v>52</v>
      </c>
      <c r="O36" s="221" t="s">
        <v>904</v>
      </c>
      <c r="P36" s="221" t="s">
        <v>824</v>
      </c>
      <c r="Q36" s="221" t="s">
        <v>42</v>
      </c>
      <c r="R36" s="221" t="s">
        <v>113</v>
      </c>
      <c r="S36" s="221"/>
      <c r="T36" s="221"/>
      <c r="U36" s="221"/>
      <c r="V36" s="221" t="s">
        <v>905</v>
      </c>
      <c r="W36" s="221">
        <v>0.01</v>
      </c>
      <c r="X36" s="221" t="s">
        <v>906</v>
      </c>
      <c r="Y36" s="221" t="s">
        <v>907</v>
      </c>
      <c r="Z36" s="221" t="s">
        <v>908</v>
      </c>
      <c r="AA36" s="221">
        <v>5</v>
      </c>
      <c r="AB36" s="221" t="s">
        <v>909</v>
      </c>
      <c r="AC36" s="221">
        <v>309</v>
      </c>
      <c r="AD36" s="221"/>
      <c r="AE36" s="221"/>
    </row>
    <row r="37" spans="1:31" ht="15" customHeight="1" x14ac:dyDescent="0.25">
      <c r="A37" s="221" t="s">
        <v>920</v>
      </c>
      <c r="B37" s="221" t="s">
        <v>148</v>
      </c>
      <c r="C37" s="222">
        <v>7.4999999999999997E-2</v>
      </c>
      <c r="D37" s="221" t="s">
        <v>110</v>
      </c>
      <c r="E37" s="222">
        <v>15</v>
      </c>
      <c r="F37" s="221" t="s">
        <v>915</v>
      </c>
      <c r="G37" s="221"/>
      <c r="H37" s="221"/>
      <c r="I37" s="221" t="s">
        <v>46</v>
      </c>
      <c r="J37" s="221" t="s">
        <v>59</v>
      </c>
      <c r="K37" s="221" t="s">
        <v>916</v>
      </c>
      <c r="L37" s="221" t="s">
        <v>48</v>
      </c>
      <c r="M37" s="221" t="s">
        <v>103</v>
      </c>
      <c r="N37" s="221" t="s">
        <v>52</v>
      </c>
      <c r="O37" s="221" t="s">
        <v>53</v>
      </c>
      <c r="P37" s="221" t="s">
        <v>41</v>
      </c>
      <c r="Q37" s="221" t="s">
        <v>42</v>
      </c>
      <c r="R37" s="221" t="s">
        <v>100</v>
      </c>
      <c r="S37" s="221">
        <v>6</v>
      </c>
      <c r="T37" s="221"/>
      <c r="U37" s="221" t="s">
        <v>917</v>
      </c>
      <c r="V37" s="221" t="s">
        <v>32</v>
      </c>
      <c r="W37" s="221">
        <v>0.01</v>
      </c>
      <c r="X37" s="221" t="s">
        <v>46</v>
      </c>
      <c r="Y37" s="221" t="s">
        <v>918</v>
      </c>
      <c r="Z37" s="221" t="s">
        <v>919</v>
      </c>
      <c r="AA37" s="221">
        <v>2</v>
      </c>
      <c r="AB37" s="221" t="s">
        <v>216</v>
      </c>
      <c r="AC37" s="222">
        <v>530</v>
      </c>
      <c r="AD37" s="221" t="s">
        <v>116</v>
      </c>
      <c r="AE37" s="221"/>
    </row>
    <row r="38" spans="1:31" ht="15" customHeight="1" x14ac:dyDescent="0.25">
      <c r="A38" s="221" t="s">
        <v>480</v>
      </c>
      <c r="B38" s="221" t="s">
        <v>148</v>
      </c>
      <c r="C38" s="221">
        <v>0.12</v>
      </c>
      <c r="D38" s="221" t="s">
        <v>111</v>
      </c>
      <c r="E38" s="221">
        <v>10</v>
      </c>
      <c r="F38" s="221" t="s">
        <v>93</v>
      </c>
      <c r="G38" s="221"/>
      <c r="H38" s="221"/>
      <c r="I38" s="221" t="s">
        <v>46</v>
      </c>
      <c r="J38" s="221" t="s">
        <v>59</v>
      </c>
      <c r="K38" s="221">
        <v>120</v>
      </c>
      <c r="L38" s="221" t="s">
        <v>34</v>
      </c>
      <c r="M38" s="221" t="s">
        <v>102</v>
      </c>
      <c r="N38" s="221" t="s">
        <v>52</v>
      </c>
      <c r="O38" s="221" t="s">
        <v>53</v>
      </c>
      <c r="P38" s="221" t="s">
        <v>66</v>
      </c>
      <c r="Q38" s="221" t="s">
        <v>42</v>
      </c>
      <c r="R38" s="221" t="s">
        <v>113</v>
      </c>
      <c r="S38" s="221"/>
      <c r="T38" s="221"/>
      <c r="U38" s="221"/>
      <c r="V38" s="221" t="s">
        <v>32</v>
      </c>
      <c r="W38" s="221">
        <v>0.01</v>
      </c>
      <c r="X38" s="221" t="s">
        <v>32</v>
      </c>
      <c r="Y38" s="221" t="s">
        <v>481</v>
      </c>
      <c r="Z38" s="221" t="s">
        <v>220</v>
      </c>
      <c r="AA38" s="221">
        <v>5</v>
      </c>
      <c r="AB38" s="221" t="s">
        <v>482</v>
      </c>
      <c r="AC38" s="221">
        <v>370</v>
      </c>
      <c r="AD38" s="221"/>
      <c r="AE38" s="221"/>
    </row>
    <row r="39" spans="1:31" ht="15" customHeight="1" x14ac:dyDescent="0.25">
      <c r="A39" s="221" t="s">
        <v>575</v>
      </c>
      <c r="B39" s="221" t="s">
        <v>148</v>
      </c>
      <c r="C39" s="221"/>
      <c r="D39" s="221"/>
      <c r="E39" s="221">
        <v>10</v>
      </c>
      <c r="F39" s="221" t="s">
        <v>93</v>
      </c>
      <c r="G39" s="221"/>
      <c r="H39" s="221"/>
      <c r="I39" s="221" t="s">
        <v>46</v>
      </c>
      <c r="J39" s="221" t="s">
        <v>70</v>
      </c>
      <c r="K39" s="221">
        <v>300</v>
      </c>
      <c r="L39" s="221" t="s">
        <v>48</v>
      </c>
      <c r="M39" s="221" t="s">
        <v>103</v>
      </c>
      <c r="N39" s="221" t="s">
        <v>52</v>
      </c>
      <c r="O39" s="221" t="s">
        <v>53</v>
      </c>
      <c r="P39" s="221" t="s">
        <v>41</v>
      </c>
      <c r="Q39" s="221" t="s">
        <v>42</v>
      </c>
      <c r="R39" s="221" t="s">
        <v>100</v>
      </c>
      <c r="S39" s="221"/>
      <c r="T39" s="221"/>
      <c r="U39" s="221"/>
      <c r="V39" s="221" t="s">
        <v>46</v>
      </c>
      <c r="W39" s="221"/>
      <c r="X39" s="221" t="s">
        <v>32</v>
      </c>
      <c r="Y39" s="221" t="s">
        <v>554</v>
      </c>
      <c r="Z39" s="221" t="s">
        <v>555</v>
      </c>
      <c r="AA39" s="225">
        <v>44597</v>
      </c>
      <c r="AB39" s="221" t="s">
        <v>556</v>
      </c>
      <c r="AC39" s="221">
        <v>350</v>
      </c>
      <c r="AD39" s="221" t="s">
        <v>116</v>
      </c>
      <c r="AE39" s="221"/>
    </row>
    <row r="40" spans="1:31" ht="15" customHeight="1" x14ac:dyDescent="0.25">
      <c r="A40" s="221" t="s">
        <v>575</v>
      </c>
      <c r="B40" s="221" t="s">
        <v>148</v>
      </c>
      <c r="C40" s="221">
        <v>200</v>
      </c>
      <c r="D40" s="221" t="s">
        <v>108</v>
      </c>
      <c r="E40" s="221">
        <v>10</v>
      </c>
      <c r="F40" s="221" t="s">
        <v>93</v>
      </c>
      <c r="G40" s="221"/>
      <c r="H40" s="221"/>
      <c r="I40" s="221" t="s">
        <v>46</v>
      </c>
      <c r="J40" s="221" t="s">
        <v>70</v>
      </c>
      <c r="K40" s="221">
        <v>300</v>
      </c>
      <c r="L40" s="221" t="s">
        <v>34</v>
      </c>
      <c r="M40" s="221" t="s">
        <v>102</v>
      </c>
      <c r="N40" s="221" t="s">
        <v>52</v>
      </c>
      <c r="O40" s="221" t="s">
        <v>53</v>
      </c>
      <c r="P40" s="221" t="s">
        <v>66</v>
      </c>
      <c r="Q40" s="221" t="s">
        <v>42</v>
      </c>
      <c r="R40" s="221" t="s">
        <v>113</v>
      </c>
      <c r="S40" s="221">
        <v>0</v>
      </c>
      <c r="T40" s="221"/>
      <c r="U40" s="221" t="s">
        <v>165</v>
      </c>
      <c r="V40" s="221" t="s">
        <v>32</v>
      </c>
      <c r="W40" s="221"/>
      <c r="X40" s="221" t="s">
        <v>46</v>
      </c>
      <c r="Y40" s="221" t="s">
        <v>557</v>
      </c>
      <c r="Z40" s="221" t="s">
        <v>558</v>
      </c>
      <c r="AA40" s="221">
        <v>5</v>
      </c>
      <c r="AB40" s="221" t="s">
        <v>482</v>
      </c>
      <c r="AC40" s="221">
        <v>80</v>
      </c>
      <c r="AD40" s="221" t="s">
        <v>116</v>
      </c>
      <c r="AE40" s="221"/>
    </row>
    <row r="41" spans="1:31" ht="15" customHeight="1" x14ac:dyDescent="0.25">
      <c r="A41" s="221" t="s">
        <v>1247</v>
      </c>
      <c r="B41" s="221" t="s">
        <v>148</v>
      </c>
      <c r="C41" s="221">
        <v>0.12</v>
      </c>
      <c r="D41" s="221" t="s">
        <v>110</v>
      </c>
      <c r="E41" s="221">
        <v>10</v>
      </c>
      <c r="F41" s="221" t="s">
        <v>93</v>
      </c>
      <c r="G41" s="221"/>
      <c r="H41" s="221"/>
      <c r="I41" s="221" t="s">
        <v>46</v>
      </c>
      <c r="J41" s="221" t="s">
        <v>59</v>
      </c>
      <c r="K41" s="221">
        <v>60</v>
      </c>
      <c r="L41" s="221" t="s">
        <v>34</v>
      </c>
      <c r="M41" s="221" t="s">
        <v>102</v>
      </c>
      <c r="N41" s="221" t="s">
        <v>52</v>
      </c>
      <c r="O41" s="221" t="s">
        <v>53</v>
      </c>
      <c r="P41" s="221" t="s">
        <v>66</v>
      </c>
      <c r="Q41" s="221" t="s">
        <v>42</v>
      </c>
      <c r="R41" s="221" t="s">
        <v>113</v>
      </c>
      <c r="S41" s="221">
        <v>0</v>
      </c>
      <c r="T41" s="221"/>
      <c r="U41" s="221" t="s">
        <v>917</v>
      </c>
      <c r="V41" s="221" t="s">
        <v>32</v>
      </c>
      <c r="W41" s="221">
        <v>0.01</v>
      </c>
      <c r="X41" s="221" t="s">
        <v>46</v>
      </c>
      <c r="Y41" s="221" t="s">
        <v>295</v>
      </c>
      <c r="Z41" s="221" t="s">
        <v>718</v>
      </c>
      <c r="AA41" s="221">
        <v>5</v>
      </c>
      <c r="AB41" s="221" t="s">
        <v>526</v>
      </c>
      <c r="AC41" s="221">
        <v>425</v>
      </c>
      <c r="AD41" s="221" t="s">
        <v>117</v>
      </c>
      <c r="AE41" s="221"/>
    </row>
    <row r="42" spans="1:31" ht="15" customHeight="1" x14ac:dyDescent="0.25">
      <c r="A42" s="221" t="s">
        <v>338</v>
      </c>
      <c r="B42" s="221" t="s">
        <v>148</v>
      </c>
      <c r="C42" s="221">
        <v>6.7000000000000004E-2</v>
      </c>
      <c r="D42" s="221" t="s">
        <v>111</v>
      </c>
      <c r="E42" s="221">
        <v>10</v>
      </c>
      <c r="F42" s="221" t="s">
        <v>96</v>
      </c>
      <c r="G42" s="221"/>
      <c r="H42" s="221"/>
      <c r="I42" s="221" t="s">
        <v>32</v>
      </c>
      <c r="J42" s="221" t="s">
        <v>59</v>
      </c>
      <c r="K42" s="221">
        <v>3</v>
      </c>
      <c r="L42" s="221" t="s">
        <v>339</v>
      </c>
      <c r="M42" s="221" t="s">
        <v>103</v>
      </c>
      <c r="N42" s="221" t="s">
        <v>52</v>
      </c>
      <c r="O42" s="221" t="s">
        <v>53</v>
      </c>
      <c r="P42" s="221" t="s">
        <v>41</v>
      </c>
      <c r="Q42" s="221" t="s">
        <v>42</v>
      </c>
      <c r="R42" s="221" t="s">
        <v>113</v>
      </c>
      <c r="S42" s="221">
        <v>0</v>
      </c>
      <c r="T42" s="221"/>
      <c r="U42" s="221" t="s">
        <v>165</v>
      </c>
      <c r="V42" s="221" t="s">
        <v>32</v>
      </c>
      <c r="W42" s="221"/>
      <c r="X42" s="221"/>
      <c r="Y42" s="221" t="s">
        <v>230</v>
      </c>
      <c r="Z42" s="221" t="s">
        <v>340</v>
      </c>
      <c r="AA42" s="221">
        <v>1</v>
      </c>
      <c r="AB42" s="221" t="s">
        <v>216</v>
      </c>
      <c r="AC42" s="221">
        <v>523</v>
      </c>
      <c r="AD42" s="221" t="s">
        <v>116</v>
      </c>
      <c r="AE42" s="221"/>
    </row>
    <row r="43" spans="1:31" ht="15" customHeight="1" x14ac:dyDescent="0.25">
      <c r="A43" s="221" t="s">
        <v>289</v>
      </c>
      <c r="B43" s="221" t="s">
        <v>148</v>
      </c>
      <c r="C43" s="221">
        <v>8.1499999999999989E-2</v>
      </c>
      <c r="D43" s="221" t="s">
        <v>290</v>
      </c>
      <c r="E43" s="221">
        <v>10</v>
      </c>
      <c r="F43" s="221" t="s">
        <v>93</v>
      </c>
      <c r="G43" s="221"/>
      <c r="H43" s="221"/>
      <c r="I43" s="221" t="s">
        <v>32</v>
      </c>
      <c r="J43" s="221" t="s">
        <v>59</v>
      </c>
      <c r="K43" s="221">
        <v>360</v>
      </c>
      <c r="L43" s="221" t="s">
        <v>35</v>
      </c>
      <c r="M43" s="221" t="s">
        <v>102</v>
      </c>
      <c r="N43" s="221" t="s">
        <v>52</v>
      </c>
      <c r="O43" s="221" t="s">
        <v>53</v>
      </c>
      <c r="P43" s="221" t="s">
        <v>66</v>
      </c>
      <c r="Q43" s="221" t="s">
        <v>42</v>
      </c>
      <c r="R43" s="221" t="s">
        <v>113</v>
      </c>
      <c r="S43" s="221"/>
      <c r="T43" s="221"/>
      <c r="U43" s="221"/>
      <c r="V43" s="221" t="s">
        <v>32</v>
      </c>
      <c r="W43" s="221">
        <v>5.0000000000000001E-3</v>
      </c>
      <c r="X43" s="221" t="s">
        <v>46</v>
      </c>
      <c r="Y43" s="221" t="s">
        <v>296</v>
      </c>
      <c r="Z43" s="221"/>
      <c r="AA43" s="221">
        <v>1</v>
      </c>
      <c r="AB43" s="221" t="s">
        <v>127</v>
      </c>
      <c r="AC43" s="221"/>
      <c r="AD43" s="221" t="s">
        <v>117</v>
      </c>
      <c r="AE43" s="221"/>
    </row>
    <row r="44" spans="1:31" ht="15" customHeight="1" x14ac:dyDescent="0.25">
      <c r="A44" s="221" t="s">
        <v>808</v>
      </c>
      <c r="B44" s="221" t="s">
        <v>148</v>
      </c>
      <c r="C44" s="221">
        <v>0.214</v>
      </c>
      <c r="D44" s="221" t="s">
        <v>111</v>
      </c>
      <c r="E44" s="221">
        <v>10</v>
      </c>
      <c r="F44" s="221" t="s">
        <v>93</v>
      </c>
      <c r="G44" s="221"/>
      <c r="H44" s="221"/>
      <c r="I44" s="221" t="s">
        <v>46</v>
      </c>
      <c r="J44" s="221" t="s">
        <v>59</v>
      </c>
      <c r="K44" s="221">
        <v>315</v>
      </c>
      <c r="L44" s="221" t="s">
        <v>48</v>
      </c>
      <c r="M44" s="221" t="s">
        <v>103</v>
      </c>
      <c r="N44" s="221" t="s">
        <v>39</v>
      </c>
      <c r="O44" s="221" t="s">
        <v>803</v>
      </c>
      <c r="P44" s="221" t="s">
        <v>41</v>
      </c>
      <c r="Q44" s="221" t="s">
        <v>42</v>
      </c>
      <c r="R44" s="221" t="s">
        <v>113</v>
      </c>
      <c r="S44" s="221">
        <v>0</v>
      </c>
      <c r="T44" s="221">
        <v>-0.76</v>
      </c>
      <c r="U44" s="221" t="s">
        <v>664</v>
      </c>
      <c r="V44" s="221" t="s">
        <v>32</v>
      </c>
      <c r="W44" s="221">
        <v>0.01</v>
      </c>
      <c r="X44" s="221" t="s">
        <v>32</v>
      </c>
      <c r="Y44" s="221" t="s">
        <v>804</v>
      </c>
      <c r="Z44" s="221" t="s">
        <v>801</v>
      </c>
      <c r="AA44" s="221">
        <v>1</v>
      </c>
      <c r="AB44" s="221" t="s">
        <v>805</v>
      </c>
      <c r="AC44" s="221">
        <v>665</v>
      </c>
      <c r="AD44" s="221" t="s">
        <v>116</v>
      </c>
      <c r="AE44" s="221"/>
    </row>
    <row r="45" spans="1:31" ht="15" customHeight="1" x14ac:dyDescent="0.25">
      <c r="A45" s="221" t="s">
        <v>808</v>
      </c>
      <c r="B45" s="221" t="s">
        <v>148</v>
      </c>
      <c r="C45" s="224">
        <v>7.6914285714285713E-2</v>
      </c>
      <c r="D45" s="221" t="s">
        <v>111</v>
      </c>
      <c r="E45" s="221">
        <v>10</v>
      </c>
      <c r="F45" s="221" t="s">
        <v>93</v>
      </c>
      <c r="G45" s="221"/>
      <c r="H45" s="221"/>
      <c r="I45" s="221" t="s">
        <v>46</v>
      </c>
      <c r="J45" s="221" t="s">
        <v>59</v>
      </c>
      <c r="K45" s="221">
        <v>300</v>
      </c>
      <c r="L45" s="221" t="s">
        <v>48</v>
      </c>
      <c r="M45" s="221" t="s">
        <v>102</v>
      </c>
      <c r="N45" s="221" t="s">
        <v>39</v>
      </c>
      <c r="O45" s="221" t="s">
        <v>85</v>
      </c>
      <c r="P45" s="221" t="s">
        <v>66</v>
      </c>
      <c r="Q45" s="221" t="s">
        <v>42</v>
      </c>
      <c r="R45" s="221" t="s">
        <v>113</v>
      </c>
      <c r="S45" s="221">
        <v>0.11</v>
      </c>
      <c r="T45" s="221">
        <v>1.83</v>
      </c>
      <c r="U45" s="221" t="s">
        <v>664</v>
      </c>
      <c r="V45" s="221" t="s">
        <v>32</v>
      </c>
      <c r="W45" s="221">
        <v>5.0000000000000001E-3</v>
      </c>
      <c r="X45" s="221" t="s">
        <v>32</v>
      </c>
      <c r="Y45" s="221" t="s">
        <v>788</v>
      </c>
      <c r="Z45" s="221" t="s">
        <v>789</v>
      </c>
      <c r="AA45" s="221">
        <v>5</v>
      </c>
      <c r="AB45" s="221" t="s">
        <v>790</v>
      </c>
      <c r="AC45" s="221">
        <v>942</v>
      </c>
      <c r="AD45" s="221" t="s">
        <v>116</v>
      </c>
      <c r="AE45" s="221"/>
    </row>
    <row r="46" spans="1:31" ht="15" customHeight="1" x14ac:dyDescent="0.25">
      <c r="A46" s="221" t="s">
        <v>692</v>
      </c>
      <c r="B46" s="221" t="s">
        <v>148</v>
      </c>
      <c r="C46" s="221">
        <v>0.12</v>
      </c>
      <c r="D46" s="221" t="s">
        <v>109</v>
      </c>
      <c r="E46" s="221">
        <v>15</v>
      </c>
      <c r="F46" s="221" t="s">
        <v>92</v>
      </c>
      <c r="G46" s="221" t="s">
        <v>95</v>
      </c>
      <c r="H46" s="221" t="s">
        <v>98</v>
      </c>
      <c r="I46" s="221" t="s">
        <v>46</v>
      </c>
      <c r="J46" s="221" t="s">
        <v>59</v>
      </c>
      <c r="K46" s="221">
        <v>30</v>
      </c>
      <c r="L46" s="221" t="s">
        <v>71</v>
      </c>
      <c r="M46" s="221" t="s">
        <v>102</v>
      </c>
      <c r="N46" s="221" t="s">
        <v>52</v>
      </c>
      <c r="O46" s="221" t="s">
        <v>53</v>
      </c>
      <c r="P46" s="221" t="s">
        <v>66</v>
      </c>
      <c r="Q46" s="221" t="s">
        <v>42</v>
      </c>
      <c r="R46" s="221" t="s">
        <v>113</v>
      </c>
      <c r="S46" s="221">
        <v>6</v>
      </c>
      <c r="T46" s="221">
        <v>5</v>
      </c>
      <c r="U46" s="221" t="s">
        <v>124</v>
      </c>
      <c r="V46" s="221" t="s">
        <v>32</v>
      </c>
      <c r="W46" s="221">
        <v>0.01</v>
      </c>
      <c r="X46" s="221" t="s">
        <v>46</v>
      </c>
      <c r="Y46" s="221" t="s">
        <v>293</v>
      </c>
      <c r="Z46" s="221" t="s">
        <v>671</v>
      </c>
      <c r="AA46" s="221">
        <v>5</v>
      </c>
      <c r="AB46" s="221" t="s">
        <v>491</v>
      </c>
      <c r="AC46" s="221">
        <v>311</v>
      </c>
      <c r="AD46" s="221" t="s">
        <v>116</v>
      </c>
      <c r="AE46" s="221"/>
    </row>
    <row r="47" spans="1:31" ht="15" customHeight="1" x14ac:dyDescent="0.25">
      <c r="A47" s="221" t="s">
        <v>1158</v>
      </c>
      <c r="B47" s="221" t="s">
        <v>148</v>
      </c>
      <c r="C47" s="221"/>
      <c r="D47" s="221"/>
      <c r="E47" s="221">
        <v>20</v>
      </c>
      <c r="F47" s="221" t="s">
        <v>93</v>
      </c>
      <c r="G47" s="221"/>
      <c r="H47" s="221"/>
      <c r="I47" s="221" t="s">
        <v>46</v>
      </c>
      <c r="J47" s="221" t="s">
        <v>70</v>
      </c>
      <c r="K47" s="221">
        <v>60</v>
      </c>
      <c r="L47" s="221" t="s">
        <v>34</v>
      </c>
      <c r="M47" s="221" t="s">
        <v>103</v>
      </c>
      <c r="N47" s="221" t="s">
        <v>39</v>
      </c>
      <c r="O47" s="221" t="s">
        <v>76</v>
      </c>
      <c r="P47" s="221" t="s">
        <v>41</v>
      </c>
      <c r="Q47" s="221"/>
      <c r="R47" s="221" t="s">
        <v>100</v>
      </c>
      <c r="S47" s="221"/>
      <c r="T47" s="221"/>
      <c r="U47" s="221" t="s">
        <v>1163</v>
      </c>
      <c r="V47" s="221" t="s">
        <v>32</v>
      </c>
      <c r="W47" s="221">
        <v>0.01</v>
      </c>
      <c r="X47" s="221" t="s">
        <v>32</v>
      </c>
      <c r="Y47" s="221" t="s">
        <v>1164</v>
      </c>
      <c r="Z47" s="221" t="s">
        <v>760</v>
      </c>
      <c r="AA47" s="221">
        <v>2</v>
      </c>
      <c r="AB47" s="221" t="s">
        <v>1165</v>
      </c>
      <c r="AC47" s="221">
        <v>600</v>
      </c>
      <c r="AD47" s="221" t="s">
        <v>116</v>
      </c>
      <c r="AE47" s="221"/>
    </row>
    <row r="48" spans="1:31" ht="15" customHeight="1" x14ac:dyDescent="0.25">
      <c r="A48" s="221" t="s">
        <v>1158</v>
      </c>
      <c r="B48" s="221" t="s">
        <v>148</v>
      </c>
      <c r="C48" s="221">
        <v>0.124</v>
      </c>
      <c r="D48" s="221" t="s">
        <v>111</v>
      </c>
      <c r="E48" s="221">
        <v>5</v>
      </c>
      <c r="F48" s="221" t="s">
        <v>93</v>
      </c>
      <c r="G48" s="221"/>
      <c r="H48" s="221"/>
      <c r="I48" s="221" t="s">
        <v>46</v>
      </c>
      <c r="J48" s="221" t="s">
        <v>70</v>
      </c>
      <c r="K48" s="221">
        <v>60</v>
      </c>
      <c r="L48" s="221" t="s">
        <v>34</v>
      </c>
      <c r="M48" s="221" t="s">
        <v>103</v>
      </c>
      <c r="N48" s="221" t="s">
        <v>1159</v>
      </c>
      <c r="O48" s="221"/>
      <c r="P48" s="221" t="s">
        <v>34</v>
      </c>
      <c r="Q48" s="221"/>
      <c r="R48" s="221" t="s">
        <v>113</v>
      </c>
      <c r="S48" s="221">
        <v>2</v>
      </c>
      <c r="T48" s="221"/>
      <c r="U48" s="221"/>
      <c r="V48" s="221" t="s">
        <v>32</v>
      </c>
      <c r="W48" s="221">
        <v>0.01</v>
      </c>
      <c r="X48" s="221" t="s">
        <v>32</v>
      </c>
      <c r="Y48" s="221" t="s">
        <v>1160</v>
      </c>
      <c r="Z48" s="221" t="s">
        <v>1161</v>
      </c>
      <c r="AA48" s="221">
        <v>3</v>
      </c>
      <c r="AB48" s="221" t="s">
        <v>1162</v>
      </c>
      <c r="AC48" s="221">
        <v>33</v>
      </c>
      <c r="AD48" s="221" t="s">
        <v>116</v>
      </c>
      <c r="AE48" s="221"/>
    </row>
    <row r="49" spans="1:31" ht="15" customHeight="1" x14ac:dyDescent="0.25">
      <c r="A49" s="221" t="s">
        <v>921</v>
      </c>
      <c r="B49" s="221" t="s">
        <v>148</v>
      </c>
      <c r="C49" s="221">
        <v>0.126</v>
      </c>
      <c r="D49" s="221" t="s">
        <v>109</v>
      </c>
      <c r="E49" s="221">
        <v>10</v>
      </c>
      <c r="F49" s="221" t="s">
        <v>93</v>
      </c>
      <c r="G49" s="221"/>
      <c r="H49" s="221"/>
      <c r="I49" s="221" t="s">
        <v>46</v>
      </c>
      <c r="J49" s="221" t="s">
        <v>59</v>
      </c>
      <c r="K49" s="221">
        <v>120</v>
      </c>
      <c r="L49" s="221" t="s">
        <v>71</v>
      </c>
      <c r="M49" s="221" t="s">
        <v>103</v>
      </c>
      <c r="N49" s="221" t="s">
        <v>39</v>
      </c>
      <c r="O49" s="221" t="s">
        <v>76</v>
      </c>
      <c r="P49" s="221" t="s">
        <v>41</v>
      </c>
      <c r="Q49" s="221"/>
      <c r="R49" s="221" t="s">
        <v>113</v>
      </c>
      <c r="S49" s="221">
        <v>5</v>
      </c>
      <c r="T49" s="221"/>
      <c r="U49" s="221" t="s">
        <v>965</v>
      </c>
      <c r="V49" s="221" t="s">
        <v>32</v>
      </c>
      <c r="W49" s="221">
        <v>0.01</v>
      </c>
      <c r="X49" s="221" t="s">
        <v>32</v>
      </c>
      <c r="Y49" s="221" t="s">
        <v>928</v>
      </c>
      <c r="Z49" s="221" t="s">
        <v>929</v>
      </c>
      <c r="AA49" s="221">
        <v>10</v>
      </c>
      <c r="AB49" s="221" t="s">
        <v>930</v>
      </c>
      <c r="AC49" s="221"/>
      <c r="AD49" s="221"/>
      <c r="AE49" s="221"/>
    </row>
    <row r="50" spans="1:31" ht="15" customHeight="1" x14ac:dyDescent="0.25">
      <c r="A50" s="221" t="s">
        <v>576</v>
      </c>
      <c r="B50" s="221" t="s">
        <v>148</v>
      </c>
      <c r="C50" s="221">
        <v>7.0000000000000007E-2</v>
      </c>
      <c r="D50" s="221" t="s">
        <v>111</v>
      </c>
      <c r="E50" s="221">
        <v>10</v>
      </c>
      <c r="F50" s="221" t="s">
        <v>93</v>
      </c>
      <c r="G50" s="221"/>
      <c r="H50" s="221"/>
      <c r="I50" s="221" t="s">
        <v>46</v>
      </c>
      <c r="J50" s="221" t="s">
        <v>59</v>
      </c>
      <c r="K50" s="221">
        <v>10</v>
      </c>
      <c r="L50" s="221" t="s">
        <v>48</v>
      </c>
      <c r="M50" s="221" t="s">
        <v>103</v>
      </c>
      <c r="N50" s="221" t="s">
        <v>52</v>
      </c>
      <c r="O50" s="221" t="s">
        <v>53</v>
      </c>
      <c r="P50" s="221" t="s">
        <v>41</v>
      </c>
      <c r="Q50" s="221"/>
      <c r="R50" s="221" t="s">
        <v>113</v>
      </c>
      <c r="S50" s="221"/>
      <c r="T50" s="221"/>
      <c r="U50" s="221"/>
      <c r="V50" s="221" t="s">
        <v>32</v>
      </c>
      <c r="W50" s="221">
        <v>0.01</v>
      </c>
      <c r="X50" s="221" t="s">
        <v>46</v>
      </c>
      <c r="Y50" s="221" t="s">
        <v>592</v>
      </c>
      <c r="Z50" s="221" t="s">
        <v>593</v>
      </c>
      <c r="AA50" s="221">
        <v>2</v>
      </c>
      <c r="AB50" s="221" t="s">
        <v>127</v>
      </c>
      <c r="AC50" s="221">
        <v>554</v>
      </c>
      <c r="AD50" s="221" t="s">
        <v>116</v>
      </c>
      <c r="AE50" s="221"/>
    </row>
    <row r="51" spans="1:31" ht="15" customHeight="1" x14ac:dyDescent="0.25">
      <c r="A51" s="221" t="s">
        <v>1318</v>
      </c>
      <c r="B51" s="221" t="s">
        <v>148</v>
      </c>
      <c r="C51" s="221">
        <v>8.4000000000000005E-2</v>
      </c>
      <c r="D51" s="221" t="s">
        <v>111</v>
      </c>
      <c r="E51" s="221">
        <v>10</v>
      </c>
      <c r="F51" s="221" t="s">
        <v>93</v>
      </c>
      <c r="G51" s="221"/>
      <c r="H51" s="221"/>
      <c r="I51" s="221" t="s">
        <v>46</v>
      </c>
      <c r="J51" s="221" t="s">
        <v>47</v>
      </c>
      <c r="K51" s="221">
        <v>120</v>
      </c>
      <c r="L51" s="221" t="s">
        <v>35</v>
      </c>
      <c r="M51" s="221" t="s">
        <v>102</v>
      </c>
      <c r="N51" s="221" t="s">
        <v>52</v>
      </c>
      <c r="O51" s="221" t="s">
        <v>53</v>
      </c>
      <c r="P51" s="221" t="s">
        <v>66</v>
      </c>
      <c r="Q51" s="221" t="s">
        <v>42</v>
      </c>
      <c r="R51" s="221" t="s">
        <v>113</v>
      </c>
      <c r="S51" s="221"/>
      <c r="T51" s="221"/>
      <c r="U51" s="221" t="s">
        <v>890</v>
      </c>
      <c r="V51" s="221" t="s">
        <v>32</v>
      </c>
      <c r="W51" s="221">
        <v>0.01</v>
      </c>
      <c r="X51" s="221" t="s">
        <v>46</v>
      </c>
      <c r="Y51" s="221" t="s">
        <v>1308</v>
      </c>
      <c r="Z51" s="221" t="s">
        <v>641</v>
      </c>
      <c r="AA51" s="221">
        <v>2</v>
      </c>
      <c r="AB51" s="221" t="s">
        <v>1309</v>
      </c>
      <c r="AC51" s="221">
        <v>600</v>
      </c>
      <c r="AD51" s="221" t="s">
        <v>116</v>
      </c>
      <c r="AE51" s="221"/>
    </row>
    <row r="52" spans="1:31" ht="15" customHeight="1" x14ac:dyDescent="0.25">
      <c r="A52" s="221" t="s">
        <v>1179</v>
      </c>
      <c r="B52" s="221" t="s">
        <v>148</v>
      </c>
      <c r="C52" s="221">
        <v>9.2999999999999999E-2</v>
      </c>
      <c r="D52" s="221" t="s">
        <v>109</v>
      </c>
      <c r="E52" s="221">
        <v>10</v>
      </c>
      <c r="F52" s="221" t="s">
        <v>93</v>
      </c>
      <c r="G52" s="221"/>
      <c r="H52" s="221"/>
      <c r="I52" s="221" t="s">
        <v>46</v>
      </c>
      <c r="J52" s="221" t="s">
        <v>59</v>
      </c>
      <c r="K52" s="221">
        <v>300</v>
      </c>
      <c r="L52" s="221" t="s">
        <v>48</v>
      </c>
      <c r="M52" s="221" t="s">
        <v>102</v>
      </c>
      <c r="N52" s="221" t="s">
        <v>52</v>
      </c>
      <c r="O52" s="221" t="s">
        <v>53</v>
      </c>
      <c r="P52" s="221"/>
      <c r="Q52" s="221"/>
      <c r="R52" s="221"/>
      <c r="S52" s="221"/>
      <c r="T52" s="221"/>
      <c r="U52" s="221"/>
      <c r="V52" s="221" t="s">
        <v>32</v>
      </c>
      <c r="W52" s="221"/>
      <c r="X52" s="221"/>
      <c r="Y52" s="221"/>
      <c r="Z52" s="221"/>
      <c r="AA52" s="221"/>
      <c r="AB52" s="221"/>
      <c r="AC52" s="221"/>
      <c r="AD52" s="221"/>
      <c r="AE52" s="221"/>
    </row>
    <row r="53" spans="1:31" ht="15" customHeight="1" x14ac:dyDescent="0.25">
      <c r="A53" s="221" t="s">
        <v>1115</v>
      </c>
      <c r="B53" s="221" t="s">
        <v>148</v>
      </c>
      <c r="C53" s="221">
        <v>0.127</v>
      </c>
      <c r="D53" s="221"/>
      <c r="E53" s="221">
        <v>10</v>
      </c>
      <c r="F53" s="221" t="s">
        <v>93</v>
      </c>
      <c r="G53" s="221"/>
      <c r="H53" s="221"/>
      <c r="I53" s="221"/>
      <c r="J53" s="221" t="s">
        <v>1109</v>
      </c>
      <c r="K53" s="221">
        <v>10</v>
      </c>
      <c r="L53" s="221" t="s">
        <v>1110</v>
      </c>
      <c r="M53" s="221" t="s">
        <v>102</v>
      </c>
      <c r="N53" s="221" t="s">
        <v>39</v>
      </c>
      <c r="O53" s="221" t="s">
        <v>89</v>
      </c>
      <c r="P53" s="221" t="s">
        <v>1112</v>
      </c>
      <c r="Q53" s="221"/>
      <c r="R53" s="221"/>
      <c r="S53" s="221"/>
      <c r="T53" s="221">
        <v>5</v>
      </c>
      <c r="U53" s="221"/>
      <c r="V53" s="221"/>
      <c r="W53" s="221"/>
      <c r="X53" s="221" t="s">
        <v>826</v>
      </c>
      <c r="Y53" s="221"/>
      <c r="Z53" s="221" t="s">
        <v>220</v>
      </c>
      <c r="AA53" s="221">
        <v>10</v>
      </c>
      <c r="AB53" s="221"/>
      <c r="AC53" s="221"/>
      <c r="AD53" s="221"/>
      <c r="AE53" s="221"/>
    </row>
    <row r="54" spans="1:31" ht="15" customHeight="1" x14ac:dyDescent="0.25">
      <c r="A54" s="221" t="s">
        <v>1282</v>
      </c>
      <c r="B54" s="221" t="s">
        <v>148</v>
      </c>
      <c r="C54" s="221">
        <v>0.1825</v>
      </c>
      <c r="D54" s="221" t="s">
        <v>110</v>
      </c>
      <c r="E54" s="221">
        <v>10</v>
      </c>
      <c r="F54" s="221" t="s">
        <v>93</v>
      </c>
      <c r="G54" s="221"/>
      <c r="H54" s="221"/>
      <c r="I54" s="221" t="s">
        <v>46</v>
      </c>
      <c r="J54" s="221" t="s">
        <v>59</v>
      </c>
      <c r="K54" s="221">
        <v>600</v>
      </c>
      <c r="L54" s="221" t="s">
        <v>35</v>
      </c>
      <c r="M54" s="221" t="s">
        <v>102</v>
      </c>
      <c r="N54" s="221" t="s">
        <v>52</v>
      </c>
      <c r="O54" s="221" t="s">
        <v>85</v>
      </c>
      <c r="P54" s="221" t="s">
        <v>66</v>
      </c>
      <c r="Q54" s="221" t="s">
        <v>42</v>
      </c>
      <c r="R54" s="221" t="s">
        <v>1284</v>
      </c>
      <c r="S54" s="221">
        <v>0.06</v>
      </c>
      <c r="T54" s="221">
        <v>2.7810999999999999</v>
      </c>
      <c r="U54" s="221" t="s">
        <v>1245</v>
      </c>
      <c r="V54" s="221" t="s">
        <v>32</v>
      </c>
      <c r="W54" s="221">
        <v>1E-3</v>
      </c>
      <c r="X54" s="221" t="s">
        <v>32</v>
      </c>
      <c r="Y54" s="221" t="s">
        <v>1221</v>
      </c>
      <c r="Z54" s="221" t="s">
        <v>1222</v>
      </c>
      <c r="AA54" s="221">
        <v>5</v>
      </c>
      <c r="AB54" s="221" t="s">
        <v>216</v>
      </c>
      <c r="AC54" s="221">
        <v>842</v>
      </c>
      <c r="AD54" s="221" t="s">
        <v>116</v>
      </c>
      <c r="AE54" s="221"/>
    </row>
    <row r="55" spans="1:31" ht="15" customHeight="1" x14ac:dyDescent="0.25">
      <c r="A55" s="221" t="s">
        <v>1074</v>
      </c>
      <c r="B55" s="221" t="s">
        <v>148</v>
      </c>
      <c r="C55" s="221">
        <v>7.8E-2</v>
      </c>
      <c r="D55" s="221" t="s">
        <v>111</v>
      </c>
      <c r="E55" s="221" t="s">
        <v>1044</v>
      </c>
      <c r="F55" s="221" t="s">
        <v>93</v>
      </c>
      <c r="G55" s="221"/>
      <c r="H55" s="221"/>
      <c r="I55" s="221" t="s">
        <v>46</v>
      </c>
      <c r="J55" s="221" t="s">
        <v>59</v>
      </c>
      <c r="K55" s="221">
        <v>1200</v>
      </c>
      <c r="L55" s="221" t="s">
        <v>34</v>
      </c>
      <c r="M55" s="221" t="s">
        <v>103</v>
      </c>
      <c r="N55" s="221" t="s">
        <v>39</v>
      </c>
      <c r="O55" s="221" t="s">
        <v>89</v>
      </c>
      <c r="P55" s="221" t="s">
        <v>41</v>
      </c>
      <c r="Q55" s="221" t="s">
        <v>42</v>
      </c>
      <c r="R55" s="221" t="s">
        <v>113</v>
      </c>
      <c r="S55" s="221">
        <v>-0.01</v>
      </c>
      <c r="T55" s="221">
        <v>-0.12</v>
      </c>
      <c r="U55" s="221" t="s">
        <v>664</v>
      </c>
      <c r="V55" s="221" t="s">
        <v>32</v>
      </c>
      <c r="W55" s="221" t="s">
        <v>397</v>
      </c>
      <c r="X55" s="221" t="s">
        <v>32</v>
      </c>
      <c r="Y55" s="221" t="s">
        <v>1047</v>
      </c>
      <c r="Z55" s="221" t="s">
        <v>1048</v>
      </c>
      <c r="AA55" s="221">
        <v>1.3</v>
      </c>
      <c r="AB55" s="221" t="s">
        <v>679</v>
      </c>
      <c r="AC55" s="221">
        <v>440</v>
      </c>
      <c r="AD55" s="221" t="s">
        <v>116</v>
      </c>
      <c r="AE55" s="221"/>
    </row>
    <row r="56" spans="1:31" ht="15" customHeight="1" x14ac:dyDescent="0.25">
      <c r="A56" s="221" t="s">
        <v>1074</v>
      </c>
      <c r="B56" s="221" t="s">
        <v>148</v>
      </c>
      <c r="C56" s="221">
        <v>7.0000000000000007E-2</v>
      </c>
      <c r="D56" s="221" t="s">
        <v>111</v>
      </c>
      <c r="E56" s="221" t="s">
        <v>1044</v>
      </c>
      <c r="F56" s="221" t="s">
        <v>93</v>
      </c>
      <c r="G56" s="221"/>
      <c r="H56" s="221"/>
      <c r="I56" s="221" t="s">
        <v>46</v>
      </c>
      <c r="J56" s="221" t="s">
        <v>59</v>
      </c>
      <c r="K56" s="221">
        <v>1200</v>
      </c>
      <c r="L56" s="221" t="s">
        <v>34</v>
      </c>
      <c r="M56" s="221" t="s">
        <v>103</v>
      </c>
      <c r="N56" s="221" t="s">
        <v>52</v>
      </c>
      <c r="O56" s="221" t="s">
        <v>53</v>
      </c>
      <c r="P56" s="221" t="s">
        <v>41</v>
      </c>
      <c r="Q56" s="221" t="s">
        <v>42</v>
      </c>
      <c r="R56" s="221" t="s">
        <v>113</v>
      </c>
      <c r="S56" s="221"/>
      <c r="T56" s="221"/>
      <c r="U56" s="221" t="s">
        <v>165</v>
      </c>
      <c r="V56" s="221" t="s">
        <v>32</v>
      </c>
      <c r="W56" s="221" t="s">
        <v>397</v>
      </c>
      <c r="X56" s="221" t="s">
        <v>46</v>
      </c>
      <c r="Y56" s="221" t="s">
        <v>1062</v>
      </c>
      <c r="Z56" s="221" t="s">
        <v>1048</v>
      </c>
      <c r="AA56" s="221" t="s">
        <v>1063</v>
      </c>
      <c r="AB56" s="221" t="s">
        <v>679</v>
      </c>
      <c r="AC56" s="221">
        <v>300</v>
      </c>
      <c r="AD56" s="221" t="s">
        <v>116</v>
      </c>
      <c r="AE56" s="221"/>
    </row>
    <row r="57" spans="1:31" ht="15" customHeight="1" x14ac:dyDescent="0.25">
      <c r="A57" s="221" t="s">
        <v>224</v>
      </c>
      <c r="B57" s="221" t="s">
        <v>148</v>
      </c>
      <c r="C57" s="221">
        <v>6.5799999999999997E-2</v>
      </c>
      <c r="D57" s="221" t="s">
        <v>111</v>
      </c>
      <c r="E57" s="221">
        <v>10</v>
      </c>
      <c r="F57" s="221" t="s">
        <v>93</v>
      </c>
      <c r="G57" s="221"/>
      <c r="H57" s="221"/>
      <c r="I57" s="221" t="s">
        <v>46</v>
      </c>
      <c r="J57" s="221" t="s">
        <v>59</v>
      </c>
      <c r="K57" s="221">
        <v>120</v>
      </c>
      <c r="L57" s="221" t="s">
        <v>48</v>
      </c>
      <c r="M57" s="221" t="s">
        <v>103</v>
      </c>
      <c r="N57" s="221" t="s">
        <v>52</v>
      </c>
      <c r="O57" s="221" t="s">
        <v>53</v>
      </c>
      <c r="P57" s="221" t="s">
        <v>41</v>
      </c>
      <c r="Q57" s="221"/>
      <c r="R57" s="221" t="s">
        <v>113</v>
      </c>
      <c r="S57" s="221"/>
      <c r="T57" s="221"/>
      <c r="U57" s="221"/>
      <c r="V57" s="221" t="s">
        <v>32</v>
      </c>
      <c r="W57" s="221" t="s">
        <v>213</v>
      </c>
      <c r="X57" s="221" t="s">
        <v>46</v>
      </c>
      <c r="Y57" s="221" t="s">
        <v>214</v>
      </c>
      <c r="Z57" s="221" t="s">
        <v>215</v>
      </c>
      <c r="AA57" s="221">
        <v>1</v>
      </c>
      <c r="AB57" s="221" t="s">
        <v>216</v>
      </c>
      <c r="AC57" s="221">
        <v>250</v>
      </c>
      <c r="AD57" s="221" t="s">
        <v>116</v>
      </c>
      <c r="AE57" s="221"/>
    </row>
    <row r="58" spans="1:31" ht="15" customHeight="1" x14ac:dyDescent="0.25">
      <c r="A58" s="221" t="s">
        <v>722</v>
      </c>
      <c r="B58" s="221" t="s">
        <v>148</v>
      </c>
      <c r="C58" s="221">
        <v>8.7999999999999995E-2</v>
      </c>
      <c r="D58" s="221" t="s">
        <v>110</v>
      </c>
      <c r="E58" s="221">
        <v>10</v>
      </c>
      <c r="F58" s="221" t="s">
        <v>93</v>
      </c>
      <c r="G58" s="221"/>
      <c r="H58" s="221"/>
      <c r="I58" s="221" t="s">
        <v>46</v>
      </c>
      <c r="J58" s="221" t="s">
        <v>59</v>
      </c>
      <c r="K58" s="221">
        <v>120</v>
      </c>
      <c r="L58" s="221" t="s">
        <v>34</v>
      </c>
      <c r="M58" s="221" t="s">
        <v>103</v>
      </c>
      <c r="N58" s="221" t="s">
        <v>52</v>
      </c>
      <c r="O58" s="221" t="s">
        <v>53</v>
      </c>
      <c r="P58" s="221" t="s">
        <v>41</v>
      </c>
      <c r="Q58" s="221" t="s">
        <v>42</v>
      </c>
      <c r="R58" s="221" t="s">
        <v>113</v>
      </c>
      <c r="S58" s="221" t="s">
        <v>181</v>
      </c>
      <c r="T58" s="221"/>
      <c r="U58" s="221"/>
      <c r="V58" s="221" t="s">
        <v>32</v>
      </c>
      <c r="W58" s="221">
        <v>0.01</v>
      </c>
      <c r="X58" s="221" t="s">
        <v>46</v>
      </c>
      <c r="Y58" s="221">
        <v>7010</v>
      </c>
      <c r="Z58" s="221" t="s">
        <v>716</v>
      </c>
      <c r="AA58" s="221">
        <v>1</v>
      </c>
      <c r="AB58" s="221" t="s">
        <v>127</v>
      </c>
      <c r="AC58" s="221">
        <v>696</v>
      </c>
      <c r="AD58" s="221" t="s">
        <v>117</v>
      </c>
      <c r="AE58" s="221"/>
    </row>
    <row r="59" spans="1:31" ht="15" customHeight="1" x14ac:dyDescent="0.25">
      <c r="A59" s="221" t="s">
        <v>1107</v>
      </c>
      <c r="B59" s="221" t="s">
        <v>148</v>
      </c>
      <c r="C59" s="221">
        <v>9.9000000000000005E-2</v>
      </c>
      <c r="D59" s="221" t="s">
        <v>110</v>
      </c>
      <c r="E59" s="221">
        <v>10</v>
      </c>
      <c r="F59" s="221" t="s">
        <v>93</v>
      </c>
      <c r="G59" s="221"/>
      <c r="H59" s="221"/>
      <c r="I59" s="221" t="s">
        <v>32</v>
      </c>
      <c r="J59" s="221" t="s">
        <v>59</v>
      </c>
      <c r="K59" s="221">
        <v>60</v>
      </c>
      <c r="L59" s="221" t="s">
        <v>48</v>
      </c>
      <c r="M59" s="221" t="s">
        <v>102</v>
      </c>
      <c r="N59" s="221" t="s">
        <v>52</v>
      </c>
      <c r="O59" s="221" t="s">
        <v>53</v>
      </c>
      <c r="P59" s="221" t="s">
        <v>66</v>
      </c>
      <c r="Q59" s="221" t="s">
        <v>42</v>
      </c>
      <c r="R59" s="221" t="s">
        <v>113</v>
      </c>
      <c r="S59" s="221"/>
      <c r="T59" s="221"/>
      <c r="U59" s="221"/>
      <c r="V59" s="221" t="s">
        <v>32</v>
      </c>
      <c r="W59" s="221">
        <v>0.01</v>
      </c>
      <c r="X59" s="221" t="s">
        <v>46</v>
      </c>
      <c r="Y59" s="221" t="s">
        <v>1091</v>
      </c>
      <c r="Z59" s="221" t="s">
        <v>1092</v>
      </c>
      <c r="AA59" s="221">
        <v>0.5</v>
      </c>
      <c r="AB59" s="221" t="s">
        <v>1093</v>
      </c>
      <c r="AC59" s="221">
        <v>450</v>
      </c>
      <c r="AD59" s="221" t="s">
        <v>116</v>
      </c>
      <c r="AE59" s="221"/>
    </row>
    <row r="60" spans="1:31" ht="15" customHeight="1" x14ac:dyDescent="0.25">
      <c r="A60" s="221" t="s">
        <v>776</v>
      </c>
      <c r="B60" s="221" t="s">
        <v>148</v>
      </c>
      <c r="C60" s="221">
        <v>0.11700000000000001</v>
      </c>
      <c r="D60" s="221" t="s">
        <v>111</v>
      </c>
      <c r="E60" s="221">
        <v>10</v>
      </c>
      <c r="F60" s="221" t="s">
        <v>93</v>
      </c>
      <c r="G60" s="221"/>
      <c r="H60" s="221"/>
      <c r="I60" s="221" t="s">
        <v>46</v>
      </c>
      <c r="J60" s="221" t="s">
        <v>59</v>
      </c>
      <c r="K60" s="221">
        <v>300</v>
      </c>
      <c r="L60" s="221" t="s">
        <v>48</v>
      </c>
      <c r="M60" s="221" t="s">
        <v>103</v>
      </c>
      <c r="N60" s="221" t="s">
        <v>52</v>
      </c>
      <c r="O60" s="221" t="s">
        <v>53</v>
      </c>
      <c r="P60" s="221" t="s">
        <v>66</v>
      </c>
      <c r="Q60" s="221" t="s">
        <v>42</v>
      </c>
      <c r="R60" s="221" t="s">
        <v>113</v>
      </c>
      <c r="S60" s="221">
        <v>1</v>
      </c>
      <c r="T60" s="221"/>
      <c r="U60" s="221" t="s">
        <v>768</v>
      </c>
      <c r="V60" s="221" t="s">
        <v>32</v>
      </c>
      <c r="W60" s="221">
        <v>0.01</v>
      </c>
      <c r="X60" s="221" t="s">
        <v>46</v>
      </c>
      <c r="Y60" s="221" t="s">
        <v>759</v>
      </c>
      <c r="Z60" s="221" t="s">
        <v>760</v>
      </c>
      <c r="AA60" s="221">
        <v>1</v>
      </c>
      <c r="AB60" s="221" t="s">
        <v>679</v>
      </c>
      <c r="AC60" s="221" t="s">
        <v>761</v>
      </c>
      <c r="AD60" s="221" t="s">
        <v>119</v>
      </c>
      <c r="AE60" s="221"/>
    </row>
    <row r="61" spans="1:31" ht="15" customHeight="1" x14ac:dyDescent="0.25">
      <c r="A61" s="221" t="s">
        <v>668</v>
      </c>
      <c r="B61" s="221" t="s">
        <v>148</v>
      </c>
      <c r="C61" s="221">
        <v>0.05</v>
      </c>
      <c r="D61" s="221" t="s">
        <v>109</v>
      </c>
      <c r="E61" s="221">
        <v>10</v>
      </c>
      <c r="F61" s="221" t="s">
        <v>93</v>
      </c>
      <c r="G61" s="221"/>
      <c r="H61" s="221"/>
      <c r="I61" s="221" t="s">
        <v>46</v>
      </c>
      <c r="J61" s="221" t="s">
        <v>47</v>
      </c>
      <c r="K61" s="221">
        <v>120</v>
      </c>
      <c r="L61" s="221" t="s">
        <v>48</v>
      </c>
      <c r="M61" s="221" t="s">
        <v>103</v>
      </c>
      <c r="N61" s="221" t="s">
        <v>52</v>
      </c>
      <c r="O61" s="221" t="s">
        <v>53</v>
      </c>
      <c r="P61" s="221" t="s">
        <v>41</v>
      </c>
      <c r="Q61" s="221" t="s">
        <v>42</v>
      </c>
      <c r="R61" s="221" t="s">
        <v>113</v>
      </c>
      <c r="S61" s="221"/>
      <c r="T61" s="221"/>
      <c r="U61" s="221"/>
      <c r="V61" s="221" t="s">
        <v>32</v>
      </c>
      <c r="W61" s="221">
        <v>2E-3</v>
      </c>
      <c r="X61" s="221" t="s">
        <v>46</v>
      </c>
      <c r="Y61" s="221"/>
      <c r="Z61" s="221"/>
      <c r="AA61" s="221"/>
      <c r="AB61" s="221"/>
      <c r="AC61" s="221">
        <v>150</v>
      </c>
      <c r="AD61" s="221" t="s">
        <v>116</v>
      </c>
      <c r="AE61" s="221"/>
    </row>
    <row r="62" spans="1:31" ht="15" customHeight="1" x14ac:dyDescent="0.25">
      <c r="A62" s="221" t="s">
        <v>1275</v>
      </c>
      <c r="B62" s="221" t="s">
        <v>148</v>
      </c>
      <c r="C62" s="221">
        <v>9.9199999999999997E-2</v>
      </c>
      <c r="D62" s="221" t="s">
        <v>111</v>
      </c>
      <c r="E62" s="221">
        <v>10</v>
      </c>
      <c r="F62" s="221" t="s">
        <v>93</v>
      </c>
      <c r="G62" s="221"/>
      <c r="H62" s="221"/>
      <c r="I62" s="221" t="s">
        <v>46</v>
      </c>
      <c r="J62" s="221" t="s">
        <v>59</v>
      </c>
      <c r="K62" s="221" t="s">
        <v>1277</v>
      </c>
      <c r="L62" s="221" t="s">
        <v>35</v>
      </c>
      <c r="M62" s="221" t="s">
        <v>103</v>
      </c>
      <c r="N62" s="221" t="s">
        <v>52</v>
      </c>
      <c r="O62" s="221" t="s">
        <v>53</v>
      </c>
      <c r="P62" s="221" t="s">
        <v>66</v>
      </c>
      <c r="Q62" s="221" t="s">
        <v>55</v>
      </c>
      <c r="R62" s="221" t="s">
        <v>113</v>
      </c>
      <c r="S62" s="221"/>
      <c r="T62" s="221"/>
      <c r="U62" s="221"/>
      <c r="V62" s="221"/>
      <c r="W62" s="221">
        <v>0.01</v>
      </c>
      <c r="X62" s="221"/>
      <c r="Y62" s="221"/>
      <c r="Z62" s="221"/>
      <c r="AA62" s="221">
        <v>10</v>
      </c>
      <c r="AB62" s="221"/>
      <c r="AC62" s="221"/>
      <c r="AD62" s="221"/>
      <c r="AE62" s="221"/>
    </row>
    <row r="63" spans="1:31" ht="15" customHeight="1" x14ac:dyDescent="0.25">
      <c r="A63" s="221" t="s">
        <v>1075</v>
      </c>
      <c r="B63" s="221" t="s">
        <v>148</v>
      </c>
      <c r="C63" s="221">
        <v>0.115</v>
      </c>
      <c r="D63" s="221" t="s">
        <v>111</v>
      </c>
      <c r="E63" s="221">
        <v>10</v>
      </c>
      <c r="F63" s="221" t="s">
        <v>93</v>
      </c>
      <c r="G63" s="221"/>
      <c r="H63" s="221"/>
      <c r="I63" s="221" t="s">
        <v>46</v>
      </c>
      <c r="J63" s="221" t="s">
        <v>59</v>
      </c>
      <c r="K63" s="221">
        <v>900</v>
      </c>
      <c r="L63" s="221" t="s">
        <v>48</v>
      </c>
      <c r="M63" s="221" t="s">
        <v>102</v>
      </c>
      <c r="N63" s="221" t="s">
        <v>52</v>
      </c>
      <c r="O63" s="221" t="s">
        <v>85</v>
      </c>
      <c r="P63" s="221" t="s">
        <v>66</v>
      </c>
      <c r="Q63" s="221" t="s">
        <v>42</v>
      </c>
      <c r="R63" s="221" t="s">
        <v>113</v>
      </c>
      <c r="S63" s="221">
        <v>6</v>
      </c>
      <c r="T63" s="221">
        <v>5</v>
      </c>
      <c r="U63" s="221" t="s">
        <v>1079</v>
      </c>
      <c r="V63" s="221" t="s">
        <v>32</v>
      </c>
      <c r="W63" s="221">
        <v>0.01</v>
      </c>
      <c r="X63" s="221" t="s">
        <v>32</v>
      </c>
      <c r="Y63" s="221" t="s">
        <v>1080</v>
      </c>
      <c r="Z63" s="221" t="s">
        <v>1081</v>
      </c>
      <c r="AA63" s="221">
        <v>4</v>
      </c>
      <c r="AB63" s="221" t="s">
        <v>216</v>
      </c>
      <c r="AC63" s="221">
        <v>730</v>
      </c>
      <c r="AD63" s="221" t="s">
        <v>116</v>
      </c>
      <c r="AE63" s="221"/>
    </row>
    <row r="64" spans="1:31" ht="15" customHeight="1" x14ac:dyDescent="0.25">
      <c r="A64" s="221" t="s">
        <v>715</v>
      </c>
      <c r="B64" s="221" t="s">
        <v>148</v>
      </c>
      <c r="C64" s="221">
        <v>8.3699999999999997E-2</v>
      </c>
      <c r="D64" s="221" t="s">
        <v>693</v>
      </c>
      <c r="E64" s="221">
        <v>10</v>
      </c>
      <c r="F64" s="221" t="s">
        <v>93</v>
      </c>
      <c r="G64" s="221"/>
      <c r="H64" s="221"/>
      <c r="I64" s="221" t="s">
        <v>32</v>
      </c>
      <c r="J64" s="221" t="s">
        <v>59</v>
      </c>
      <c r="K64" s="221">
        <v>600</v>
      </c>
      <c r="L64" s="221" t="s">
        <v>48</v>
      </c>
      <c r="M64" s="221" t="s">
        <v>103</v>
      </c>
      <c r="N64" s="221" t="s">
        <v>713</v>
      </c>
      <c r="O64" s="221"/>
      <c r="P64" s="221"/>
      <c r="Q64" s="221"/>
      <c r="R64" s="221" t="s">
        <v>113</v>
      </c>
      <c r="S64" s="221">
        <v>2</v>
      </c>
      <c r="T64" s="221"/>
      <c r="U64" s="221"/>
      <c r="V64" s="221" t="s">
        <v>32</v>
      </c>
      <c r="W64" s="221" t="s">
        <v>397</v>
      </c>
      <c r="X64" s="221" t="s">
        <v>46</v>
      </c>
      <c r="Y64" s="221" t="s">
        <v>699</v>
      </c>
      <c r="Z64" s="221" t="s">
        <v>714</v>
      </c>
      <c r="AA64" s="221">
        <v>1</v>
      </c>
      <c r="AB64" s="221" t="s">
        <v>701</v>
      </c>
      <c r="AC64" s="221">
        <v>60</v>
      </c>
      <c r="AD64" s="221" t="s">
        <v>116</v>
      </c>
      <c r="AE64" s="221"/>
    </row>
    <row r="65" spans="1:31" ht="15" customHeight="1" x14ac:dyDescent="0.25">
      <c r="A65" s="221" t="s">
        <v>1140</v>
      </c>
      <c r="B65" s="221" t="s">
        <v>148</v>
      </c>
      <c r="C65" s="221"/>
      <c r="D65" s="221"/>
      <c r="E65" s="221">
        <v>10</v>
      </c>
      <c r="F65" s="221" t="s">
        <v>93</v>
      </c>
      <c r="G65" s="221"/>
      <c r="H65" s="221"/>
      <c r="I65" s="221" t="s">
        <v>46</v>
      </c>
      <c r="J65" s="221" t="s">
        <v>47</v>
      </c>
      <c r="K65" s="221">
        <v>180</v>
      </c>
      <c r="L65" s="221" t="s">
        <v>35</v>
      </c>
      <c r="M65" s="221" t="s">
        <v>103</v>
      </c>
      <c r="N65" s="221" t="s">
        <v>1119</v>
      </c>
      <c r="O65" s="221" t="s">
        <v>85</v>
      </c>
      <c r="P65" s="221" t="s">
        <v>41</v>
      </c>
      <c r="Q65" s="221" t="s">
        <v>42</v>
      </c>
      <c r="R65" s="221" t="s">
        <v>113</v>
      </c>
      <c r="S65" s="221">
        <v>0</v>
      </c>
      <c r="T65" s="221">
        <v>0.42</v>
      </c>
      <c r="U65" s="221" t="s">
        <v>1137</v>
      </c>
      <c r="V65" s="221" t="s">
        <v>46</v>
      </c>
      <c r="W65" s="221">
        <v>0.01</v>
      </c>
      <c r="X65" s="221" t="s">
        <v>32</v>
      </c>
      <c r="Y65" s="221" t="s">
        <v>1138</v>
      </c>
      <c r="Z65" s="221" t="s">
        <v>1139</v>
      </c>
      <c r="AA65" s="221">
        <v>3</v>
      </c>
      <c r="AB65" s="221" t="s">
        <v>526</v>
      </c>
      <c r="AC65" s="221">
        <v>750</v>
      </c>
      <c r="AD65" s="221" t="s">
        <v>116</v>
      </c>
      <c r="AE65" s="221"/>
    </row>
    <row r="66" spans="1:31" ht="15" customHeight="1" x14ac:dyDescent="0.25">
      <c r="A66" s="221" t="s">
        <v>1140</v>
      </c>
      <c r="B66" s="221" t="s">
        <v>148</v>
      </c>
      <c r="C66" s="221"/>
      <c r="D66" s="221"/>
      <c r="E66" s="221">
        <v>10</v>
      </c>
      <c r="F66" s="221" t="s">
        <v>93</v>
      </c>
      <c r="G66" s="221"/>
      <c r="H66" s="221"/>
      <c r="I66" s="221" t="s">
        <v>46</v>
      </c>
      <c r="J66" s="221" t="s">
        <v>47</v>
      </c>
      <c r="K66" s="221">
        <v>180</v>
      </c>
      <c r="L66" s="221" t="s">
        <v>34</v>
      </c>
      <c r="M66" s="221" t="s">
        <v>102</v>
      </c>
      <c r="N66" s="221" t="s">
        <v>1119</v>
      </c>
      <c r="O66" s="221" t="s">
        <v>85</v>
      </c>
      <c r="P66" s="221" t="s">
        <v>66</v>
      </c>
      <c r="Q66" s="221" t="s">
        <v>42</v>
      </c>
      <c r="R66" s="221" t="s">
        <v>113</v>
      </c>
      <c r="S66" s="221">
        <v>0</v>
      </c>
      <c r="T66" s="221">
        <v>0.7</v>
      </c>
      <c r="U66" s="221" t="s">
        <v>1120</v>
      </c>
      <c r="V66" s="221" t="s">
        <v>32</v>
      </c>
      <c r="W66" s="221">
        <v>5.0000000000000001E-3</v>
      </c>
      <c r="X66" s="221" t="s">
        <v>32</v>
      </c>
      <c r="Y66" s="221" t="s">
        <v>1121</v>
      </c>
      <c r="Z66" s="221" t="s">
        <v>1122</v>
      </c>
      <c r="AA66" s="221">
        <v>5</v>
      </c>
      <c r="AB66" s="221" t="s">
        <v>526</v>
      </c>
      <c r="AC66" s="221">
        <v>1100</v>
      </c>
      <c r="AD66" s="221" t="s">
        <v>116</v>
      </c>
      <c r="AE66" s="221"/>
    </row>
    <row r="67" spans="1:31" ht="15" customHeight="1" x14ac:dyDescent="0.25">
      <c r="A67" s="221" t="s">
        <v>1140</v>
      </c>
      <c r="B67" s="221" t="s">
        <v>148</v>
      </c>
      <c r="C67" s="221">
        <v>0.10199999999999999</v>
      </c>
      <c r="D67" s="221" t="s">
        <v>111</v>
      </c>
      <c r="E67" s="221">
        <v>10</v>
      </c>
      <c r="F67" s="221" t="s">
        <v>93</v>
      </c>
      <c r="G67" s="221"/>
      <c r="H67" s="221"/>
      <c r="I67" s="221" t="s">
        <v>46</v>
      </c>
      <c r="J67" s="221" t="s">
        <v>47</v>
      </c>
      <c r="K67" s="221">
        <v>180</v>
      </c>
      <c r="L67" s="221" t="s">
        <v>34</v>
      </c>
      <c r="M67" s="221" t="s">
        <v>102</v>
      </c>
      <c r="N67" s="221" t="s">
        <v>52</v>
      </c>
      <c r="O67" s="221" t="s">
        <v>53</v>
      </c>
      <c r="P67" s="221" t="s">
        <v>66</v>
      </c>
      <c r="Q67" s="221" t="s">
        <v>42</v>
      </c>
      <c r="R67" s="221" t="s">
        <v>113</v>
      </c>
      <c r="S67" s="221">
        <v>0</v>
      </c>
      <c r="T67" s="221"/>
      <c r="U67" s="221" t="s">
        <v>165</v>
      </c>
      <c r="V67" s="221" t="s">
        <v>32</v>
      </c>
      <c r="W67" s="221">
        <v>3.0000000000000001E-3</v>
      </c>
      <c r="X67" s="221" t="s">
        <v>46</v>
      </c>
      <c r="Y67" s="221" t="s">
        <v>1127</v>
      </c>
      <c r="Z67" s="221" t="s">
        <v>1122</v>
      </c>
      <c r="AA67" s="221">
        <v>2</v>
      </c>
      <c r="AB67" s="221" t="s">
        <v>526</v>
      </c>
      <c r="AC67" s="221">
        <v>450</v>
      </c>
      <c r="AD67" s="221" t="s">
        <v>116</v>
      </c>
      <c r="AE67" s="221"/>
    </row>
    <row r="68" spans="1:31" ht="15" customHeight="1" x14ac:dyDescent="0.25">
      <c r="A68" s="221" t="s">
        <v>870</v>
      </c>
      <c r="B68" s="221" t="s">
        <v>148</v>
      </c>
      <c r="C68" s="221">
        <v>0.113</v>
      </c>
      <c r="D68" s="221" t="s">
        <v>111</v>
      </c>
      <c r="E68" s="221">
        <v>10</v>
      </c>
      <c r="F68" s="221" t="s">
        <v>93</v>
      </c>
      <c r="G68" s="221"/>
      <c r="H68" s="221"/>
      <c r="I68" s="221" t="s">
        <v>46</v>
      </c>
      <c r="J68" s="221" t="s">
        <v>59</v>
      </c>
      <c r="K68" s="221">
        <v>60</v>
      </c>
      <c r="L68" s="221" t="s">
        <v>48</v>
      </c>
      <c r="M68" s="221" t="s">
        <v>102</v>
      </c>
      <c r="N68" s="221" t="s">
        <v>39</v>
      </c>
      <c r="O68" s="221" t="s">
        <v>89</v>
      </c>
      <c r="P68" s="221" t="s">
        <v>66</v>
      </c>
      <c r="Q68" s="221" t="s">
        <v>42</v>
      </c>
      <c r="R68" s="221" t="s">
        <v>113</v>
      </c>
      <c r="S68" s="221"/>
      <c r="T68" s="221"/>
      <c r="U68" s="221"/>
      <c r="V68" s="221" t="s">
        <v>32</v>
      </c>
      <c r="W68" s="221">
        <v>5.0000000000000001E-3</v>
      </c>
      <c r="X68" s="221" t="s">
        <v>32</v>
      </c>
      <c r="Y68" s="221" t="s">
        <v>863</v>
      </c>
      <c r="Z68" s="221" t="s">
        <v>220</v>
      </c>
      <c r="AA68" s="221">
        <v>2</v>
      </c>
      <c r="AB68" s="221"/>
      <c r="AC68" s="221">
        <v>1126</v>
      </c>
      <c r="AD68" s="221" t="s">
        <v>116</v>
      </c>
      <c r="AE68" s="221"/>
    </row>
    <row r="69" spans="1:31" ht="15" customHeight="1" x14ac:dyDescent="0.25">
      <c r="A69" s="221" t="s">
        <v>497</v>
      </c>
      <c r="B69" s="221" t="s">
        <v>148</v>
      </c>
      <c r="C69" s="221">
        <v>0.10299999999999999</v>
      </c>
      <c r="D69" s="221" t="s">
        <v>109</v>
      </c>
      <c r="E69" s="221">
        <v>10</v>
      </c>
      <c r="F69" s="221" t="s">
        <v>93</v>
      </c>
      <c r="G69" s="221"/>
      <c r="H69" s="221"/>
      <c r="I69" s="221" t="s">
        <v>46</v>
      </c>
      <c r="J69" s="221" t="s">
        <v>59</v>
      </c>
      <c r="K69" s="221">
        <v>180</v>
      </c>
      <c r="L69" s="221" t="s">
        <v>48</v>
      </c>
      <c r="M69" s="221" t="s">
        <v>102</v>
      </c>
      <c r="N69" s="221" t="s">
        <v>52</v>
      </c>
      <c r="O69" s="221" t="s">
        <v>53</v>
      </c>
      <c r="P69" s="221" t="s">
        <v>66</v>
      </c>
      <c r="Q69" s="221" t="s">
        <v>42</v>
      </c>
      <c r="R69" s="221" t="s">
        <v>113</v>
      </c>
      <c r="S69" s="221">
        <v>5</v>
      </c>
      <c r="T69" s="221"/>
      <c r="U69" s="221" t="s">
        <v>522</v>
      </c>
      <c r="V69" s="221" t="s">
        <v>32</v>
      </c>
      <c r="W69" s="221" t="s">
        <v>397</v>
      </c>
      <c r="X69" s="221" t="s">
        <v>46</v>
      </c>
      <c r="Y69" s="221" t="s">
        <v>499</v>
      </c>
      <c r="Z69" s="221" t="s">
        <v>500</v>
      </c>
      <c r="AA69" s="221">
        <v>5</v>
      </c>
      <c r="AB69" s="221" t="s">
        <v>501</v>
      </c>
      <c r="AC69" s="221">
        <v>330</v>
      </c>
      <c r="AD69" s="221" t="s">
        <v>116</v>
      </c>
      <c r="AE69" s="221"/>
    </row>
    <row r="70" spans="1:31" ht="15" customHeight="1" x14ac:dyDescent="0.25">
      <c r="A70" s="221" t="s">
        <v>1256</v>
      </c>
      <c r="B70" s="221" t="s">
        <v>148</v>
      </c>
      <c r="C70" s="221">
        <v>0.14000000000000001</v>
      </c>
      <c r="D70" s="221" t="s">
        <v>111</v>
      </c>
      <c r="E70" s="221">
        <v>10</v>
      </c>
      <c r="F70" s="221" t="s">
        <v>93</v>
      </c>
      <c r="G70" s="221"/>
      <c r="H70" s="221"/>
      <c r="I70" s="221" t="s">
        <v>46</v>
      </c>
      <c r="J70" s="221" t="s">
        <v>59</v>
      </c>
      <c r="K70" s="221">
        <v>180</v>
      </c>
      <c r="L70" s="221" t="s">
        <v>48</v>
      </c>
      <c r="M70" s="221" t="s">
        <v>102</v>
      </c>
      <c r="N70" s="221" t="s">
        <v>78</v>
      </c>
      <c r="O70" s="221" t="s">
        <v>85</v>
      </c>
      <c r="P70" s="221" t="s">
        <v>66</v>
      </c>
      <c r="Q70" s="221" t="s">
        <v>42</v>
      </c>
      <c r="R70" s="221" t="s">
        <v>113</v>
      </c>
      <c r="S70" s="221">
        <v>6</v>
      </c>
      <c r="T70" s="221"/>
      <c r="U70" s="221"/>
      <c r="V70" s="221" t="s">
        <v>32</v>
      </c>
      <c r="W70" s="221">
        <v>5.0000000000000001E-3</v>
      </c>
      <c r="X70" s="221" t="s">
        <v>32</v>
      </c>
      <c r="Y70" s="221" t="s">
        <v>1251</v>
      </c>
      <c r="Z70" s="221"/>
      <c r="AA70" s="221">
        <v>2</v>
      </c>
      <c r="AB70" s="221" t="s">
        <v>1252</v>
      </c>
      <c r="AC70" s="221"/>
      <c r="AD70" s="221"/>
      <c r="AE70" s="2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methods CON CAMBIO NOMBRE METAB</vt:lpstr>
      <vt:lpstr>resumen analisis</vt:lpstr>
      <vt:lpstr>FT-03-03</vt:lpstr>
      <vt:lpstr>GC</vt:lpstr>
      <vt:lpstr>LC</vt:lpstr>
      <vt:lpstr>Desplegables</vt:lpstr>
      <vt:lpstr>Index</vt:lpstr>
      <vt:lpstr>8-hydroxyquinoline</vt:lpstr>
      <vt:lpstr>Aclonifen</vt:lpstr>
      <vt:lpstr>Bifenazate-Bifenazate Diazene</vt:lpstr>
      <vt:lpstr>Captan</vt:lpstr>
      <vt:lpstr>Chlorothalonil</vt:lpstr>
      <vt:lpstr>Cyflumetofen</vt:lpstr>
      <vt:lpstr>Cyhalofop butyl</vt:lpstr>
      <vt:lpstr>Flonicamid</vt:lpstr>
      <vt:lpstr>Folpet</vt:lpstr>
      <vt:lpstr>Formetanate</vt:lpstr>
      <vt:lpstr>Mefentrifluconazole</vt:lpstr>
      <vt:lpstr>Oxadiargyl</vt:lpstr>
      <vt:lpstr>Oxyfluorfen</vt:lpstr>
      <vt:lpstr>Pencycuron</vt:lpstr>
      <vt:lpstr>Penflufen</vt:lpstr>
      <vt:lpstr>Permethrin</vt:lpstr>
      <vt:lpstr>Propamocarb</vt:lpstr>
      <vt:lpstr>Pymetrozine</vt:lpstr>
      <vt:lpstr>Pyraclostrobin</vt:lpstr>
      <vt:lpstr>Pyridate</vt:lpstr>
      <vt:lpstr>Spirotetramat</vt:lpstr>
      <vt:lpstr>Triazophos</vt:lpstr>
      <vt:lpstr>'FT-03-03'!Área_de_impresión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2023-02-10T14:40:32Z</dcterms:modified>
</cp:coreProperties>
</file>